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57" documentId="8_{57F700E6-0B55-400F-A01E-95164A96AF2C}" xr6:coauthVersionLast="47" xr6:coauthVersionMax="47" xr10:uidLastSave="{397AEAD3-C6E8-4B9F-855F-EF5842C81B4C}"/>
  <bookViews>
    <workbookView xWindow="-108" yWindow="-108" windowWidth="23256" windowHeight="12456" xr2:uid="{212ABCE1-260C-4D76-A2DB-57C47426B647}"/>
  </bookViews>
  <sheets>
    <sheet name="Land Registry" sheetId="86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8" i="86" l="1"/>
  <c r="AL6" i="86"/>
  <c r="R373" i="86"/>
  <c r="R374" i="86"/>
  <c r="R375" i="86"/>
  <c r="R376" i="86"/>
  <c r="R377" i="86"/>
  <c r="R378" i="86"/>
  <c r="R379" i="86"/>
  <c r="R380" i="86"/>
  <c r="R381" i="86"/>
  <c r="R382" i="86"/>
  <c r="R383" i="86"/>
  <c r="R20" i="86"/>
  <c r="R21" i="86"/>
  <c r="R22" i="86"/>
  <c r="R23" i="86"/>
  <c r="R24" i="86"/>
  <c r="R25" i="86"/>
  <c r="R26" i="86"/>
  <c r="R27" i="86"/>
  <c r="R28" i="86"/>
  <c r="R29" i="86"/>
  <c r="R30" i="86"/>
  <c r="R31" i="86"/>
  <c r="R32" i="86"/>
  <c r="R33" i="86"/>
  <c r="R34" i="86"/>
  <c r="R35" i="86"/>
  <c r="R36" i="86"/>
  <c r="R37" i="86"/>
  <c r="R38" i="86"/>
  <c r="R39" i="86"/>
  <c r="R40" i="86"/>
  <c r="R41" i="86"/>
  <c r="R42" i="86"/>
  <c r="R43" i="86"/>
  <c r="R44" i="86"/>
  <c r="R45" i="86"/>
  <c r="R46" i="86"/>
  <c r="R47" i="86"/>
  <c r="R48" i="86"/>
  <c r="R49" i="86"/>
  <c r="R50" i="86"/>
  <c r="R51" i="86"/>
  <c r="R52" i="86"/>
  <c r="R53" i="86"/>
  <c r="R54" i="86"/>
  <c r="R55" i="86"/>
  <c r="R56" i="86"/>
  <c r="R57" i="86"/>
  <c r="R58" i="86"/>
  <c r="R59" i="86"/>
  <c r="R60" i="86"/>
  <c r="R61" i="86"/>
  <c r="R62" i="86"/>
  <c r="R63" i="86"/>
  <c r="R64" i="86"/>
  <c r="R65" i="86"/>
  <c r="R66" i="86"/>
  <c r="R67" i="86"/>
  <c r="R68" i="86"/>
  <c r="R69" i="86"/>
  <c r="R70" i="86"/>
  <c r="R71" i="86"/>
  <c r="R72" i="86"/>
  <c r="R73" i="86"/>
  <c r="R74" i="86"/>
  <c r="R75" i="86"/>
  <c r="R76" i="86"/>
  <c r="R77" i="86"/>
  <c r="R78" i="86"/>
  <c r="R79" i="86"/>
  <c r="R80" i="86"/>
  <c r="R81" i="86"/>
  <c r="R82" i="86"/>
  <c r="R83" i="86"/>
  <c r="R84" i="86"/>
  <c r="R85" i="86"/>
  <c r="R86" i="86"/>
  <c r="R87" i="86"/>
  <c r="R88" i="86"/>
  <c r="R89" i="86"/>
  <c r="R90" i="86"/>
  <c r="R91" i="86"/>
  <c r="R92" i="86"/>
  <c r="R93" i="86"/>
  <c r="R94" i="86"/>
  <c r="R95" i="86"/>
  <c r="R96" i="86"/>
  <c r="R97" i="86"/>
  <c r="R98" i="86"/>
  <c r="R99" i="86"/>
  <c r="R100" i="86"/>
  <c r="R101" i="86"/>
  <c r="R102" i="86"/>
  <c r="R103" i="86"/>
  <c r="R104" i="86"/>
  <c r="R105" i="86"/>
  <c r="R106" i="86"/>
  <c r="R107" i="86"/>
  <c r="R108" i="86"/>
  <c r="R109" i="86"/>
  <c r="R110" i="86"/>
  <c r="R111" i="86"/>
  <c r="R112" i="86"/>
  <c r="R113" i="86"/>
  <c r="R114" i="86"/>
  <c r="R115" i="86"/>
  <c r="R116" i="86"/>
  <c r="R117" i="86"/>
  <c r="R118" i="86"/>
  <c r="R119" i="86"/>
  <c r="R120" i="86"/>
  <c r="R121" i="86"/>
  <c r="R122" i="86"/>
  <c r="R123" i="86"/>
  <c r="R124" i="86"/>
  <c r="R125" i="86"/>
  <c r="R126" i="86"/>
  <c r="R127" i="86"/>
  <c r="R128" i="86"/>
  <c r="R129" i="86"/>
  <c r="R130" i="86"/>
  <c r="R131" i="86"/>
  <c r="R132" i="86"/>
  <c r="R133" i="86"/>
  <c r="R134" i="86"/>
  <c r="R135" i="86"/>
  <c r="R136" i="86"/>
  <c r="R137" i="86"/>
  <c r="R138" i="86"/>
  <c r="R139" i="86"/>
  <c r="R140" i="86"/>
  <c r="R141" i="86"/>
  <c r="R142" i="86"/>
  <c r="R143" i="86"/>
  <c r="R144" i="86"/>
  <c r="R145" i="86"/>
  <c r="R146" i="86"/>
  <c r="R147" i="86"/>
  <c r="R148" i="86"/>
  <c r="R149" i="86"/>
  <c r="R150" i="86"/>
  <c r="R151" i="86"/>
  <c r="R152" i="86"/>
  <c r="R153" i="86"/>
  <c r="R154" i="86"/>
  <c r="R155" i="86"/>
  <c r="R156" i="86"/>
  <c r="R157" i="86"/>
  <c r="R158" i="86"/>
  <c r="R159" i="86"/>
  <c r="R160" i="86"/>
  <c r="R161" i="86"/>
  <c r="R162" i="86"/>
  <c r="R163" i="86"/>
  <c r="R164" i="86"/>
  <c r="R165" i="86"/>
  <c r="R166" i="86"/>
  <c r="R167" i="86"/>
  <c r="R168" i="86"/>
  <c r="R169" i="86"/>
  <c r="R170" i="86"/>
  <c r="R171" i="86"/>
  <c r="R172" i="86"/>
  <c r="R173" i="86"/>
  <c r="R174" i="86"/>
  <c r="R175" i="86"/>
  <c r="R176" i="86"/>
  <c r="R177" i="86"/>
  <c r="R178" i="86"/>
  <c r="R179" i="86"/>
  <c r="R180" i="86"/>
  <c r="R181" i="86"/>
  <c r="R182" i="86"/>
  <c r="R183" i="86"/>
  <c r="R184" i="86"/>
  <c r="R185" i="86"/>
  <c r="R186" i="86"/>
  <c r="R187" i="86"/>
  <c r="R188" i="86"/>
  <c r="R189" i="86"/>
  <c r="R190" i="86"/>
  <c r="R191" i="86"/>
  <c r="R192" i="86"/>
  <c r="R193" i="86"/>
  <c r="R194" i="86"/>
  <c r="R195" i="86"/>
  <c r="R196" i="86"/>
  <c r="R197" i="86"/>
  <c r="R198" i="86"/>
  <c r="R199" i="86"/>
  <c r="R200" i="86"/>
  <c r="R201" i="86"/>
  <c r="R202" i="86"/>
  <c r="R203" i="86"/>
  <c r="R204" i="86"/>
  <c r="R205" i="86"/>
  <c r="R206" i="86"/>
  <c r="R207" i="86"/>
  <c r="R208" i="86"/>
  <c r="R209" i="86"/>
  <c r="R210" i="86"/>
  <c r="R211" i="86"/>
  <c r="R212" i="86"/>
  <c r="R213" i="86"/>
  <c r="R214" i="86"/>
  <c r="R215" i="86"/>
  <c r="R216" i="86"/>
  <c r="R217" i="86"/>
  <c r="R218" i="86"/>
  <c r="R219" i="86"/>
  <c r="R220" i="86"/>
  <c r="R221" i="86"/>
  <c r="R222" i="86"/>
  <c r="R223" i="86"/>
  <c r="R224" i="86"/>
  <c r="R225" i="86"/>
  <c r="R226" i="86"/>
  <c r="R227" i="86"/>
  <c r="R228" i="86"/>
  <c r="R229" i="86"/>
  <c r="R230" i="86"/>
  <c r="R231" i="86"/>
  <c r="R232" i="86"/>
  <c r="R233" i="86"/>
  <c r="R234" i="86"/>
  <c r="R235" i="86"/>
  <c r="R236" i="86"/>
  <c r="R237" i="86"/>
  <c r="R238" i="86"/>
  <c r="R239" i="86"/>
  <c r="R240" i="86"/>
  <c r="R241" i="86"/>
  <c r="R242" i="86"/>
  <c r="R243" i="86"/>
  <c r="R244" i="86"/>
  <c r="R245" i="86"/>
  <c r="R246" i="86"/>
  <c r="R247" i="86"/>
  <c r="R248" i="86"/>
  <c r="R249" i="86"/>
  <c r="R250" i="86"/>
  <c r="R251" i="86"/>
  <c r="R252" i="86"/>
  <c r="R253" i="86"/>
  <c r="R254" i="86"/>
  <c r="R255" i="86"/>
  <c r="R256" i="86"/>
  <c r="R257" i="86"/>
  <c r="R258" i="86"/>
  <c r="R259" i="86"/>
  <c r="R260" i="86"/>
  <c r="R261" i="86"/>
  <c r="R262" i="86"/>
  <c r="R263" i="86"/>
  <c r="R264" i="86"/>
  <c r="R265" i="86"/>
  <c r="R266" i="86"/>
  <c r="R267" i="86"/>
  <c r="R268" i="86"/>
  <c r="R269" i="86"/>
  <c r="R270" i="86"/>
  <c r="R271" i="86"/>
  <c r="R272" i="86"/>
  <c r="R273" i="86"/>
  <c r="R274" i="86"/>
  <c r="R275" i="86"/>
  <c r="R276" i="86"/>
  <c r="R277" i="86"/>
  <c r="R278" i="86"/>
  <c r="R279" i="86"/>
  <c r="R280" i="86"/>
  <c r="R281" i="86"/>
  <c r="R282" i="86"/>
  <c r="R283" i="86"/>
  <c r="R284" i="86"/>
  <c r="R285" i="86"/>
  <c r="R286" i="86"/>
  <c r="R287" i="86"/>
  <c r="R288" i="86"/>
  <c r="R289" i="86"/>
  <c r="R290" i="86"/>
  <c r="R291" i="86"/>
  <c r="R292" i="86"/>
  <c r="R293" i="86"/>
  <c r="R294" i="86"/>
  <c r="R295" i="86"/>
  <c r="R296" i="86"/>
  <c r="R297" i="86"/>
  <c r="R298" i="86"/>
  <c r="R299" i="86"/>
  <c r="R300" i="86"/>
  <c r="R301" i="86"/>
  <c r="R302" i="86"/>
  <c r="R303" i="86"/>
  <c r="R304" i="86"/>
  <c r="R305" i="86"/>
  <c r="R306" i="86"/>
  <c r="R307" i="86"/>
  <c r="R308" i="86"/>
  <c r="R309" i="86"/>
  <c r="R310" i="86"/>
  <c r="R311" i="86"/>
  <c r="R312" i="86"/>
  <c r="R313" i="86"/>
  <c r="R314" i="86"/>
  <c r="R315" i="86"/>
  <c r="R316" i="86"/>
  <c r="R317" i="86"/>
  <c r="R318" i="86"/>
  <c r="R319" i="86"/>
  <c r="R320" i="86"/>
  <c r="R321" i="86"/>
  <c r="R322" i="86"/>
  <c r="R323" i="86"/>
  <c r="R324" i="86"/>
  <c r="R325" i="86"/>
  <c r="R326" i="86"/>
  <c r="R327" i="86"/>
  <c r="R328" i="86"/>
  <c r="R329" i="86"/>
  <c r="R330" i="86"/>
  <c r="R331" i="86"/>
  <c r="R332" i="86"/>
  <c r="R333" i="86"/>
  <c r="R334" i="86"/>
  <c r="R335" i="86"/>
  <c r="R336" i="86"/>
  <c r="R337" i="86"/>
  <c r="R338" i="86"/>
  <c r="R339" i="86"/>
  <c r="R340" i="86"/>
  <c r="R341" i="86"/>
  <c r="R342" i="86"/>
  <c r="R343" i="86"/>
  <c r="R344" i="86"/>
  <c r="R345" i="86"/>
  <c r="R346" i="86"/>
  <c r="R347" i="86"/>
  <c r="R348" i="86"/>
  <c r="R349" i="86"/>
  <c r="R350" i="86"/>
  <c r="R351" i="86"/>
  <c r="R352" i="86"/>
  <c r="R353" i="86"/>
  <c r="R354" i="86"/>
  <c r="R355" i="86"/>
  <c r="R356" i="86"/>
  <c r="R357" i="86"/>
  <c r="R358" i="86"/>
  <c r="R359" i="86"/>
  <c r="R360" i="86"/>
  <c r="R361" i="86"/>
  <c r="R362" i="86"/>
  <c r="R363" i="86"/>
  <c r="R364" i="86"/>
  <c r="R365" i="86"/>
  <c r="R366" i="86"/>
  <c r="R367" i="86"/>
  <c r="R368" i="86"/>
  <c r="R369" i="86"/>
  <c r="R370" i="86"/>
  <c r="R371" i="86"/>
  <c r="R372" i="86"/>
  <c r="R19" i="86"/>
  <c r="R18" i="86"/>
  <c r="Q19" i="86"/>
  <c r="Q20" i="86"/>
  <c r="Q21" i="86"/>
  <c r="Q22" i="86"/>
  <c r="Q23" i="86"/>
  <c r="Q24" i="86"/>
  <c r="Q25" i="86"/>
  <c r="Q26" i="86"/>
  <c r="Q27" i="86"/>
  <c r="Q28" i="86"/>
  <c r="Q29" i="86"/>
  <c r="Q30" i="86"/>
  <c r="Q31" i="86"/>
  <c r="Q32" i="86"/>
  <c r="Q33" i="86"/>
  <c r="Q34" i="86"/>
  <c r="Q35" i="86"/>
  <c r="Q36" i="86"/>
  <c r="Q37" i="86"/>
  <c r="Q38" i="86"/>
  <c r="Q39" i="86"/>
  <c r="Q40" i="86"/>
  <c r="Q41" i="86"/>
  <c r="Q42" i="86"/>
  <c r="Q43" i="86"/>
  <c r="Q44" i="86"/>
  <c r="Q45" i="86"/>
  <c r="Q46" i="86"/>
  <c r="Q47" i="86"/>
  <c r="Q48" i="86"/>
  <c r="Q49" i="86"/>
  <c r="Q50" i="86"/>
  <c r="Q51" i="86"/>
  <c r="Q52" i="86"/>
  <c r="Q53" i="86"/>
  <c r="Q54" i="86"/>
  <c r="Q55" i="86"/>
  <c r="Q56" i="86"/>
  <c r="Q57" i="86"/>
  <c r="Q58" i="86"/>
  <c r="Q59" i="86"/>
  <c r="Q60" i="86"/>
  <c r="Q61" i="86"/>
  <c r="Q62" i="86"/>
  <c r="Q63" i="86"/>
  <c r="Q64" i="86"/>
  <c r="Q65" i="86"/>
  <c r="Q66" i="86"/>
  <c r="Q67" i="86"/>
  <c r="Q68" i="86"/>
  <c r="Q69" i="86"/>
  <c r="Q70" i="86"/>
  <c r="Q71" i="86"/>
  <c r="Q72" i="86"/>
  <c r="Q73" i="86"/>
  <c r="Q74" i="86"/>
  <c r="Q75" i="86"/>
  <c r="Q76" i="86"/>
  <c r="Q77" i="86"/>
  <c r="Q78" i="86"/>
  <c r="Q79" i="86"/>
  <c r="Q80" i="86"/>
  <c r="Q81" i="86"/>
  <c r="Q82" i="86"/>
  <c r="Q83" i="86"/>
  <c r="Q84" i="86"/>
  <c r="Q85" i="86"/>
  <c r="Q86" i="86"/>
  <c r="Q87" i="86"/>
  <c r="Q88" i="86"/>
  <c r="Q89" i="86"/>
  <c r="Q90" i="86"/>
  <c r="Q91" i="86"/>
  <c r="Q92" i="86"/>
  <c r="Q93" i="86"/>
  <c r="Q94" i="86"/>
  <c r="Q95" i="86"/>
  <c r="Q96" i="86"/>
  <c r="Q97" i="86"/>
  <c r="Q98" i="86"/>
  <c r="Q99" i="86"/>
  <c r="Q100" i="86"/>
  <c r="Q101" i="86"/>
  <c r="Q102" i="86"/>
  <c r="Q103" i="86"/>
  <c r="Q104" i="86"/>
  <c r="Q105" i="86"/>
  <c r="Q106" i="86"/>
  <c r="Q107" i="86"/>
  <c r="Q108" i="86"/>
  <c r="Q109" i="86"/>
  <c r="Q110" i="86"/>
  <c r="Q111" i="86"/>
  <c r="Q112" i="86"/>
  <c r="Q113" i="86"/>
  <c r="Q114" i="86"/>
  <c r="Q115" i="86"/>
  <c r="Q116" i="86"/>
  <c r="Q117" i="86"/>
  <c r="Q118" i="86"/>
  <c r="Q119" i="86"/>
  <c r="Q120" i="86"/>
  <c r="Q121" i="86"/>
  <c r="Q122" i="86"/>
  <c r="Q123" i="86"/>
  <c r="Q124" i="86"/>
  <c r="Q125" i="86"/>
  <c r="Q126" i="86"/>
  <c r="Q127" i="86"/>
  <c r="Q128" i="86"/>
  <c r="Q129" i="86"/>
  <c r="Q130" i="86"/>
  <c r="Q131" i="86"/>
  <c r="Q132" i="86"/>
  <c r="Q133" i="86"/>
  <c r="Q134" i="86"/>
  <c r="Q135" i="86"/>
  <c r="Q136" i="86"/>
  <c r="Q137" i="86"/>
  <c r="Q138" i="86"/>
  <c r="Q139" i="86"/>
  <c r="Q140" i="86"/>
  <c r="Q141" i="86"/>
  <c r="Q142" i="86"/>
  <c r="Q143" i="86"/>
  <c r="Q144" i="86"/>
  <c r="Q145" i="86"/>
  <c r="Q146" i="86"/>
  <c r="Q147" i="86"/>
  <c r="Q148" i="86"/>
  <c r="Q149" i="86"/>
  <c r="Q150" i="86"/>
  <c r="Q151" i="86"/>
  <c r="Q152" i="86"/>
  <c r="Q153" i="86"/>
  <c r="Q154" i="86"/>
  <c r="Q155" i="86"/>
  <c r="Q156" i="86"/>
  <c r="Q157" i="86"/>
  <c r="Q158" i="86"/>
  <c r="Q159" i="86"/>
  <c r="Q160" i="86"/>
  <c r="Q161" i="86"/>
  <c r="Q162" i="86"/>
  <c r="Q163" i="86"/>
  <c r="Q164" i="86"/>
  <c r="Q165" i="86"/>
  <c r="Q166" i="86"/>
  <c r="Q167" i="86"/>
  <c r="Q168" i="86"/>
  <c r="Q169" i="86"/>
  <c r="Q170" i="86"/>
  <c r="Q171" i="86"/>
  <c r="Q172" i="86"/>
  <c r="Q173" i="86"/>
  <c r="Q174" i="86"/>
  <c r="Q175" i="86"/>
  <c r="Q176" i="86"/>
  <c r="Q177" i="86"/>
  <c r="Q178" i="86"/>
  <c r="Q179" i="86"/>
  <c r="Q180" i="86"/>
  <c r="Q181" i="86"/>
  <c r="Q182" i="86"/>
  <c r="Q183" i="86"/>
  <c r="Q184" i="86"/>
  <c r="Q185" i="86"/>
  <c r="Q186" i="86"/>
  <c r="Q187" i="86"/>
  <c r="Q188" i="86"/>
  <c r="Q189" i="86"/>
  <c r="Q190" i="86"/>
  <c r="Q191" i="86"/>
  <c r="Q192" i="86"/>
  <c r="Q193" i="86"/>
  <c r="Q194" i="86"/>
  <c r="Q195" i="86"/>
  <c r="Q196" i="86"/>
  <c r="Q197" i="86"/>
  <c r="Q198" i="86"/>
  <c r="Q199" i="86"/>
  <c r="Q200" i="86"/>
  <c r="Q201" i="86"/>
  <c r="Q202" i="86"/>
  <c r="Q203" i="86"/>
  <c r="Q204" i="86"/>
  <c r="Q205" i="86"/>
  <c r="Q206" i="86"/>
  <c r="Q207" i="86"/>
  <c r="Q208" i="86"/>
  <c r="Q209" i="86"/>
  <c r="Q210" i="86"/>
  <c r="Q211" i="86"/>
  <c r="Q212" i="86"/>
  <c r="Q213" i="86"/>
  <c r="Q214" i="86"/>
  <c r="Q215" i="86"/>
  <c r="Q216" i="86"/>
  <c r="Q217" i="86"/>
  <c r="Q218" i="86"/>
  <c r="Q219" i="86"/>
  <c r="Q220" i="86"/>
  <c r="Q221" i="86"/>
  <c r="Q222" i="86"/>
  <c r="Q223" i="86"/>
  <c r="Q224" i="86"/>
  <c r="Q225" i="86"/>
  <c r="Q226" i="86"/>
  <c r="Q227" i="86"/>
  <c r="Q228" i="86"/>
  <c r="Q229" i="86"/>
  <c r="Q230" i="86"/>
  <c r="Q231" i="86"/>
  <c r="Q232" i="86"/>
  <c r="Q233" i="86"/>
  <c r="Q234" i="86"/>
  <c r="Q235" i="86"/>
  <c r="Q236" i="86"/>
  <c r="Q237" i="86"/>
  <c r="Q238" i="86"/>
  <c r="Q239" i="86"/>
  <c r="Q240" i="86"/>
  <c r="Q241" i="86"/>
  <c r="Q242" i="86"/>
  <c r="Q243" i="86"/>
  <c r="Q244" i="86"/>
  <c r="Q245" i="86"/>
  <c r="Q246" i="86"/>
  <c r="Q247" i="86"/>
  <c r="Q248" i="86"/>
  <c r="Q249" i="86"/>
  <c r="Q250" i="86"/>
  <c r="Q251" i="86"/>
  <c r="Q252" i="86"/>
  <c r="Q253" i="86"/>
  <c r="Q254" i="86"/>
  <c r="Q255" i="86"/>
  <c r="Q256" i="86"/>
  <c r="Q257" i="86"/>
  <c r="Q258" i="86"/>
  <c r="Q259" i="86"/>
  <c r="Q260" i="86"/>
  <c r="Q261" i="86"/>
  <c r="Q262" i="86"/>
  <c r="Q263" i="86"/>
  <c r="Q264" i="86"/>
  <c r="Q265" i="86"/>
  <c r="Q266" i="86"/>
  <c r="Q267" i="86"/>
  <c r="Q268" i="86"/>
  <c r="Q269" i="86"/>
  <c r="Q270" i="86"/>
  <c r="Q271" i="86"/>
  <c r="Q272" i="86"/>
  <c r="Q273" i="86"/>
  <c r="Q274" i="86"/>
  <c r="Q275" i="86"/>
  <c r="Q276" i="86"/>
  <c r="Q277" i="86"/>
  <c r="Q278" i="86"/>
  <c r="Q279" i="86"/>
  <c r="Q280" i="86"/>
  <c r="Q281" i="86"/>
  <c r="Q282" i="86"/>
  <c r="Q283" i="86"/>
  <c r="Q284" i="86"/>
  <c r="Q285" i="86"/>
  <c r="Q286" i="86"/>
  <c r="Q287" i="86"/>
  <c r="Q288" i="86"/>
  <c r="Q289" i="86"/>
  <c r="Q290" i="86"/>
  <c r="Q291" i="86"/>
  <c r="Q292" i="86"/>
  <c r="Q293" i="86"/>
  <c r="Q294" i="86"/>
  <c r="Q295" i="86"/>
  <c r="Q296" i="86"/>
  <c r="Q297" i="86"/>
  <c r="Q298" i="86"/>
  <c r="Q299" i="86"/>
  <c r="Q300" i="86"/>
  <c r="Q301" i="86"/>
  <c r="Q302" i="86"/>
  <c r="Q303" i="86"/>
  <c r="Q304" i="86"/>
  <c r="Q305" i="86"/>
  <c r="Q306" i="86"/>
  <c r="Q307" i="86"/>
  <c r="Q308" i="86"/>
  <c r="Q309" i="86"/>
  <c r="Q310" i="86"/>
  <c r="Q311" i="86"/>
  <c r="Q312" i="86"/>
  <c r="Q313" i="86"/>
  <c r="Q314" i="86"/>
  <c r="Q315" i="86"/>
  <c r="Q316" i="86"/>
  <c r="Q317" i="86"/>
  <c r="Q318" i="86"/>
  <c r="Q319" i="86"/>
  <c r="Q320" i="86"/>
  <c r="Q321" i="86"/>
  <c r="Q322" i="86"/>
  <c r="Q323" i="86"/>
  <c r="Q324" i="86"/>
  <c r="Q325" i="86"/>
  <c r="Q326" i="86"/>
  <c r="Q327" i="86"/>
  <c r="Q328" i="86"/>
  <c r="Q329" i="86"/>
  <c r="Q330" i="86"/>
  <c r="Q331" i="86"/>
  <c r="Q332" i="86"/>
  <c r="Q333" i="86"/>
  <c r="Q334" i="86"/>
  <c r="Q335" i="86"/>
  <c r="Q336" i="86"/>
  <c r="Q337" i="86"/>
  <c r="Q338" i="86"/>
  <c r="Q339" i="86"/>
  <c r="Q340" i="86"/>
  <c r="Q341" i="86"/>
  <c r="Q342" i="86"/>
  <c r="Q343" i="86"/>
  <c r="Q344" i="86"/>
  <c r="Q345" i="86"/>
  <c r="Q346" i="86"/>
  <c r="Q347" i="86"/>
  <c r="Q348" i="86"/>
  <c r="Q349" i="86"/>
  <c r="Q350" i="86"/>
  <c r="Q351" i="86"/>
  <c r="Q352" i="86"/>
  <c r="Q353" i="86"/>
  <c r="Q354" i="86"/>
  <c r="Q355" i="86"/>
  <c r="Q356" i="86"/>
  <c r="Q357" i="86"/>
  <c r="Q358" i="86"/>
  <c r="Q359" i="86"/>
  <c r="Q360" i="86"/>
  <c r="Q361" i="86"/>
  <c r="Q362" i="86"/>
  <c r="Q363" i="86"/>
  <c r="Q364" i="86"/>
  <c r="Q365" i="86"/>
  <c r="Q366" i="86"/>
  <c r="Q367" i="86"/>
  <c r="Q368" i="86"/>
  <c r="Q369" i="86"/>
  <c r="Q370" i="86"/>
  <c r="Q371" i="86"/>
  <c r="Q372" i="86"/>
  <c r="Q18" i="86"/>
  <c r="AL36" i="86"/>
  <c r="AL37" i="86"/>
  <c r="AI16" i="86"/>
  <c r="AE16" i="86"/>
  <c r="AE17" i="86" s="1"/>
  <c r="AE18" i="86" s="1"/>
  <c r="AE19" i="86" s="1"/>
  <c r="AE20" i="86" s="1"/>
  <c r="AE21" i="86" s="1"/>
  <c r="AE22" i="86" s="1"/>
  <c r="AE23" i="86" s="1"/>
  <c r="AE24" i="86" s="1"/>
  <c r="AE25" i="86" s="1"/>
  <c r="AE26" i="86" s="1"/>
  <c r="AE27" i="86" s="1"/>
  <c r="AE28" i="86" s="1"/>
  <c r="AE29" i="86" s="1"/>
  <c r="AE30" i="86" s="1"/>
  <c r="AE31" i="86" s="1"/>
  <c r="AE32" i="86" s="1"/>
  <c r="AE33" i="86" s="1"/>
  <c r="AE34" i="86" s="1"/>
  <c r="AE35" i="86" s="1"/>
  <c r="AE36" i="86" s="1"/>
  <c r="AE37" i="86" s="1"/>
  <c r="AE38" i="86" s="1"/>
  <c r="AE39" i="86" s="1"/>
  <c r="AE40" i="86" s="1"/>
  <c r="AE41" i="86" s="1"/>
  <c r="AE42" i="86" s="1"/>
  <c r="AE43" i="86" s="1"/>
  <c r="AE44" i="86" s="1"/>
  <c r="AE45" i="86" s="1"/>
  <c r="AE46" i="86" s="1"/>
  <c r="AE47" i="86" s="1"/>
  <c r="AE48" i="86" s="1"/>
  <c r="AE49" i="86" s="1"/>
  <c r="AE50" i="86" s="1"/>
  <c r="AE51" i="86" s="1"/>
  <c r="AE52" i="86" s="1"/>
  <c r="AE53" i="86" s="1"/>
  <c r="AE54" i="86" s="1"/>
  <c r="AE55" i="86" s="1"/>
  <c r="AE56" i="86" s="1"/>
  <c r="AE57" i="86" s="1"/>
  <c r="AE58" i="86" s="1"/>
  <c r="AE59" i="86" s="1"/>
  <c r="AE60" i="86" s="1"/>
  <c r="AE61" i="86" s="1"/>
  <c r="AE62" i="86" s="1"/>
  <c r="AE63" i="86" s="1"/>
  <c r="AE64" i="86" s="1"/>
  <c r="AE65" i="86" s="1"/>
  <c r="AE66" i="86" s="1"/>
  <c r="AE67" i="86" s="1"/>
  <c r="AE68" i="86" s="1"/>
  <c r="AE69" i="86" s="1"/>
  <c r="AE70" i="86" s="1"/>
  <c r="AE71" i="86" s="1"/>
  <c r="AE72" i="86" s="1"/>
  <c r="AE73" i="86" s="1"/>
  <c r="AE74" i="86" s="1"/>
  <c r="AE75" i="86" s="1"/>
  <c r="AE76" i="86" s="1"/>
  <c r="AE77" i="86" s="1"/>
  <c r="AE78" i="86" s="1"/>
  <c r="AE79" i="86" s="1"/>
  <c r="AE80" i="86" s="1"/>
  <c r="AE81" i="86" s="1"/>
  <c r="AE82" i="86" s="1"/>
  <c r="AE83" i="86" s="1"/>
  <c r="AE84" i="86" s="1"/>
  <c r="AE85" i="86" s="1"/>
  <c r="AE86" i="86" s="1"/>
  <c r="AE87" i="86" s="1"/>
  <c r="AE88" i="86" s="1"/>
  <c r="AE89" i="86" s="1"/>
  <c r="AE90" i="86" s="1"/>
  <c r="AE91" i="86" s="1"/>
  <c r="AE92" i="86" s="1"/>
  <c r="AE93" i="86" s="1"/>
  <c r="AE94" i="86" s="1"/>
  <c r="AE95" i="86" s="1"/>
  <c r="AE96" i="86" s="1"/>
  <c r="AE97" i="86" s="1"/>
  <c r="AE98" i="86" s="1"/>
  <c r="AE99" i="86" s="1"/>
  <c r="AE100" i="86" s="1"/>
  <c r="AE101" i="86" s="1"/>
  <c r="AE102" i="86" s="1"/>
  <c r="AE103" i="86" s="1"/>
  <c r="AE104" i="86" s="1"/>
  <c r="AE105" i="86" s="1"/>
  <c r="AE106" i="86" s="1"/>
  <c r="AE107" i="86" s="1"/>
  <c r="AE108" i="86" s="1"/>
  <c r="AE109" i="86" s="1"/>
  <c r="AE110" i="86" s="1"/>
  <c r="AE111" i="86" s="1"/>
  <c r="AE112" i="86" s="1"/>
  <c r="AE113" i="86" s="1"/>
  <c r="AE114" i="86" s="1"/>
  <c r="AE115" i="86" s="1"/>
  <c r="AE116" i="86" s="1"/>
  <c r="AE117" i="86" s="1"/>
  <c r="AE118" i="86" s="1"/>
  <c r="AE119" i="86" s="1"/>
  <c r="AE120" i="86" s="1"/>
  <c r="AE121" i="86" s="1"/>
  <c r="AE122" i="86" s="1"/>
  <c r="AE123" i="86" s="1"/>
  <c r="AE124" i="86" s="1"/>
  <c r="AE125" i="86" s="1"/>
  <c r="AE126" i="86" s="1"/>
  <c r="AE127" i="86" s="1"/>
  <c r="AE128" i="86" s="1"/>
  <c r="AE129" i="86" s="1"/>
  <c r="AE130" i="86" s="1"/>
  <c r="AE131" i="86" s="1"/>
  <c r="AE132" i="86" s="1"/>
  <c r="AE133" i="86" s="1"/>
  <c r="AE134" i="86" s="1"/>
  <c r="AE135" i="86" s="1"/>
  <c r="AE136" i="86" s="1"/>
  <c r="AE137" i="86" s="1"/>
  <c r="AE138" i="86" s="1"/>
  <c r="AE139" i="86" s="1"/>
  <c r="AE140" i="86" s="1"/>
  <c r="AE141" i="86" s="1"/>
  <c r="AE142" i="86" s="1"/>
  <c r="AE143" i="86" s="1"/>
  <c r="AE144" i="86" s="1"/>
  <c r="AE145" i="86" s="1"/>
  <c r="AE146" i="86" s="1"/>
  <c r="AE147" i="86" s="1"/>
  <c r="AE148" i="86" s="1"/>
  <c r="AE149" i="86" s="1"/>
  <c r="AE150" i="86" s="1"/>
  <c r="AE151" i="86" s="1"/>
  <c r="AE152" i="86" s="1"/>
  <c r="AE153" i="86" s="1"/>
  <c r="AE154" i="86" s="1"/>
  <c r="AE155" i="86" s="1"/>
  <c r="AE156" i="86" s="1"/>
  <c r="AE157" i="86" s="1"/>
  <c r="AE158" i="86" s="1"/>
  <c r="AE159" i="86" s="1"/>
  <c r="AE160" i="86" s="1"/>
  <c r="AE161" i="86" s="1"/>
  <c r="AE162" i="86" s="1"/>
  <c r="AE163" i="86" s="1"/>
  <c r="AE164" i="86" s="1"/>
  <c r="AE165" i="86" s="1"/>
  <c r="AE166" i="86" s="1"/>
  <c r="AE167" i="86" s="1"/>
  <c r="AE168" i="86" s="1"/>
  <c r="AE169" i="86" s="1"/>
  <c r="AE170" i="86" s="1"/>
  <c r="AE171" i="86" s="1"/>
  <c r="AE172" i="86" s="1"/>
  <c r="AE173" i="86" s="1"/>
  <c r="AE174" i="86" s="1"/>
  <c r="AE175" i="86" s="1"/>
  <c r="AE176" i="86" s="1"/>
  <c r="AE177" i="86" s="1"/>
  <c r="AE178" i="86" s="1"/>
  <c r="AE179" i="86" s="1"/>
  <c r="AE180" i="86" s="1"/>
  <c r="AE181" i="86" s="1"/>
  <c r="AE182" i="86" s="1"/>
  <c r="AE183" i="86" s="1"/>
  <c r="AE184" i="86" s="1"/>
  <c r="AE185" i="86" s="1"/>
  <c r="AE186" i="86" s="1"/>
  <c r="AE187" i="86" s="1"/>
  <c r="AE188" i="86" s="1"/>
  <c r="AE189" i="86" s="1"/>
  <c r="AE190" i="86" s="1"/>
  <c r="AE191" i="86" s="1"/>
  <c r="AE192" i="86" s="1"/>
  <c r="AE193" i="86" s="1"/>
  <c r="AE194" i="86" s="1"/>
  <c r="AE195" i="86" s="1"/>
  <c r="AE196" i="86" s="1"/>
  <c r="AE197" i="86" s="1"/>
  <c r="AE198" i="86" s="1"/>
  <c r="AE199" i="86" s="1"/>
  <c r="AE200" i="86" s="1"/>
  <c r="AE201" i="86" s="1"/>
  <c r="AE202" i="86" s="1"/>
  <c r="AE203" i="86" s="1"/>
  <c r="AE204" i="86" s="1"/>
  <c r="AE205" i="86" s="1"/>
  <c r="AE206" i="86" s="1"/>
  <c r="AE207" i="86" s="1"/>
  <c r="AE208" i="86" s="1"/>
  <c r="AE209" i="86" s="1"/>
  <c r="AE210" i="86" s="1"/>
  <c r="AE211" i="86" s="1"/>
  <c r="AE212" i="86" s="1"/>
  <c r="AE213" i="86" s="1"/>
  <c r="AE214" i="86" s="1"/>
  <c r="AE215" i="86" s="1"/>
  <c r="AE216" i="86" s="1"/>
  <c r="AE217" i="86" s="1"/>
  <c r="AE218" i="86" s="1"/>
  <c r="AE219" i="86" s="1"/>
  <c r="AE220" i="86" s="1"/>
  <c r="AE221" i="86" s="1"/>
  <c r="AE222" i="86" s="1"/>
  <c r="AE223" i="86" s="1"/>
  <c r="AE224" i="86" s="1"/>
  <c r="AE225" i="86" s="1"/>
  <c r="AE226" i="86" s="1"/>
  <c r="AE227" i="86" s="1"/>
  <c r="AE228" i="86" s="1"/>
  <c r="AE229" i="86" s="1"/>
  <c r="AE230" i="86" s="1"/>
  <c r="AE231" i="86" s="1"/>
  <c r="AE232" i="86" s="1"/>
  <c r="AE233" i="86" s="1"/>
  <c r="AE234" i="86" s="1"/>
  <c r="AE235" i="86" s="1"/>
  <c r="AE236" i="86" s="1"/>
  <c r="AE237" i="86" s="1"/>
  <c r="AE238" i="86" s="1"/>
  <c r="AE239" i="86" s="1"/>
  <c r="AE240" i="86" s="1"/>
  <c r="AE241" i="86" s="1"/>
  <c r="AE242" i="86" s="1"/>
  <c r="AE243" i="86" s="1"/>
  <c r="AE244" i="86" s="1"/>
  <c r="AE245" i="86" s="1"/>
  <c r="AE246" i="86" s="1"/>
  <c r="AE247" i="86" s="1"/>
  <c r="AE248" i="86" s="1"/>
  <c r="AE249" i="86" s="1"/>
  <c r="AE250" i="86" s="1"/>
  <c r="AE251" i="86" s="1"/>
  <c r="AE252" i="86" s="1"/>
  <c r="AE253" i="86" s="1"/>
  <c r="AE254" i="86" s="1"/>
  <c r="AE255" i="86" s="1"/>
  <c r="AE256" i="86" s="1"/>
  <c r="AE257" i="86" s="1"/>
  <c r="AE258" i="86" s="1"/>
  <c r="AE259" i="86" s="1"/>
  <c r="AE260" i="86" s="1"/>
  <c r="AE261" i="86" s="1"/>
  <c r="AE262" i="86" s="1"/>
  <c r="AE263" i="86" s="1"/>
  <c r="AE264" i="86" s="1"/>
  <c r="AE265" i="86" s="1"/>
  <c r="AE266" i="86" s="1"/>
  <c r="AE267" i="86" s="1"/>
  <c r="AE268" i="86" s="1"/>
  <c r="AE269" i="86" s="1"/>
  <c r="AE270" i="86" s="1"/>
  <c r="AE271" i="86" s="1"/>
  <c r="AE272" i="86" s="1"/>
  <c r="AE273" i="86" s="1"/>
  <c r="AE274" i="86" s="1"/>
  <c r="AE275" i="86" s="1"/>
  <c r="AE276" i="86" s="1"/>
  <c r="AE277" i="86" s="1"/>
  <c r="AE278" i="86" s="1"/>
  <c r="AE279" i="86" s="1"/>
  <c r="AE280" i="86" s="1"/>
  <c r="AE281" i="86" s="1"/>
  <c r="AE282" i="86" s="1"/>
  <c r="AE283" i="86" s="1"/>
  <c r="AE284" i="86" s="1"/>
  <c r="AE285" i="86" s="1"/>
  <c r="AE286" i="86" s="1"/>
  <c r="AE287" i="86" s="1"/>
  <c r="AE288" i="86" s="1"/>
  <c r="AE289" i="86" s="1"/>
  <c r="AE290" i="86" s="1"/>
  <c r="AE291" i="86" s="1"/>
  <c r="AE292" i="86" s="1"/>
  <c r="AE293" i="86" s="1"/>
  <c r="AE294" i="86" s="1"/>
  <c r="AE295" i="86" s="1"/>
  <c r="AE296" i="86" s="1"/>
  <c r="AE297" i="86" s="1"/>
  <c r="AE298" i="86" s="1"/>
  <c r="AE299" i="86" s="1"/>
  <c r="AE300" i="86" s="1"/>
  <c r="AE301" i="86" s="1"/>
  <c r="AE302" i="86" s="1"/>
  <c r="AE303" i="86" s="1"/>
  <c r="AE304" i="86" s="1"/>
  <c r="AE305" i="86" s="1"/>
  <c r="AE306" i="86" s="1"/>
  <c r="AE307" i="86" s="1"/>
  <c r="AE308" i="86" s="1"/>
  <c r="AE309" i="86" s="1"/>
  <c r="AE310" i="86" s="1"/>
  <c r="AE311" i="86" s="1"/>
  <c r="AE312" i="86" s="1"/>
  <c r="AE313" i="86" s="1"/>
  <c r="AE314" i="86" s="1"/>
  <c r="AE315" i="86" s="1"/>
  <c r="AE316" i="86" s="1"/>
  <c r="AE317" i="86" s="1"/>
  <c r="AE318" i="86" s="1"/>
  <c r="AE319" i="86" s="1"/>
  <c r="AE320" i="86" s="1"/>
  <c r="AE321" i="86" s="1"/>
  <c r="AE322" i="86" s="1"/>
  <c r="AE323" i="86" s="1"/>
  <c r="AE324" i="86" s="1"/>
  <c r="AE325" i="86" s="1"/>
  <c r="AE326" i="86" s="1"/>
  <c r="AE327" i="86" s="1"/>
  <c r="AE328" i="86" s="1"/>
  <c r="AE329" i="86" s="1"/>
  <c r="AE330" i="86" s="1"/>
  <c r="AE331" i="86" s="1"/>
  <c r="AE332" i="86" s="1"/>
  <c r="AE333" i="86" s="1"/>
  <c r="AE334" i="86" s="1"/>
  <c r="AE335" i="86" s="1"/>
  <c r="AE336" i="86" s="1"/>
  <c r="AE337" i="86" s="1"/>
  <c r="AE338" i="86" s="1"/>
  <c r="AE339" i="86" s="1"/>
  <c r="AE340" i="86" s="1"/>
  <c r="AE341" i="86" s="1"/>
  <c r="AE342" i="86" s="1"/>
  <c r="AE343" i="86" s="1"/>
  <c r="AE344" i="86" s="1"/>
  <c r="AE345" i="86" s="1"/>
  <c r="AE346" i="86" s="1"/>
  <c r="AE347" i="86" s="1"/>
  <c r="AE348" i="86" s="1"/>
  <c r="AE349" i="86" s="1"/>
  <c r="AE350" i="86" s="1"/>
  <c r="AE351" i="86" s="1"/>
  <c r="AE352" i="86" s="1"/>
  <c r="AE353" i="86" s="1"/>
  <c r="AE354" i="86" s="1"/>
  <c r="AE355" i="86" s="1"/>
  <c r="AE356" i="86" s="1"/>
  <c r="AE357" i="86" s="1"/>
  <c r="AE358" i="86" s="1"/>
  <c r="AE359" i="86" s="1"/>
  <c r="AE360" i="86" s="1"/>
  <c r="AE361" i="86" s="1"/>
  <c r="AE362" i="86" s="1"/>
  <c r="AE363" i="86" s="1"/>
  <c r="AE364" i="86" s="1"/>
  <c r="AE365" i="86" s="1"/>
  <c r="AE366" i="86" s="1"/>
  <c r="AE367" i="86" s="1"/>
  <c r="AE368" i="86" s="1"/>
  <c r="AE369" i="86" s="1"/>
  <c r="AE370" i="86" s="1"/>
  <c r="AE371" i="86" s="1"/>
  <c r="AE372" i="86" s="1"/>
  <c r="AE373" i="86" s="1"/>
  <c r="AE374" i="86" s="1"/>
  <c r="AE375" i="86" s="1"/>
  <c r="AE376" i="86" s="1"/>
  <c r="AE377" i="86" s="1"/>
  <c r="AE378" i="86" s="1"/>
  <c r="AE379" i="86" s="1"/>
  <c r="AE380" i="86" s="1"/>
  <c r="AE381" i="86" s="1"/>
  <c r="AE382" i="86" s="1"/>
  <c r="AE383" i="86" s="1"/>
  <c r="AE384" i="86" s="1"/>
  <c r="AA16" i="86"/>
  <c r="AI17" i="86"/>
  <c r="AI18" i="86" s="1"/>
  <c r="AI19" i="86" s="1"/>
  <c r="AI20" i="86" s="1"/>
  <c r="AI21" i="86" s="1"/>
  <c r="AI22" i="86" s="1"/>
  <c r="AI23" i="86" s="1"/>
  <c r="AI24" i="86" s="1"/>
  <c r="AI25" i="86" s="1"/>
  <c r="AI26" i="86" s="1"/>
  <c r="AI27" i="86" s="1"/>
  <c r="AI28" i="86" s="1"/>
  <c r="AI29" i="86" s="1"/>
  <c r="AI30" i="86" s="1"/>
  <c r="AI31" i="86" s="1"/>
  <c r="AI32" i="86" s="1"/>
  <c r="AI33" i="86" s="1"/>
  <c r="AI34" i="86" s="1"/>
  <c r="AI35" i="86" s="1"/>
  <c r="AI36" i="86" s="1"/>
  <c r="AI37" i="86" s="1"/>
  <c r="AI38" i="86" s="1"/>
  <c r="AI39" i="86" s="1"/>
  <c r="AI40" i="86" s="1"/>
  <c r="AI41" i="86" s="1"/>
  <c r="AI42" i="86" s="1"/>
  <c r="AI43" i="86" s="1"/>
  <c r="AI44" i="86" s="1"/>
  <c r="AI45" i="86" s="1"/>
  <c r="AI46" i="86" s="1"/>
  <c r="AI47" i="86" s="1"/>
  <c r="AI48" i="86" s="1"/>
  <c r="AI49" i="86" s="1"/>
  <c r="AI50" i="86" s="1"/>
  <c r="AI51" i="86" s="1"/>
  <c r="AI52" i="86" s="1"/>
  <c r="AI53" i="86" s="1"/>
  <c r="AI54" i="86" s="1"/>
  <c r="AI55" i="86" s="1"/>
  <c r="AI56" i="86" s="1"/>
  <c r="AI57" i="86" s="1"/>
  <c r="AI58" i="86" s="1"/>
  <c r="AI59" i="86" s="1"/>
  <c r="AI60" i="86" s="1"/>
  <c r="AI61" i="86" s="1"/>
  <c r="AI62" i="86" s="1"/>
  <c r="AI63" i="86" s="1"/>
  <c r="AI64" i="86" s="1"/>
  <c r="AI65" i="86" s="1"/>
  <c r="AI66" i="86" s="1"/>
  <c r="AI67" i="86" s="1"/>
  <c r="AI68" i="86" s="1"/>
  <c r="AI69" i="86" s="1"/>
  <c r="AI70" i="86" s="1"/>
  <c r="AI71" i="86" s="1"/>
  <c r="AI72" i="86" s="1"/>
  <c r="AI73" i="86" s="1"/>
  <c r="AI74" i="86" s="1"/>
  <c r="AI75" i="86" s="1"/>
  <c r="AI76" i="86" s="1"/>
  <c r="AI77" i="86" s="1"/>
  <c r="AI78" i="86" s="1"/>
  <c r="AI79" i="86" s="1"/>
  <c r="AI80" i="86" s="1"/>
  <c r="AI81" i="86" s="1"/>
  <c r="AI82" i="86" s="1"/>
  <c r="AI83" i="86" s="1"/>
  <c r="AI84" i="86" s="1"/>
  <c r="AI85" i="86" s="1"/>
  <c r="AI86" i="86" s="1"/>
  <c r="AI87" i="86" s="1"/>
  <c r="AI88" i="86" s="1"/>
  <c r="AI89" i="86" s="1"/>
  <c r="AI90" i="86" s="1"/>
  <c r="AI91" i="86" s="1"/>
  <c r="AI92" i="86" s="1"/>
  <c r="AI93" i="86" s="1"/>
  <c r="AI94" i="86" s="1"/>
  <c r="AI95" i="86" s="1"/>
  <c r="AI96" i="86" s="1"/>
  <c r="AI97" i="86" s="1"/>
  <c r="AI98" i="86" s="1"/>
  <c r="AI99" i="86" s="1"/>
  <c r="AI100" i="86" s="1"/>
  <c r="AI101" i="86" s="1"/>
  <c r="AI102" i="86" s="1"/>
  <c r="AI103" i="86" s="1"/>
  <c r="AI104" i="86" s="1"/>
  <c r="AI105" i="86" s="1"/>
  <c r="AI106" i="86" s="1"/>
  <c r="AI107" i="86" s="1"/>
  <c r="AI108" i="86" s="1"/>
  <c r="AI109" i="86" s="1"/>
  <c r="AI110" i="86" s="1"/>
  <c r="AI111" i="86" s="1"/>
  <c r="AI112" i="86" s="1"/>
  <c r="AI113" i="86" s="1"/>
  <c r="AI114" i="86" s="1"/>
  <c r="AI115" i="86" s="1"/>
  <c r="AI116" i="86" s="1"/>
  <c r="AI117" i="86" s="1"/>
  <c r="AI118" i="86" s="1"/>
  <c r="AI119" i="86" s="1"/>
  <c r="AI120" i="86" s="1"/>
  <c r="AI121" i="86" s="1"/>
  <c r="AI122" i="86" s="1"/>
  <c r="AI123" i="86" s="1"/>
  <c r="AI124" i="86" s="1"/>
  <c r="AI125" i="86" s="1"/>
  <c r="AI126" i="86" s="1"/>
  <c r="AI127" i="86" s="1"/>
  <c r="AI128" i="86" s="1"/>
  <c r="AI129" i="86" s="1"/>
  <c r="AI130" i="86" s="1"/>
  <c r="AI131" i="86" s="1"/>
  <c r="AI132" i="86" s="1"/>
  <c r="AI133" i="86" s="1"/>
  <c r="AI134" i="86" s="1"/>
  <c r="AI135" i="86" s="1"/>
  <c r="AI136" i="86" s="1"/>
  <c r="AI137" i="86" s="1"/>
  <c r="AI138" i="86" s="1"/>
  <c r="AI139" i="86" s="1"/>
  <c r="AI140" i="86" s="1"/>
  <c r="AI141" i="86" s="1"/>
  <c r="AI142" i="86" s="1"/>
  <c r="AI143" i="86" s="1"/>
  <c r="AI144" i="86" s="1"/>
  <c r="AI145" i="86" s="1"/>
  <c r="AI146" i="86" s="1"/>
  <c r="AI147" i="86" s="1"/>
  <c r="AI148" i="86" s="1"/>
  <c r="AI149" i="86" s="1"/>
  <c r="AI150" i="86" s="1"/>
  <c r="AI151" i="86" s="1"/>
  <c r="AI152" i="86" s="1"/>
  <c r="AI153" i="86" s="1"/>
  <c r="AI154" i="86" s="1"/>
  <c r="AI155" i="86" s="1"/>
  <c r="AI156" i="86" s="1"/>
  <c r="AI157" i="86" s="1"/>
  <c r="AI158" i="86" s="1"/>
  <c r="AI159" i="86" s="1"/>
  <c r="AI160" i="86" s="1"/>
  <c r="AI161" i="86" s="1"/>
  <c r="AI162" i="86" s="1"/>
  <c r="AI163" i="86" s="1"/>
  <c r="AI164" i="86" s="1"/>
  <c r="AI165" i="86" s="1"/>
  <c r="AI166" i="86" s="1"/>
  <c r="AI167" i="86" s="1"/>
  <c r="AI168" i="86" s="1"/>
  <c r="AI169" i="86" s="1"/>
  <c r="AI170" i="86" s="1"/>
  <c r="AI171" i="86" s="1"/>
  <c r="AI172" i="86" s="1"/>
  <c r="AI173" i="86" s="1"/>
  <c r="AI174" i="86" s="1"/>
  <c r="AI175" i="86" s="1"/>
  <c r="AI176" i="86" s="1"/>
  <c r="AI177" i="86" s="1"/>
  <c r="AI178" i="86" s="1"/>
  <c r="AI179" i="86" s="1"/>
  <c r="AI180" i="86" s="1"/>
  <c r="AI181" i="86" s="1"/>
  <c r="AI182" i="86" s="1"/>
  <c r="AI183" i="86" s="1"/>
  <c r="AI184" i="86" s="1"/>
  <c r="AI185" i="86" s="1"/>
  <c r="AI186" i="86" s="1"/>
  <c r="AI187" i="86" s="1"/>
  <c r="AI188" i="86" s="1"/>
  <c r="AI189" i="86" s="1"/>
  <c r="AI190" i="86" s="1"/>
  <c r="AI191" i="86" s="1"/>
  <c r="AI192" i="86" s="1"/>
  <c r="AI193" i="86" s="1"/>
  <c r="AI194" i="86" s="1"/>
  <c r="AI195" i="86" s="1"/>
  <c r="AI196" i="86" s="1"/>
  <c r="AI197" i="86" s="1"/>
  <c r="AI198" i="86" s="1"/>
  <c r="AI199" i="86" s="1"/>
  <c r="AI200" i="86" s="1"/>
  <c r="AI201" i="86" s="1"/>
  <c r="AI202" i="86" s="1"/>
  <c r="AI203" i="86" s="1"/>
  <c r="AI204" i="86" s="1"/>
  <c r="AI205" i="86" s="1"/>
  <c r="AI206" i="86" s="1"/>
  <c r="AI207" i="86" s="1"/>
  <c r="AI208" i="86" s="1"/>
  <c r="AI209" i="86" s="1"/>
  <c r="AI210" i="86" s="1"/>
  <c r="AI211" i="86" s="1"/>
  <c r="AI212" i="86" s="1"/>
  <c r="AI213" i="86" s="1"/>
  <c r="AI214" i="86" s="1"/>
  <c r="AI215" i="86" s="1"/>
  <c r="AI216" i="86" s="1"/>
  <c r="AI217" i="86" s="1"/>
  <c r="AI218" i="86" s="1"/>
  <c r="AI219" i="86" s="1"/>
  <c r="AI220" i="86" s="1"/>
  <c r="AI221" i="86" s="1"/>
  <c r="AI222" i="86" s="1"/>
  <c r="AI223" i="86" s="1"/>
  <c r="AI224" i="86" s="1"/>
  <c r="AI225" i="86" s="1"/>
  <c r="AI226" i="86" s="1"/>
  <c r="AI227" i="86" s="1"/>
  <c r="AI228" i="86" s="1"/>
  <c r="AI229" i="86" s="1"/>
  <c r="AI230" i="86" s="1"/>
  <c r="AI231" i="86" s="1"/>
  <c r="AI232" i="86" s="1"/>
  <c r="AI233" i="86" s="1"/>
  <c r="AI234" i="86" s="1"/>
  <c r="AI235" i="86" s="1"/>
  <c r="AI236" i="86" s="1"/>
  <c r="AI237" i="86" s="1"/>
  <c r="AI238" i="86" s="1"/>
  <c r="AI239" i="86" s="1"/>
  <c r="AI240" i="86" s="1"/>
  <c r="AI241" i="86" s="1"/>
  <c r="AI242" i="86" s="1"/>
  <c r="AI243" i="86" s="1"/>
  <c r="AI244" i="86" s="1"/>
  <c r="AI245" i="86" s="1"/>
  <c r="AI246" i="86" s="1"/>
  <c r="AI247" i="86" s="1"/>
  <c r="AI248" i="86" s="1"/>
  <c r="AI249" i="86" s="1"/>
  <c r="AI250" i="86" s="1"/>
  <c r="AI251" i="86" s="1"/>
  <c r="AI252" i="86" s="1"/>
  <c r="AI253" i="86" s="1"/>
  <c r="AI254" i="86" s="1"/>
  <c r="AI255" i="86" s="1"/>
  <c r="AI256" i="86" s="1"/>
  <c r="AI257" i="86" s="1"/>
  <c r="AI258" i="86" s="1"/>
  <c r="AI259" i="86" s="1"/>
  <c r="AI260" i="86" s="1"/>
  <c r="AI261" i="86" s="1"/>
  <c r="AI262" i="86" s="1"/>
  <c r="AI263" i="86" s="1"/>
  <c r="AI264" i="86" s="1"/>
  <c r="AI265" i="86" s="1"/>
  <c r="AI266" i="86" s="1"/>
  <c r="AI267" i="86" s="1"/>
  <c r="AI268" i="86" s="1"/>
  <c r="AI269" i="86" s="1"/>
  <c r="AI270" i="86" s="1"/>
  <c r="AI271" i="86" s="1"/>
  <c r="AI272" i="86" s="1"/>
  <c r="AI273" i="86" s="1"/>
  <c r="AI274" i="86" s="1"/>
  <c r="AI275" i="86" s="1"/>
  <c r="AI276" i="86" s="1"/>
  <c r="AI277" i="86" s="1"/>
  <c r="AI278" i="86" s="1"/>
  <c r="AI279" i="86" s="1"/>
  <c r="AI280" i="86" s="1"/>
  <c r="AI281" i="86" s="1"/>
  <c r="AI282" i="86" s="1"/>
  <c r="AI283" i="86" s="1"/>
  <c r="AI284" i="86" s="1"/>
  <c r="AI285" i="86" s="1"/>
  <c r="AI286" i="86" s="1"/>
  <c r="AI287" i="86" s="1"/>
  <c r="AI288" i="86" s="1"/>
  <c r="AI289" i="86" s="1"/>
  <c r="AI290" i="86" s="1"/>
  <c r="AI291" i="86" s="1"/>
  <c r="AI292" i="86" s="1"/>
  <c r="AI293" i="86" s="1"/>
  <c r="AI294" i="86" s="1"/>
  <c r="AI295" i="86" s="1"/>
  <c r="AI296" i="86" s="1"/>
  <c r="AI297" i="86" s="1"/>
  <c r="AI298" i="86" s="1"/>
  <c r="AI299" i="86" s="1"/>
  <c r="AI300" i="86" s="1"/>
  <c r="AI301" i="86" s="1"/>
  <c r="AI302" i="86" s="1"/>
  <c r="AI303" i="86" s="1"/>
  <c r="AI304" i="86" s="1"/>
  <c r="AI305" i="86" s="1"/>
  <c r="AI306" i="86" s="1"/>
  <c r="AI307" i="86" s="1"/>
  <c r="AI308" i="86" s="1"/>
  <c r="AI309" i="86" s="1"/>
  <c r="AI310" i="86" s="1"/>
  <c r="AI311" i="86" s="1"/>
  <c r="AI312" i="86" s="1"/>
  <c r="AI313" i="86" s="1"/>
  <c r="AI314" i="86" s="1"/>
  <c r="AI315" i="86" s="1"/>
  <c r="AI316" i="86" s="1"/>
  <c r="AI317" i="86" s="1"/>
  <c r="AI318" i="86" s="1"/>
  <c r="AI319" i="86" s="1"/>
  <c r="AI320" i="86" s="1"/>
  <c r="AI321" i="86" s="1"/>
  <c r="AI322" i="86" s="1"/>
  <c r="AI323" i="86" s="1"/>
  <c r="AI324" i="86" s="1"/>
  <c r="AI325" i="86" s="1"/>
  <c r="AI326" i="86" s="1"/>
  <c r="AI327" i="86" s="1"/>
  <c r="AI328" i="86" s="1"/>
  <c r="AI329" i="86" s="1"/>
  <c r="AI330" i="86" s="1"/>
  <c r="AI331" i="86" s="1"/>
  <c r="AI332" i="86" s="1"/>
  <c r="AI333" i="86" s="1"/>
  <c r="AI334" i="86" s="1"/>
  <c r="AI335" i="86" s="1"/>
  <c r="AI336" i="86" s="1"/>
  <c r="AI337" i="86" s="1"/>
  <c r="AI338" i="86" s="1"/>
  <c r="AI339" i="86" s="1"/>
  <c r="AI340" i="86" s="1"/>
  <c r="AI341" i="86" s="1"/>
  <c r="AI342" i="86" s="1"/>
  <c r="AI343" i="86" s="1"/>
  <c r="AI344" i="86" s="1"/>
  <c r="AI345" i="86" s="1"/>
  <c r="AI346" i="86" s="1"/>
  <c r="AI347" i="86" s="1"/>
  <c r="AI348" i="86" s="1"/>
  <c r="AI349" i="86" s="1"/>
  <c r="AI350" i="86" s="1"/>
  <c r="AI351" i="86" s="1"/>
  <c r="AI352" i="86" s="1"/>
  <c r="AI353" i="86" s="1"/>
  <c r="AI354" i="86" s="1"/>
  <c r="AI355" i="86" s="1"/>
  <c r="AI356" i="86" s="1"/>
  <c r="AI357" i="86" s="1"/>
  <c r="AI358" i="86" s="1"/>
  <c r="AI359" i="86" s="1"/>
  <c r="AI360" i="86" s="1"/>
  <c r="AI361" i="86" s="1"/>
  <c r="AI362" i="86" s="1"/>
  <c r="AI363" i="86" s="1"/>
  <c r="AI364" i="86" s="1"/>
  <c r="AI365" i="86" s="1"/>
  <c r="AI366" i="86" s="1"/>
  <c r="AI367" i="86" s="1"/>
  <c r="AI368" i="86" s="1"/>
  <c r="AI369" i="86" s="1"/>
  <c r="AI370" i="86" s="1"/>
  <c r="AI371" i="86" s="1"/>
  <c r="AI372" i="86" s="1"/>
  <c r="AI373" i="86" s="1"/>
  <c r="AI374" i="86" s="1"/>
  <c r="AI375" i="86" s="1"/>
  <c r="AI376" i="86" s="1"/>
  <c r="AI377" i="86" s="1"/>
  <c r="AI378" i="86" s="1"/>
  <c r="AI379" i="86" s="1"/>
  <c r="AI380" i="86" s="1"/>
  <c r="AI381" i="86" s="1"/>
  <c r="AI382" i="86" s="1"/>
  <c r="AI383" i="86" s="1"/>
  <c r="AI384" i="86" s="1"/>
  <c r="AA17" i="86"/>
  <c r="AA18" i="86" s="1"/>
  <c r="AA19" i="86" s="1"/>
  <c r="AA20" i="86" s="1"/>
  <c r="AA21" i="86" s="1"/>
  <c r="AA22" i="86" s="1"/>
  <c r="AA23" i="86" s="1"/>
  <c r="AA24" i="86" s="1"/>
  <c r="AA25" i="86" s="1"/>
  <c r="AA26" i="86" s="1"/>
  <c r="AA27" i="86" s="1"/>
  <c r="AA28" i="86" s="1"/>
  <c r="AA29" i="86" s="1"/>
  <c r="AA30" i="86" s="1"/>
  <c r="AA31" i="86" s="1"/>
  <c r="AA32" i="86" s="1"/>
  <c r="AA33" i="86" s="1"/>
  <c r="AA34" i="86" s="1"/>
  <c r="AA35" i="86" s="1"/>
  <c r="AA36" i="86" s="1"/>
  <c r="AA37" i="86" s="1"/>
  <c r="AA38" i="86" s="1"/>
  <c r="AA39" i="86" s="1"/>
  <c r="AA40" i="86" s="1"/>
  <c r="AA41" i="86" s="1"/>
  <c r="AA42" i="86" s="1"/>
  <c r="AA43" i="86" s="1"/>
  <c r="AA44" i="86" s="1"/>
  <c r="AA45" i="86" s="1"/>
  <c r="AA46" i="86" s="1"/>
  <c r="AA47" i="86" s="1"/>
  <c r="AA48" i="86" s="1"/>
  <c r="AA49" i="86" s="1"/>
  <c r="AA50" i="86" s="1"/>
  <c r="AA51" i="86" s="1"/>
  <c r="AA52" i="86" s="1"/>
  <c r="AA53" i="86" s="1"/>
  <c r="AA54" i="86" s="1"/>
  <c r="AA55" i="86" s="1"/>
  <c r="AA56" i="86" s="1"/>
  <c r="AA57" i="86" s="1"/>
  <c r="AA58" i="86" s="1"/>
  <c r="AA59" i="86" s="1"/>
  <c r="AA60" i="86" s="1"/>
  <c r="AA61" i="86" s="1"/>
  <c r="AA62" i="86" s="1"/>
  <c r="AA63" i="86" s="1"/>
  <c r="AA64" i="86" s="1"/>
  <c r="AA65" i="86" s="1"/>
  <c r="AA66" i="86" s="1"/>
  <c r="AA67" i="86" s="1"/>
  <c r="AA68" i="86" s="1"/>
  <c r="AA69" i="86" s="1"/>
  <c r="AA70" i="86" s="1"/>
  <c r="AA71" i="86" s="1"/>
  <c r="AA72" i="86" s="1"/>
  <c r="AA73" i="86" s="1"/>
  <c r="AA74" i="86" s="1"/>
  <c r="AA75" i="86" s="1"/>
  <c r="AA76" i="86" s="1"/>
  <c r="AA77" i="86" s="1"/>
  <c r="AA78" i="86" s="1"/>
  <c r="AA79" i="86" s="1"/>
  <c r="AA80" i="86" s="1"/>
  <c r="AA81" i="86" s="1"/>
  <c r="AA82" i="86" s="1"/>
  <c r="AA83" i="86" s="1"/>
  <c r="AA84" i="86" s="1"/>
  <c r="AA85" i="86" s="1"/>
  <c r="AA86" i="86" s="1"/>
  <c r="AA87" i="86" s="1"/>
  <c r="AA88" i="86" s="1"/>
  <c r="AA89" i="86" s="1"/>
  <c r="AA90" i="86" s="1"/>
  <c r="AA91" i="86" s="1"/>
  <c r="AA92" i="86" s="1"/>
  <c r="AA93" i="86" s="1"/>
  <c r="AA94" i="86" s="1"/>
  <c r="AA95" i="86" s="1"/>
  <c r="AA96" i="86" s="1"/>
  <c r="AA97" i="86" s="1"/>
  <c r="AA98" i="86" s="1"/>
  <c r="AA99" i="86" s="1"/>
  <c r="AA100" i="86" s="1"/>
  <c r="AA101" i="86" s="1"/>
  <c r="AA102" i="86" s="1"/>
  <c r="AA103" i="86" s="1"/>
  <c r="AA104" i="86" s="1"/>
  <c r="AA105" i="86" s="1"/>
  <c r="AA106" i="86" s="1"/>
  <c r="AA107" i="86" s="1"/>
  <c r="AA108" i="86" s="1"/>
  <c r="AA109" i="86" s="1"/>
  <c r="AA110" i="86" s="1"/>
  <c r="AA111" i="86" s="1"/>
  <c r="AA112" i="86" s="1"/>
  <c r="AA113" i="86" s="1"/>
  <c r="AA114" i="86" s="1"/>
  <c r="AA115" i="86" s="1"/>
  <c r="AA116" i="86" s="1"/>
  <c r="AA117" i="86" s="1"/>
  <c r="AA118" i="86" s="1"/>
  <c r="AA119" i="86" s="1"/>
  <c r="AA120" i="86" s="1"/>
  <c r="AA121" i="86" s="1"/>
  <c r="AA122" i="86" s="1"/>
  <c r="AA123" i="86" s="1"/>
  <c r="AA124" i="86" s="1"/>
  <c r="AA125" i="86" s="1"/>
  <c r="AA126" i="86" s="1"/>
  <c r="AA127" i="86" s="1"/>
  <c r="AA128" i="86" s="1"/>
  <c r="AA129" i="86" s="1"/>
  <c r="AA130" i="86" s="1"/>
  <c r="AA131" i="86" s="1"/>
  <c r="AA132" i="86" s="1"/>
  <c r="AA133" i="86" s="1"/>
  <c r="AA134" i="86" s="1"/>
  <c r="AA135" i="86" s="1"/>
  <c r="AA136" i="86" s="1"/>
  <c r="AA137" i="86" s="1"/>
  <c r="AA138" i="86" s="1"/>
  <c r="AA139" i="86" s="1"/>
  <c r="AA140" i="86" s="1"/>
  <c r="AA141" i="86" s="1"/>
  <c r="AA142" i="86" s="1"/>
  <c r="AA143" i="86" s="1"/>
  <c r="AA144" i="86" s="1"/>
  <c r="AA145" i="86" s="1"/>
  <c r="AA146" i="86" s="1"/>
  <c r="AA147" i="86" s="1"/>
  <c r="AA148" i="86" s="1"/>
  <c r="AA149" i="86" s="1"/>
  <c r="AA150" i="86" s="1"/>
  <c r="AA151" i="86" s="1"/>
  <c r="AA152" i="86" s="1"/>
  <c r="AA153" i="86" s="1"/>
  <c r="AA154" i="86" s="1"/>
  <c r="AA155" i="86" s="1"/>
  <c r="AA156" i="86" s="1"/>
  <c r="AA157" i="86" s="1"/>
  <c r="AA158" i="86" s="1"/>
  <c r="AA159" i="86" s="1"/>
  <c r="AA160" i="86" s="1"/>
  <c r="AA161" i="86" s="1"/>
  <c r="AA162" i="86" s="1"/>
  <c r="AA163" i="86" s="1"/>
  <c r="AA164" i="86" s="1"/>
  <c r="AA165" i="86" s="1"/>
  <c r="AA166" i="86" s="1"/>
  <c r="AA167" i="86" s="1"/>
  <c r="AA168" i="86" s="1"/>
  <c r="AA169" i="86" s="1"/>
  <c r="AA170" i="86" s="1"/>
  <c r="AA171" i="86" s="1"/>
  <c r="AA172" i="86" s="1"/>
  <c r="AA173" i="86" s="1"/>
  <c r="AA174" i="86" s="1"/>
  <c r="AA175" i="86" s="1"/>
  <c r="AA176" i="86" s="1"/>
  <c r="AA177" i="86" s="1"/>
  <c r="AA178" i="86" s="1"/>
  <c r="AA179" i="86" s="1"/>
  <c r="AA180" i="86" s="1"/>
  <c r="AA181" i="86" s="1"/>
  <c r="AA182" i="86" s="1"/>
  <c r="AA183" i="86" s="1"/>
  <c r="AA184" i="86" s="1"/>
  <c r="AA185" i="86" s="1"/>
  <c r="AA186" i="86" s="1"/>
  <c r="AA187" i="86" s="1"/>
  <c r="AA188" i="86" s="1"/>
  <c r="AA189" i="86" s="1"/>
  <c r="AA190" i="86" s="1"/>
  <c r="AA191" i="86" s="1"/>
  <c r="AA192" i="86" s="1"/>
  <c r="AA193" i="86" s="1"/>
  <c r="AA194" i="86" s="1"/>
  <c r="AA195" i="86" s="1"/>
  <c r="AA196" i="86" s="1"/>
  <c r="AA197" i="86" s="1"/>
  <c r="AA198" i="86" s="1"/>
  <c r="AA199" i="86" s="1"/>
  <c r="AA200" i="86" s="1"/>
  <c r="AA201" i="86" s="1"/>
  <c r="AA202" i="86" s="1"/>
  <c r="AA203" i="86" s="1"/>
  <c r="AA204" i="86" s="1"/>
  <c r="AA205" i="86" s="1"/>
  <c r="AA206" i="86" s="1"/>
  <c r="AA207" i="86" s="1"/>
  <c r="AA208" i="86" s="1"/>
  <c r="AA209" i="86" s="1"/>
  <c r="AA210" i="86" s="1"/>
  <c r="AA211" i="86" s="1"/>
  <c r="AA212" i="86" s="1"/>
  <c r="AA213" i="86" s="1"/>
  <c r="AA214" i="86" s="1"/>
  <c r="AA215" i="86" s="1"/>
  <c r="AA216" i="86" s="1"/>
  <c r="AA217" i="86" s="1"/>
  <c r="AA218" i="86" s="1"/>
  <c r="AA219" i="86" s="1"/>
  <c r="AA220" i="86" s="1"/>
  <c r="AA221" i="86" s="1"/>
  <c r="AA222" i="86" s="1"/>
  <c r="AA223" i="86" s="1"/>
  <c r="AA224" i="86" s="1"/>
  <c r="AA225" i="86" s="1"/>
  <c r="AA226" i="86" s="1"/>
  <c r="AA227" i="86" s="1"/>
  <c r="AA228" i="86" s="1"/>
  <c r="AA229" i="86" s="1"/>
  <c r="AA230" i="86" s="1"/>
  <c r="AA231" i="86" s="1"/>
  <c r="AA232" i="86" s="1"/>
  <c r="AA233" i="86" s="1"/>
  <c r="AA234" i="86" s="1"/>
  <c r="AA235" i="86" s="1"/>
  <c r="AA236" i="86" s="1"/>
  <c r="AA237" i="86" s="1"/>
  <c r="AA238" i="86" s="1"/>
  <c r="AA239" i="86" s="1"/>
  <c r="AA240" i="86" s="1"/>
  <c r="AA241" i="86" s="1"/>
  <c r="AA242" i="86" s="1"/>
  <c r="AA243" i="86" s="1"/>
  <c r="AA244" i="86" s="1"/>
  <c r="AA245" i="86" s="1"/>
  <c r="AA246" i="86" s="1"/>
  <c r="AA247" i="86" s="1"/>
  <c r="AA248" i="86" s="1"/>
  <c r="AA249" i="86" s="1"/>
  <c r="AA250" i="86" s="1"/>
  <c r="AA251" i="86" s="1"/>
  <c r="AA252" i="86" s="1"/>
  <c r="AA253" i="86" s="1"/>
  <c r="AA254" i="86" s="1"/>
  <c r="AA255" i="86" s="1"/>
  <c r="AA256" i="86" s="1"/>
  <c r="AA257" i="86" s="1"/>
  <c r="AA258" i="86" s="1"/>
  <c r="AA259" i="86" s="1"/>
  <c r="AA260" i="86" s="1"/>
  <c r="AA261" i="86" s="1"/>
  <c r="AA262" i="86" s="1"/>
  <c r="AA263" i="86" s="1"/>
  <c r="AA264" i="86" s="1"/>
  <c r="AA265" i="86" s="1"/>
  <c r="AA266" i="86" s="1"/>
  <c r="AA267" i="86" s="1"/>
  <c r="AA268" i="86" s="1"/>
  <c r="AA269" i="86" s="1"/>
  <c r="AA270" i="86" s="1"/>
  <c r="AA271" i="86" s="1"/>
  <c r="AA272" i="86" s="1"/>
  <c r="AA273" i="86" s="1"/>
  <c r="AA274" i="86" s="1"/>
  <c r="AA275" i="86" s="1"/>
  <c r="AA276" i="86" s="1"/>
  <c r="AA277" i="86" s="1"/>
  <c r="AA278" i="86" s="1"/>
  <c r="AA279" i="86" s="1"/>
  <c r="AA280" i="86" s="1"/>
  <c r="AA281" i="86" s="1"/>
  <c r="AA282" i="86" s="1"/>
  <c r="AA283" i="86" s="1"/>
  <c r="AA284" i="86" s="1"/>
  <c r="AA285" i="86" s="1"/>
  <c r="AA286" i="86" s="1"/>
  <c r="AA287" i="86" s="1"/>
  <c r="AA288" i="86" s="1"/>
  <c r="AA289" i="86" s="1"/>
  <c r="AA290" i="86" s="1"/>
  <c r="AA291" i="86" s="1"/>
  <c r="AA292" i="86" s="1"/>
  <c r="AA293" i="86" s="1"/>
  <c r="AA294" i="86" s="1"/>
  <c r="AA295" i="86" s="1"/>
  <c r="AA296" i="86" s="1"/>
  <c r="AA297" i="86" s="1"/>
  <c r="AA298" i="86" s="1"/>
  <c r="AA299" i="86" s="1"/>
  <c r="AA300" i="86" s="1"/>
  <c r="AA301" i="86" s="1"/>
  <c r="AA302" i="86" s="1"/>
  <c r="AA303" i="86" s="1"/>
  <c r="AA304" i="86" s="1"/>
  <c r="AA305" i="86" s="1"/>
  <c r="AA306" i="86" s="1"/>
  <c r="AA307" i="86" s="1"/>
  <c r="AA308" i="86" s="1"/>
  <c r="AA309" i="86" s="1"/>
  <c r="AA310" i="86" s="1"/>
  <c r="AA311" i="86" s="1"/>
  <c r="AA312" i="86" s="1"/>
  <c r="AA313" i="86" s="1"/>
  <c r="AA314" i="86" s="1"/>
  <c r="AA315" i="86" s="1"/>
  <c r="AA316" i="86" s="1"/>
  <c r="AA317" i="86" s="1"/>
  <c r="AA318" i="86" s="1"/>
  <c r="AA319" i="86" s="1"/>
  <c r="AA320" i="86" s="1"/>
  <c r="AA321" i="86" s="1"/>
  <c r="AA322" i="86" s="1"/>
  <c r="AA323" i="86" s="1"/>
  <c r="AA324" i="86" s="1"/>
  <c r="AA325" i="86" s="1"/>
  <c r="AA326" i="86" s="1"/>
  <c r="AA327" i="86" s="1"/>
  <c r="AA328" i="86" s="1"/>
  <c r="AA329" i="86" s="1"/>
  <c r="AA330" i="86" s="1"/>
  <c r="AA331" i="86" s="1"/>
  <c r="AA332" i="86" s="1"/>
  <c r="AA333" i="86" s="1"/>
  <c r="AA334" i="86" s="1"/>
  <c r="AA335" i="86" s="1"/>
  <c r="AA336" i="86" s="1"/>
  <c r="AA337" i="86" s="1"/>
  <c r="AA338" i="86" s="1"/>
  <c r="AA339" i="86" s="1"/>
  <c r="AA340" i="86" s="1"/>
  <c r="AA341" i="86" s="1"/>
  <c r="AA342" i="86" s="1"/>
  <c r="AA343" i="86" s="1"/>
  <c r="AA344" i="86" s="1"/>
  <c r="AA345" i="86" s="1"/>
  <c r="AA346" i="86" s="1"/>
  <c r="AA347" i="86" s="1"/>
  <c r="AA348" i="86" s="1"/>
  <c r="AA349" i="86" s="1"/>
  <c r="AA350" i="86" s="1"/>
  <c r="AA351" i="86" s="1"/>
  <c r="AA352" i="86" s="1"/>
  <c r="AA353" i="86" s="1"/>
  <c r="AA354" i="86" s="1"/>
  <c r="AA355" i="86" s="1"/>
  <c r="AA356" i="86" s="1"/>
  <c r="AA357" i="86" s="1"/>
  <c r="AA358" i="86" s="1"/>
  <c r="AA359" i="86" s="1"/>
  <c r="AA360" i="86" s="1"/>
  <c r="AA361" i="86" s="1"/>
  <c r="AA362" i="86" s="1"/>
  <c r="AA363" i="86" s="1"/>
  <c r="AA364" i="86" s="1"/>
  <c r="AA365" i="86" s="1"/>
  <c r="AA366" i="86" s="1"/>
  <c r="AA367" i="86" s="1"/>
  <c r="AA368" i="86" s="1"/>
  <c r="AA369" i="86" s="1"/>
  <c r="AA370" i="86" s="1"/>
  <c r="AA371" i="86" s="1"/>
  <c r="AA372" i="86" s="1"/>
  <c r="AA373" i="86" s="1"/>
  <c r="AA374" i="86" s="1"/>
  <c r="AA375" i="86" s="1"/>
  <c r="AA376" i="86" s="1"/>
  <c r="AA377" i="86" s="1"/>
  <c r="AA378" i="86" s="1"/>
  <c r="AA379" i="86" s="1"/>
  <c r="AA380" i="86" s="1"/>
  <c r="AA381" i="86" s="1"/>
  <c r="AA382" i="86" s="1"/>
  <c r="AA383" i="86" s="1"/>
  <c r="AA384" i="86" s="1"/>
  <c r="W17" i="86"/>
  <c r="W18" i="86" s="1"/>
  <c r="W19" i="86" s="1"/>
  <c r="W20" i="86" s="1"/>
  <c r="W21" i="86" s="1"/>
  <c r="W22" i="86" s="1"/>
  <c r="W23" i="86" s="1"/>
  <c r="W24" i="86" s="1"/>
  <c r="W25" i="86" s="1"/>
  <c r="W26" i="86" s="1"/>
  <c r="W27" i="86" s="1"/>
  <c r="W28" i="86" s="1"/>
  <c r="W29" i="86" s="1"/>
  <c r="W30" i="86" s="1"/>
  <c r="W31" i="86" s="1"/>
  <c r="W32" i="86" s="1"/>
  <c r="W33" i="86" s="1"/>
  <c r="W34" i="86" s="1"/>
  <c r="W35" i="86" s="1"/>
  <c r="W36" i="86" s="1"/>
  <c r="W37" i="86" s="1"/>
  <c r="W38" i="86" s="1"/>
  <c r="W39" i="86" s="1"/>
  <c r="W40" i="86" s="1"/>
  <c r="W41" i="86" s="1"/>
  <c r="W42" i="86" s="1"/>
  <c r="W43" i="86" s="1"/>
  <c r="W44" i="86" s="1"/>
  <c r="W45" i="86" s="1"/>
  <c r="W46" i="86" s="1"/>
  <c r="W47" i="86" s="1"/>
  <c r="W48" i="86" s="1"/>
  <c r="W49" i="86" s="1"/>
  <c r="W50" i="86" s="1"/>
  <c r="W51" i="86" s="1"/>
  <c r="W52" i="86" s="1"/>
  <c r="W53" i="86" s="1"/>
  <c r="W54" i="86" s="1"/>
  <c r="W55" i="86" s="1"/>
  <c r="W56" i="86" s="1"/>
  <c r="W57" i="86" s="1"/>
  <c r="W58" i="86" s="1"/>
  <c r="W59" i="86" s="1"/>
  <c r="W60" i="86" s="1"/>
  <c r="W61" i="86" s="1"/>
  <c r="W62" i="86" s="1"/>
  <c r="W63" i="86" s="1"/>
  <c r="W64" i="86" s="1"/>
  <c r="W65" i="86" s="1"/>
  <c r="W66" i="86" s="1"/>
  <c r="W67" i="86" s="1"/>
  <c r="W68" i="86" s="1"/>
  <c r="W69" i="86" s="1"/>
  <c r="W70" i="86" s="1"/>
  <c r="W71" i="86" s="1"/>
  <c r="W72" i="86" s="1"/>
  <c r="W73" i="86" s="1"/>
  <c r="W74" i="86" s="1"/>
  <c r="W75" i="86" s="1"/>
  <c r="W76" i="86" s="1"/>
  <c r="W77" i="86" s="1"/>
  <c r="W78" i="86" s="1"/>
  <c r="W79" i="86" s="1"/>
  <c r="W80" i="86" s="1"/>
  <c r="W81" i="86" s="1"/>
  <c r="W82" i="86" s="1"/>
  <c r="W83" i="86" s="1"/>
  <c r="W84" i="86" s="1"/>
  <c r="W85" i="86" s="1"/>
  <c r="W86" i="86" s="1"/>
  <c r="W87" i="86" s="1"/>
  <c r="W88" i="86" s="1"/>
  <c r="W89" i="86" s="1"/>
  <c r="W90" i="86" s="1"/>
  <c r="W91" i="86" s="1"/>
  <c r="W92" i="86" s="1"/>
  <c r="W93" i="86" s="1"/>
  <c r="W94" i="86" s="1"/>
  <c r="W95" i="86" s="1"/>
  <c r="W96" i="86" s="1"/>
  <c r="W97" i="86" s="1"/>
  <c r="W98" i="86" s="1"/>
  <c r="W99" i="86" s="1"/>
  <c r="W100" i="86" s="1"/>
  <c r="W101" i="86" s="1"/>
  <c r="W102" i="86" s="1"/>
  <c r="W103" i="86" s="1"/>
  <c r="W104" i="86" s="1"/>
  <c r="W105" i="86" s="1"/>
  <c r="W106" i="86" s="1"/>
  <c r="W107" i="86" s="1"/>
  <c r="W108" i="86" s="1"/>
  <c r="W109" i="86" s="1"/>
  <c r="W110" i="86" s="1"/>
  <c r="W111" i="86" s="1"/>
  <c r="W112" i="86" s="1"/>
  <c r="W113" i="86" s="1"/>
  <c r="W114" i="86" s="1"/>
  <c r="W115" i="86" s="1"/>
  <c r="W116" i="86" s="1"/>
  <c r="W117" i="86" s="1"/>
  <c r="W118" i="86" s="1"/>
  <c r="W119" i="86" s="1"/>
  <c r="W120" i="86" s="1"/>
  <c r="W121" i="86" s="1"/>
  <c r="W122" i="86" s="1"/>
  <c r="W123" i="86" s="1"/>
  <c r="W124" i="86" s="1"/>
  <c r="W125" i="86" s="1"/>
  <c r="W126" i="86" s="1"/>
  <c r="W127" i="86" s="1"/>
  <c r="W128" i="86" s="1"/>
  <c r="W129" i="86" s="1"/>
  <c r="W130" i="86" s="1"/>
  <c r="W131" i="86" s="1"/>
  <c r="W132" i="86" s="1"/>
  <c r="W133" i="86" s="1"/>
  <c r="W134" i="86" s="1"/>
  <c r="W135" i="86" s="1"/>
  <c r="W136" i="86" s="1"/>
  <c r="W137" i="86" s="1"/>
  <c r="W138" i="86" s="1"/>
  <c r="W139" i="86" s="1"/>
  <c r="W140" i="86" s="1"/>
  <c r="W141" i="86" s="1"/>
  <c r="W142" i="86" s="1"/>
  <c r="W143" i="86" s="1"/>
  <c r="W144" i="86" s="1"/>
  <c r="W145" i="86" s="1"/>
  <c r="W146" i="86" s="1"/>
  <c r="W147" i="86" s="1"/>
  <c r="W148" i="86" s="1"/>
  <c r="W149" i="86" s="1"/>
  <c r="W150" i="86" s="1"/>
  <c r="W151" i="86" s="1"/>
  <c r="W152" i="86" s="1"/>
  <c r="W153" i="86" s="1"/>
  <c r="W154" i="86" s="1"/>
  <c r="W155" i="86" s="1"/>
  <c r="W156" i="86" s="1"/>
  <c r="W157" i="86" s="1"/>
  <c r="W158" i="86" s="1"/>
  <c r="W159" i="86" s="1"/>
  <c r="W160" i="86" s="1"/>
  <c r="W161" i="86" s="1"/>
  <c r="W162" i="86" s="1"/>
  <c r="W163" i="86" s="1"/>
  <c r="W164" i="86" s="1"/>
  <c r="W165" i="86" s="1"/>
  <c r="W166" i="86" s="1"/>
  <c r="W167" i="86" s="1"/>
  <c r="W168" i="86" s="1"/>
  <c r="W169" i="86" s="1"/>
  <c r="W170" i="86" s="1"/>
  <c r="W171" i="86" s="1"/>
  <c r="W172" i="86" s="1"/>
  <c r="W173" i="86" s="1"/>
  <c r="W174" i="86" s="1"/>
  <c r="W175" i="86" s="1"/>
  <c r="W176" i="86" s="1"/>
  <c r="W177" i="86" s="1"/>
  <c r="W178" i="86" s="1"/>
  <c r="W179" i="86" s="1"/>
  <c r="W180" i="86" s="1"/>
  <c r="W181" i="86" s="1"/>
  <c r="W182" i="86" s="1"/>
  <c r="W183" i="86" s="1"/>
  <c r="W184" i="86" s="1"/>
  <c r="W185" i="86" s="1"/>
  <c r="W186" i="86" s="1"/>
  <c r="W187" i="86" s="1"/>
  <c r="W188" i="86" s="1"/>
  <c r="W189" i="86" s="1"/>
  <c r="W190" i="86" s="1"/>
  <c r="W191" i="86" s="1"/>
  <c r="W192" i="86" s="1"/>
  <c r="W193" i="86" s="1"/>
  <c r="W194" i="86" s="1"/>
  <c r="W195" i="86" s="1"/>
  <c r="W196" i="86" s="1"/>
  <c r="W197" i="86" s="1"/>
  <c r="W198" i="86" s="1"/>
  <c r="W199" i="86" s="1"/>
  <c r="W200" i="86" s="1"/>
  <c r="W201" i="86" s="1"/>
  <c r="W202" i="86" s="1"/>
  <c r="W203" i="86" s="1"/>
  <c r="W204" i="86" s="1"/>
  <c r="W205" i="86" s="1"/>
  <c r="W206" i="86" s="1"/>
  <c r="W207" i="86" s="1"/>
  <c r="W208" i="86" s="1"/>
  <c r="W209" i="86" s="1"/>
  <c r="W210" i="86" s="1"/>
  <c r="W211" i="86" s="1"/>
  <c r="W212" i="86" s="1"/>
  <c r="W213" i="86" s="1"/>
  <c r="W214" i="86" s="1"/>
  <c r="W215" i="86" s="1"/>
  <c r="W216" i="86" s="1"/>
  <c r="W217" i="86" s="1"/>
  <c r="W218" i="86" s="1"/>
  <c r="W219" i="86" s="1"/>
  <c r="W220" i="86" s="1"/>
  <c r="W221" i="86" s="1"/>
  <c r="W222" i="86" s="1"/>
  <c r="W223" i="86" s="1"/>
  <c r="W224" i="86" s="1"/>
  <c r="W225" i="86" s="1"/>
  <c r="W226" i="86" s="1"/>
  <c r="W227" i="86" s="1"/>
  <c r="W228" i="86" s="1"/>
  <c r="W229" i="86" s="1"/>
  <c r="W230" i="86" s="1"/>
  <c r="W231" i="86" s="1"/>
  <c r="W232" i="86" s="1"/>
  <c r="W233" i="86" s="1"/>
  <c r="W234" i="86" s="1"/>
  <c r="W235" i="86" s="1"/>
  <c r="W236" i="86" s="1"/>
  <c r="W237" i="86" s="1"/>
  <c r="W238" i="86" s="1"/>
  <c r="W239" i="86" s="1"/>
  <c r="W240" i="86" s="1"/>
  <c r="W241" i="86" s="1"/>
  <c r="W242" i="86" s="1"/>
  <c r="W243" i="86" s="1"/>
  <c r="W244" i="86" s="1"/>
  <c r="W245" i="86" s="1"/>
  <c r="W246" i="86" s="1"/>
  <c r="W247" i="86" s="1"/>
  <c r="W248" i="86" s="1"/>
  <c r="W249" i="86" s="1"/>
  <c r="W250" i="86" s="1"/>
  <c r="W251" i="86" s="1"/>
  <c r="W252" i="86" s="1"/>
  <c r="W253" i="86" s="1"/>
  <c r="W254" i="86" s="1"/>
  <c r="W255" i="86" s="1"/>
  <c r="W256" i="86" s="1"/>
  <c r="W257" i="86" s="1"/>
  <c r="W258" i="86" s="1"/>
  <c r="W259" i="86" s="1"/>
  <c r="W260" i="86" s="1"/>
  <c r="W261" i="86" s="1"/>
  <c r="W262" i="86" s="1"/>
  <c r="W263" i="86" s="1"/>
  <c r="W264" i="86" s="1"/>
  <c r="W265" i="86" s="1"/>
  <c r="W266" i="86" s="1"/>
  <c r="W267" i="86" s="1"/>
  <c r="W268" i="86" s="1"/>
  <c r="W269" i="86" s="1"/>
  <c r="W270" i="86" s="1"/>
  <c r="W271" i="86" s="1"/>
  <c r="W272" i="86" s="1"/>
  <c r="W273" i="86" s="1"/>
  <c r="W274" i="86" s="1"/>
  <c r="W275" i="86" s="1"/>
  <c r="W276" i="86" s="1"/>
  <c r="W277" i="86" s="1"/>
  <c r="W278" i="86" s="1"/>
  <c r="W279" i="86" s="1"/>
  <c r="W280" i="86" s="1"/>
  <c r="W281" i="86" s="1"/>
  <c r="W282" i="86" s="1"/>
  <c r="W283" i="86" s="1"/>
  <c r="W284" i="86" s="1"/>
  <c r="W285" i="86" s="1"/>
  <c r="W286" i="86" s="1"/>
  <c r="W287" i="86" s="1"/>
  <c r="W288" i="86" s="1"/>
  <c r="W289" i="86" s="1"/>
  <c r="W290" i="86" s="1"/>
  <c r="W291" i="86" s="1"/>
  <c r="W292" i="86" s="1"/>
  <c r="W293" i="86" s="1"/>
  <c r="W294" i="86" s="1"/>
  <c r="W295" i="86" s="1"/>
  <c r="W296" i="86" s="1"/>
  <c r="W297" i="86" s="1"/>
  <c r="W298" i="86" s="1"/>
  <c r="W299" i="86" s="1"/>
  <c r="W300" i="86" s="1"/>
  <c r="W301" i="86" s="1"/>
  <c r="W302" i="86" s="1"/>
  <c r="W303" i="86" s="1"/>
  <c r="W304" i="86" s="1"/>
  <c r="W305" i="86" s="1"/>
  <c r="W306" i="86" s="1"/>
  <c r="W307" i="86" s="1"/>
  <c r="W308" i="86" s="1"/>
  <c r="W309" i="86" s="1"/>
  <c r="W310" i="86" s="1"/>
  <c r="W311" i="86" s="1"/>
  <c r="W312" i="86" s="1"/>
  <c r="W313" i="86" s="1"/>
  <c r="W314" i="86" s="1"/>
  <c r="W315" i="86" s="1"/>
  <c r="W316" i="86" s="1"/>
  <c r="W317" i="86" s="1"/>
  <c r="W318" i="86" s="1"/>
  <c r="W319" i="86" s="1"/>
  <c r="W320" i="86" s="1"/>
  <c r="W321" i="86" s="1"/>
  <c r="W322" i="86" s="1"/>
  <c r="W323" i="86" s="1"/>
  <c r="W324" i="86" s="1"/>
  <c r="W325" i="86" s="1"/>
  <c r="W326" i="86" s="1"/>
  <c r="W327" i="86" s="1"/>
  <c r="W328" i="86" s="1"/>
  <c r="W329" i="86" s="1"/>
  <c r="W330" i="86" s="1"/>
  <c r="W331" i="86" s="1"/>
  <c r="W332" i="86" s="1"/>
  <c r="W333" i="86" s="1"/>
  <c r="W334" i="86" s="1"/>
  <c r="W335" i="86" s="1"/>
  <c r="W336" i="86" s="1"/>
  <c r="W337" i="86" s="1"/>
  <c r="W338" i="86" s="1"/>
  <c r="W339" i="86" s="1"/>
  <c r="W340" i="86" s="1"/>
  <c r="W341" i="86" s="1"/>
  <c r="W342" i="86" s="1"/>
  <c r="W343" i="86" s="1"/>
  <c r="W344" i="86" s="1"/>
  <c r="W345" i="86" s="1"/>
  <c r="W346" i="86" s="1"/>
  <c r="W347" i="86" s="1"/>
  <c r="W348" i="86" s="1"/>
  <c r="W349" i="86" s="1"/>
  <c r="W350" i="86" s="1"/>
  <c r="W351" i="86" s="1"/>
  <c r="W352" i="86" s="1"/>
  <c r="W353" i="86" s="1"/>
  <c r="W354" i="86" s="1"/>
  <c r="W355" i="86" s="1"/>
  <c r="W356" i="86" s="1"/>
  <c r="W357" i="86" s="1"/>
  <c r="W358" i="86" s="1"/>
  <c r="W359" i="86" s="1"/>
  <c r="W360" i="86" s="1"/>
  <c r="W361" i="86" s="1"/>
  <c r="W362" i="86" s="1"/>
  <c r="W363" i="86" s="1"/>
  <c r="W364" i="86" s="1"/>
  <c r="W365" i="86" s="1"/>
  <c r="W366" i="86" s="1"/>
  <c r="W367" i="86" s="1"/>
  <c r="W368" i="86" s="1"/>
  <c r="W369" i="86" s="1"/>
  <c r="W370" i="86" s="1"/>
  <c r="W371" i="86" s="1"/>
  <c r="W372" i="86" s="1"/>
  <c r="W373" i="86" s="1"/>
  <c r="W374" i="86" s="1"/>
  <c r="W375" i="86" s="1"/>
  <c r="W376" i="86" s="1"/>
  <c r="W377" i="86" s="1"/>
  <c r="W378" i="86" s="1"/>
  <c r="W379" i="86" s="1"/>
  <c r="W380" i="86" s="1"/>
  <c r="W381" i="86" s="1"/>
  <c r="W382" i="86" s="1"/>
  <c r="W383" i="86" s="1"/>
  <c r="W384" i="86" s="1"/>
  <c r="S19" i="86"/>
  <c r="AK20" i="86"/>
  <c r="AK19" i="86"/>
  <c r="AK18" i="86"/>
  <c r="AK17" i="86"/>
  <c r="AK16" i="86"/>
  <c r="AL19" i="86"/>
  <c r="AL18" i="86"/>
  <c r="AL7" i="86"/>
  <c r="AM6" i="86"/>
  <c r="AL13" i="86"/>
  <c r="AL12" i="86"/>
  <c r="S20" i="86"/>
  <c r="S21" i="86" s="1"/>
  <c r="S22" i="86" s="1"/>
  <c r="S23" i="86" s="1"/>
  <c r="S24" i="86" s="1"/>
  <c r="S25" i="86" s="1"/>
  <c r="S26" i="86" s="1"/>
  <c r="S27" i="86" s="1"/>
  <c r="S28" i="86" s="1"/>
  <c r="S29" i="86" s="1"/>
  <c r="S30" i="86" s="1"/>
  <c r="S31" i="86" s="1"/>
  <c r="S32" i="86" s="1"/>
  <c r="S33" i="86" s="1"/>
  <c r="S34" i="86" s="1"/>
  <c r="S35" i="86" s="1"/>
  <c r="S36" i="86" s="1"/>
  <c r="S37" i="86" s="1"/>
  <c r="S38" i="86" s="1"/>
  <c r="S39" i="86" s="1"/>
  <c r="S40" i="86" s="1"/>
  <c r="S41" i="86" s="1"/>
  <c r="S42" i="86" s="1"/>
  <c r="S43" i="86" s="1"/>
  <c r="S44" i="86" s="1"/>
  <c r="S45" i="86" s="1"/>
  <c r="S46" i="86" s="1"/>
  <c r="S47" i="86" s="1"/>
  <c r="S48" i="86" s="1"/>
  <c r="S49" i="86" s="1"/>
  <c r="S50" i="86" s="1"/>
  <c r="S51" i="86" s="1"/>
  <c r="S52" i="86" s="1"/>
  <c r="S53" i="86" s="1"/>
  <c r="S54" i="86" s="1"/>
  <c r="S55" i="86" s="1"/>
  <c r="S56" i="86" s="1"/>
  <c r="S57" i="86" s="1"/>
  <c r="S58" i="86" s="1"/>
  <c r="S59" i="86" s="1"/>
  <c r="S60" i="86" s="1"/>
  <c r="S61" i="86" s="1"/>
  <c r="S62" i="86" s="1"/>
  <c r="S63" i="86" s="1"/>
  <c r="S64" i="86" s="1"/>
  <c r="S65" i="86" s="1"/>
  <c r="S66" i="86" s="1"/>
  <c r="S67" i="86" s="1"/>
  <c r="S68" i="86" s="1"/>
  <c r="S69" i="86" s="1"/>
  <c r="S70" i="86" s="1"/>
  <c r="S71" i="86" s="1"/>
  <c r="S72" i="86" s="1"/>
  <c r="S73" i="86" s="1"/>
  <c r="S74" i="86" s="1"/>
  <c r="S75" i="86" s="1"/>
  <c r="S76" i="86" s="1"/>
  <c r="S77" i="86" s="1"/>
  <c r="S78" i="86" s="1"/>
  <c r="S79" i="86" s="1"/>
  <c r="S80" i="86" s="1"/>
  <c r="S81" i="86" s="1"/>
  <c r="S82" i="86" s="1"/>
  <c r="S83" i="86" s="1"/>
  <c r="S84" i="86" s="1"/>
  <c r="S85" i="86" s="1"/>
  <c r="S86" i="86" s="1"/>
  <c r="S87" i="86" s="1"/>
  <c r="S88" i="86" s="1"/>
  <c r="S89" i="86" s="1"/>
  <c r="S90" i="86" s="1"/>
  <c r="S91" i="86" s="1"/>
  <c r="S92" i="86" s="1"/>
  <c r="S93" i="86" s="1"/>
  <c r="S94" i="86" s="1"/>
  <c r="S95" i="86" s="1"/>
  <c r="S96" i="86" s="1"/>
  <c r="S97" i="86" s="1"/>
  <c r="S98" i="86" s="1"/>
  <c r="S99" i="86" s="1"/>
  <c r="S100" i="86" s="1"/>
  <c r="S101" i="86" s="1"/>
  <c r="S102" i="86" s="1"/>
  <c r="S103" i="86" s="1"/>
  <c r="S104" i="86" s="1"/>
  <c r="S105" i="86" s="1"/>
  <c r="S106" i="86" s="1"/>
  <c r="S107" i="86" s="1"/>
  <c r="S108" i="86" s="1"/>
  <c r="S109" i="86" s="1"/>
  <c r="S110" i="86" s="1"/>
  <c r="S111" i="86" s="1"/>
  <c r="S112" i="86" s="1"/>
  <c r="S113" i="86" s="1"/>
  <c r="S114" i="86" s="1"/>
  <c r="S115" i="86" s="1"/>
  <c r="S116" i="86" s="1"/>
  <c r="S117" i="86" s="1"/>
  <c r="S118" i="86" s="1"/>
  <c r="S119" i="86" s="1"/>
  <c r="S120" i="86" s="1"/>
  <c r="S121" i="86" s="1"/>
  <c r="S122" i="86" s="1"/>
  <c r="S123" i="86" s="1"/>
  <c r="S124" i="86" s="1"/>
  <c r="S125" i="86" s="1"/>
  <c r="S126" i="86" s="1"/>
  <c r="S127" i="86" s="1"/>
  <c r="S128" i="86" s="1"/>
  <c r="S129" i="86" s="1"/>
  <c r="S130" i="86" s="1"/>
  <c r="S131" i="86" s="1"/>
  <c r="S132" i="86" s="1"/>
  <c r="S133" i="86" s="1"/>
  <c r="S134" i="86" s="1"/>
  <c r="S135" i="86" s="1"/>
  <c r="S136" i="86" s="1"/>
  <c r="S137" i="86" s="1"/>
  <c r="S138" i="86" s="1"/>
  <c r="S139" i="86" s="1"/>
  <c r="S140" i="86" s="1"/>
  <c r="S141" i="86" s="1"/>
  <c r="S142" i="86" s="1"/>
  <c r="S143" i="86" s="1"/>
  <c r="S144" i="86" s="1"/>
  <c r="S145" i="86" s="1"/>
  <c r="S146" i="86" s="1"/>
  <c r="S147" i="86" s="1"/>
  <c r="S148" i="86" s="1"/>
  <c r="S149" i="86" s="1"/>
  <c r="S150" i="86" s="1"/>
  <c r="S151" i="86" s="1"/>
  <c r="S152" i="86" s="1"/>
  <c r="S153" i="86" s="1"/>
  <c r="S154" i="86" s="1"/>
  <c r="S155" i="86" s="1"/>
  <c r="S156" i="86" s="1"/>
  <c r="S157" i="86" s="1"/>
  <c r="S158" i="86" s="1"/>
  <c r="S159" i="86" s="1"/>
  <c r="S160" i="86" s="1"/>
  <c r="S161" i="86" s="1"/>
  <c r="S162" i="86" s="1"/>
  <c r="S163" i="86" s="1"/>
  <c r="S164" i="86" s="1"/>
  <c r="S165" i="86" s="1"/>
  <c r="S166" i="86" s="1"/>
  <c r="S167" i="86" s="1"/>
  <c r="S168" i="86" s="1"/>
  <c r="S169" i="86" s="1"/>
  <c r="S170" i="86" s="1"/>
  <c r="S171" i="86" s="1"/>
  <c r="S172" i="86" s="1"/>
  <c r="S173" i="86" s="1"/>
  <c r="S174" i="86" s="1"/>
  <c r="S175" i="86" s="1"/>
  <c r="S176" i="86" s="1"/>
  <c r="S177" i="86" s="1"/>
  <c r="S178" i="86" s="1"/>
  <c r="S179" i="86" s="1"/>
  <c r="S180" i="86" s="1"/>
  <c r="S181" i="86" s="1"/>
  <c r="S182" i="86" s="1"/>
  <c r="S183" i="86" s="1"/>
  <c r="S184" i="86" s="1"/>
  <c r="S185" i="86" s="1"/>
  <c r="S186" i="86" s="1"/>
  <c r="S187" i="86" s="1"/>
  <c r="S188" i="86" s="1"/>
  <c r="S189" i="86" s="1"/>
  <c r="S190" i="86" s="1"/>
  <c r="S191" i="86" s="1"/>
  <c r="S192" i="86" s="1"/>
  <c r="S193" i="86" s="1"/>
  <c r="S194" i="86" s="1"/>
  <c r="S195" i="86" s="1"/>
  <c r="S196" i="86" s="1"/>
  <c r="S197" i="86" s="1"/>
  <c r="S198" i="86" s="1"/>
  <c r="S199" i="86" s="1"/>
  <c r="S200" i="86" s="1"/>
  <c r="S201" i="86" s="1"/>
  <c r="S202" i="86" s="1"/>
  <c r="S203" i="86" s="1"/>
  <c r="S204" i="86" s="1"/>
  <c r="S205" i="86" s="1"/>
  <c r="S206" i="86" s="1"/>
  <c r="S207" i="86" s="1"/>
  <c r="S208" i="86" s="1"/>
  <c r="S209" i="86" s="1"/>
  <c r="S210" i="86" s="1"/>
  <c r="S211" i="86" s="1"/>
  <c r="S212" i="86" s="1"/>
  <c r="S213" i="86" s="1"/>
  <c r="S214" i="86" s="1"/>
  <c r="S215" i="86" s="1"/>
  <c r="S216" i="86" s="1"/>
  <c r="S217" i="86" s="1"/>
  <c r="S218" i="86" s="1"/>
  <c r="S219" i="86" s="1"/>
  <c r="S220" i="86" s="1"/>
  <c r="S221" i="86" s="1"/>
  <c r="S222" i="86" s="1"/>
  <c r="S223" i="86" s="1"/>
  <c r="S224" i="86" s="1"/>
  <c r="S225" i="86" s="1"/>
  <c r="S226" i="86" s="1"/>
  <c r="S227" i="86" s="1"/>
  <c r="S228" i="86" s="1"/>
  <c r="S229" i="86" s="1"/>
  <c r="S230" i="86" s="1"/>
  <c r="S231" i="86" s="1"/>
  <c r="S232" i="86" s="1"/>
  <c r="S233" i="86" s="1"/>
  <c r="S234" i="86" s="1"/>
  <c r="S235" i="86" s="1"/>
  <c r="S236" i="86" s="1"/>
  <c r="S237" i="86" s="1"/>
  <c r="S238" i="86" s="1"/>
  <c r="S239" i="86" s="1"/>
  <c r="S240" i="86" s="1"/>
  <c r="S241" i="86" s="1"/>
  <c r="S242" i="86" s="1"/>
  <c r="S243" i="86" s="1"/>
  <c r="S244" i="86" s="1"/>
  <c r="S245" i="86" s="1"/>
  <c r="S246" i="86" s="1"/>
  <c r="S247" i="86" s="1"/>
  <c r="S248" i="86" s="1"/>
  <c r="S249" i="86" s="1"/>
  <c r="S250" i="86" s="1"/>
  <c r="S251" i="86" s="1"/>
  <c r="S252" i="86" s="1"/>
  <c r="S253" i="86" s="1"/>
  <c r="S254" i="86" s="1"/>
  <c r="S255" i="86" s="1"/>
  <c r="S256" i="86" s="1"/>
  <c r="S257" i="86" s="1"/>
  <c r="S258" i="86" s="1"/>
  <c r="S259" i="86" s="1"/>
  <c r="S260" i="86" s="1"/>
  <c r="S261" i="86" s="1"/>
  <c r="S262" i="86" s="1"/>
  <c r="S263" i="86" s="1"/>
  <c r="S264" i="86" s="1"/>
  <c r="S265" i="86" s="1"/>
  <c r="S266" i="86" s="1"/>
  <c r="S267" i="86" s="1"/>
  <c r="S268" i="86" s="1"/>
  <c r="S269" i="86" s="1"/>
  <c r="S270" i="86" s="1"/>
  <c r="S271" i="86" s="1"/>
  <c r="S272" i="86" s="1"/>
  <c r="S273" i="86" s="1"/>
  <c r="S274" i="86" s="1"/>
  <c r="S275" i="86" s="1"/>
  <c r="S276" i="86" s="1"/>
  <c r="S277" i="86" s="1"/>
  <c r="S278" i="86" s="1"/>
  <c r="S279" i="86" s="1"/>
  <c r="S280" i="86" s="1"/>
  <c r="S281" i="86" s="1"/>
  <c r="S282" i="86" s="1"/>
  <c r="S283" i="86" s="1"/>
  <c r="S284" i="86" s="1"/>
  <c r="S285" i="86" s="1"/>
  <c r="S286" i="86" s="1"/>
  <c r="S287" i="86" s="1"/>
  <c r="S288" i="86" s="1"/>
  <c r="S289" i="86" s="1"/>
  <c r="S290" i="86" s="1"/>
  <c r="S291" i="86" s="1"/>
  <c r="S292" i="86" s="1"/>
  <c r="S293" i="86" s="1"/>
  <c r="S294" i="86" s="1"/>
  <c r="S295" i="86" s="1"/>
  <c r="S296" i="86" s="1"/>
  <c r="S297" i="86" s="1"/>
  <c r="S298" i="86" s="1"/>
  <c r="S299" i="86" s="1"/>
  <c r="S300" i="86" s="1"/>
  <c r="S301" i="86" s="1"/>
  <c r="S302" i="86" s="1"/>
  <c r="S303" i="86" s="1"/>
  <c r="S304" i="86" s="1"/>
  <c r="S305" i="86" s="1"/>
  <c r="S306" i="86" s="1"/>
  <c r="S307" i="86" s="1"/>
  <c r="S308" i="86" s="1"/>
  <c r="S309" i="86" s="1"/>
  <c r="S310" i="86" s="1"/>
  <c r="S311" i="86" s="1"/>
  <c r="S312" i="86" s="1"/>
  <c r="S313" i="86" s="1"/>
  <c r="S314" i="86" s="1"/>
  <c r="S315" i="86" s="1"/>
  <c r="S316" i="86" s="1"/>
  <c r="S317" i="86" s="1"/>
  <c r="S318" i="86" s="1"/>
  <c r="S319" i="86" s="1"/>
  <c r="S320" i="86" s="1"/>
  <c r="S321" i="86" s="1"/>
  <c r="S322" i="86" s="1"/>
  <c r="S323" i="86" s="1"/>
  <c r="S324" i="86" s="1"/>
  <c r="S325" i="86" s="1"/>
  <c r="S326" i="86" s="1"/>
  <c r="S327" i="86" s="1"/>
  <c r="S328" i="86" s="1"/>
  <c r="S329" i="86" s="1"/>
  <c r="S330" i="86" s="1"/>
  <c r="S331" i="86" s="1"/>
  <c r="S332" i="86" s="1"/>
  <c r="S333" i="86" s="1"/>
  <c r="S334" i="86" s="1"/>
  <c r="S335" i="86" s="1"/>
  <c r="S336" i="86" s="1"/>
  <c r="S337" i="86" s="1"/>
  <c r="S338" i="86" s="1"/>
  <c r="S339" i="86" s="1"/>
  <c r="S340" i="86" s="1"/>
  <c r="S341" i="86" s="1"/>
  <c r="S342" i="86" s="1"/>
  <c r="S343" i="86" s="1"/>
  <c r="S344" i="86" s="1"/>
  <c r="S345" i="86" s="1"/>
  <c r="S346" i="86" s="1"/>
  <c r="S347" i="86" s="1"/>
  <c r="S348" i="86" s="1"/>
  <c r="S349" i="86" s="1"/>
  <c r="S350" i="86" s="1"/>
  <c r="S351" i="86" s="1"/>
  <c r="S352" i="86" s="1"/>
  <c r="S353" i="86" s="1"/>
  <c r="S354" i="86" s="1"/>
  <c r="S355" i="86" s="1"/>
  <c r="S356" i="86" s="1"/>
  <c r="S357" i="86" s="1"/>
  <c r="S358" i="86" s="1"/>
  <c r="S359" i="86" s="1"/>
  <c r="S360" i="86" s="1"/>
  <c r="S361" i="86" s="1"/>
  <c r="S362" i="86" s="1"/>
  <c r="S363" i="86" s="1"/>
  <c r="S364" i="86" s="1"/>
  <c r="S365" i="86" s="1"/>
  <c r="S366" i="86" s="1"/>
  <c r="S367" i="86" s="1"/>
  <c r="S368" i="86" s="1"/>
  <c r="S369" i="86" s="1"/>
  <c r="S370" i="86" s="1"/>
  <c r="S371" i="86" s="1"/>
  <c r="S372" i="86" s="1"/>
  <c r="S373" i="86" s="1"/>
  <c r="S374" i="86" s="1"/>
  <c r="S375" i="86" s="1"/>
  <c r="S376" i="86" s="1"/>
  <c r="S377" i="86" s="1"/>
  <c r="S378" i="86" s="1"/>
  <c r="S379" i="86" s="1"/>
  <c r="S380" i="86" s="1"/>
  <c r="S381" i="86" s="1"/>
  <c r="S382" i="86" s="1"/>
  <c r="S383" i="86" s="1"/>
  <c r="S384" i="86" s="1"/>
  <c r="M16" i="86"/>
  <c r="M17" i="86" s="1"/>
  <c r="G16" i="86"/>
  <c r="G17" i="86" s="1"/>
  <c r="G18" i="86" s="1"/>
  <c r="G19" i="86" s="1"/>
  <c r="G20" i="86" s="1"/>
  <c r="G21" i="86" s="1"/>
  <c r="G22" i="86" s="1"/>
  <c r="G23" i="86" s="1"/>
  <c r="G24" i="86" s="1"/>
  <c r="G25" i="86" s="1"/>
  <c r="G26" i="86" s="1"/>
  <c r="G27" i="86" s="1"/>
  <c r="G28" i="86" s="1"/>
  <c r="G29" i="86" s="1"/>
  <c r="G30" i="86" s="1"/>
  <c r="G31" i="86" s="1"/>
  <c r="G32" i="86" s="1"/>
  <c r="G33" i="86" s="1"/>
  <c r="G34" i="86" s="1"/>
  <c r="G35" i="86" s="1"/>
  <c r="G36" i="86" s="1"/>
  <c r="G37" i="86" s="1"/>
  <c r="G38" i="86" s="1"/>
  <c r="G39" i="86" s="1"/>
  <c r="G40" i="86" s="1"/>
  <c r="G41" i="86" s="1"/>
  <c r="G42" i="86" s="1"/>
  <c r="G43" i="86" s="1"/>
  <c r="G44" i="86" s="1"/>
  <c r="G45" i="86" s="1"/>
  <c r="G46" i="86" s="1"/>
  <c r="G47" i="86" s="1"/>
  <c r="G48" i="86" s="1"/>
  <c r="G49" i="86" s="1"/>
  <c r="G50" i="86" s="1"/>
  <c r="G51" i="86" s="1"/>
  <c r="G52" i="86" s="1"/>
  <c r="G53" i="86" s="1"/>
  <c r="G54" i="86" s="1"/>
  <c r="G55" i="86" s="1"/>
  <c r="G56" i="86" s="1"/>
  <c r="G57" i="86" s="1"/>
  <c r="G58" i="86" s="1"/>
  <c r="G59" i="86" s="1"/>
  <c r="G60" i="86" s="1"/>
  <c r="G61" i="86" s="1"/>
  <c r="G62" i="86" s="1"/>
  <c r="G63" i="86" s="1"/>
  <c r="G64" i="86" s="1"/>
  <c r="G65" i="86" s="1"/>
  <c r="G66" i="86" s="1"/>
  <c r="G67" i="86" s="1"/>
  <c r="G68" i="86" s="1"/>
  <c r="G69" i="86" s="1"/>
  <c r="G70" i="86" s="1"/>
  <c r="G71" i="86" s="1"/>
  <c r="G72" i="86" s="1"/>
  <c r="G73" i="86" s="1"/>
  <c r="G74" i="86" s="1"/>
  <c r="G75" i="86" s="1"/>
  <c r="G76" i="86" s="1"/>
  <c r="G77" i="86" s="1"/>
  <c r="G78" i="86" s="1"/>
  <c r="G79" i="86" s="1"/>
  <c r="G80" i="86" s="1"/>
  <c r="G81" i="86" s="1"/>
  <c r="G82" i="86" s="1"/>
  <c r="G83" i="86" s="1"/>
  <c r="G84" i="86" s="1"/>
  <c r="G85" i="86" s="1"/>
  <c r="G86" i="86" s="1"/>
  <c r="G87" i="86" s="1"/>
  <c r="G88" i="86" s="1"/>
  <c r="G89" i="86" s="1"/>
  <c r="G90" i="86" s="1"/>
  <c r="G91" i="86" s="1"/>
  <c r="G92" i="86" s="1"/>
  <c r="G93" i="86" s="1"/>
  <c r="G94" i="86" s="1"/>
  <c r="G95" i="86" s="1"/>
  <c r="G96" i="86" s="1"/>
  <c r="G97" i="86" s="1"/>
  <c r="G98" i="86" s="1"/>
  <c r="G99" i="86" s="1"/>
  <c r="G100" i="86" s="1"/>
  <c r="G101" i="86" s="1"/>
  <c r="G102" i="86" s="1"/>
  <c r="G103" i="86" s="1"/>
  <c r="G104" i="86" s="1"/>
  <c r="G105" i="86" s="1"/>
  <c r="G106" i="86" s="1"/>
  <c r="G107" i="86" s="1"/>
  <c r="G108" i="86" s="1"/>
  <c r="G109" i="86" s="1"/>
  <c r="G110" i="86" s="1"/>
  <c r="G111" i="86" s="1"/>
  <c r="G112" i="86" s="1"/>
  <c r="G113" i="86" s="1"/>
  <c r="G114" i="86" s="1"/>
  <c r="G115" i="86" s="1"/>
  <c r="G116" i="86" s="1"/>
  <c r="G117" i="86" s="1"/>
  <c r="G118" i="86" s="1"/>
  <c r="G119" i="86" s="1"/>
  <c r="G120" i="86" s="1"/>
  <c r="G121" i="86" s="1"/>
  <c r="G122" i="86" s="1"/>
  <c r="G123" i="86" s="1"/>
  <c r="G124" i="86" s="1"/>
  <c r="G125" i="86" s="1"/>
  <c r="G126" i="86" s="1"/>
  <c r="G127" i="86" s="1"/>
  <c r="G128" i="86" s="1"/>
  <c r="G129" i="86" s="1"/>
  <c r="G130" i="86" s="1"/>
  <c r="G131" i="86" s="1"/>
  <c r="G132" i="86" s="1"/>
  <c r="G133" i="86" s="1"/>
  <c r="G134" i="86" s="1"/>
  <c r="G135" i="86" s="1"/>
  <c r="G136" i="86" s="1"/>
  <c r="G137" i="86" s="1"/>
  <c r="G138" i="86" s="1"/>
  <c r="G139" i="86" s="1"/>
  <c r="G140" i="86" s="1"/>
  <c r="G141" i="86" s="1"/>
  <c r="G142" i="86" s="1"/>
  <c r="G143" i="86" s="1"/>
  <c r="G144" i="86" s="1"/>
  <c r="G145" i="86" s="1"/>
  <c r="G146" i="86" s="1"/>
  <c r="G147" i="86" s="1"/>
  <c r="G148" i="86" s="1"/>
  <c r="G149" i="86" s="1"/>
  <c r="G150" i="86" s="1"/>
  <c r="G151" i="86" s="1"/>
  <c r="G152" i="86" s="1"/>
  <c r="G153" i="86" s="1"/>
  <c r="G154" i="86" s="1"/>
  <c r="G155" i="86" s="1"/>
  <c r="G156" i="86" s="1"/>
  <c r="G157" i="86" s="1"/>
  <c r="G158" i="86" s="1"/>
  <c r="G159" i="86" s="1"/>
  <c r="G160" i="86" s="1"/>
  <c r="G161" i="86" s="1"/>
  <c r="G162" i="86" s="1"/>
  <c r="G163" i="86" s="1"/>
  <c r="G164" i="86" s="1"/>
  <c r="G165" i="86" s="1"/>
  <c r="G166" i="86" s="1"/>
  <c r="G167" i="86" s="1"/>
  <c r="G168" i="86" s="1"/>
  <c r="G169" i="86" s="1"/>
  <c r="G170" i="86" s="1"/>
  <c r="G171" i="86" s="1"/>
  <c r="G172" i="86" s="1"/>
  <c r="G173" i="86" s="1"/>
  <c r="G174" i="86" s="1"/>
  <c r="G175" i="86" s="1"/>
  <c r="G176" i="86" s="1"/>
  <c r="G177" i="86" s="1"/>
  <c r="G178" i="86" s="1"/>
  <c r="G179" i="86" s="1"/>
  <c r="G180" i="86" s="1"/>
  <c r="G181" i="86" s="1"/>
  <c r="G182" i="86" s="1"/>
  <c r="G183" i="86" s="1"/>
  <c r="G184" i="86" s="1"/>
  <c r="G185" i="86" s="1"/>
  <c r="G186" i="86" s="1"/>
  <c r="G187" i="86" s="1"/>
  <c r="G188" i="86" s="1"/>
  <c r="G189" i="86" s="1"/>
  <c r="G190" i="86" s="1"/>
  <c r="G191" i="86" s="1"/>
  <c r="G192" i="86" s="1"/>
  <c r="G193" i="86" s="1"/>
  <c r="G194" i="86" s="1"/>
  <c r="G195" i="86" s="1"/>
  <c r="G196" i="86" s="1"/>
  <c r="G197" i="86" s="1"/>
  <c r="G198" i="86" s="1"/>
  <c r="G199" i="86" s="1"/>
  <c r="G200" i="86" s="1"/>
  <c r="G201" i="86" s="1"/>
  <c r="G202" i="86" s="1"/>
  <c r="G203" i="86" s="1"/>
  <c r="G204" i="86" s="1"/>
  <c r="G205" i="86" s="1"/>
  <c r="G206" i="86" s="1"/>
  <c r="G207" i="86" s="1"/>
  <c r="G208" i="86" s="1"/>
  <c r="G209" i="86" s="1"/>
  <c r="G210" i="86" s="1"/>
  <c r="G211" i="86" s="1"/>
  <c r="G212" i="86" s="1"/>
  <c r="G213" i="86" s="1"/>
  <c r="G214" i="86" s="1"/>
  <c r="G215" i="86" s="1"/>
  <c r="G216" i="86" s="1"/>
  <c r="G217" i="86" s="1"/>
  <c r="G218" i="86" s="1"/>
  <c r="G219" i="86" s="1"/>
  <c r="G220" i="86" s="1"/>
  <c r="G221" i="86" s="1"/>
  <c r="G222" i="86" s="1"/>
  <c r="G223" i="86" s="1"/>
  <c r="G224" i="86" s="1"/>
  <c r="G225" i="86" s="1"/>
  <c r="G226" i="86" s="1"/>
  <c r="G227" i="86" s="1"/>
  <c r="G228" i="86" s="1"/>
  <c r="G229" i="86" s="1"/>
  <c r="G230" i="86" s="1"/>
  <c r="G231" i="86" s="1"/>
  <c r="G232" i="86" s="1"/>
  <c r="G233" i="86" s="1"/>
  <c r="G234" i="86" s="1"/>
  <c r="G235" i="86" s="1"/>
  <c r="G236" i="86" s="1"/>
  <c r="G237" i="86" s="1"/>
  <c r="G238" i="86" s="1"/>
  <c r="G239" i="86" s="1"/>
  <c r="G240" i="86" s="1"/>
  <c r="G241" i="86" s="1"/>
  <c r="G242" i="86" s="1"/>
  <c r="G243" i="86" s="1"/>
  <c r="G244" i="86" s="1"/>
  <c r="G245" i="86" s="1"/>
  <c r="G246" i="86" s="1"/>
  <c r="G247" i="86" s="1"/>
  <c r="G248" i="86" s="1"/>
  <c r="G249" i="86" s="1"/>
  <c r="G250" i="86" s="1"/>
  <c r="G251" i="86" s="1"/>
  <c r="G252" i="86" s="1"/>
  <c r="G253" i="86" s="1"/>
  <c r="G254" i="86" s="1"/>
  <c r="G255" i="86" s="1"/>
  <c r="G256" i="86" s="1"/>
  <c r="G257" i="86" s="1"/>
  <c r="G258" i="86" s="1"/>
  <c r="G259" i="86" s="1"/>
  <c r="G260" i="86" s="1"/>
  <c r="G261" i="86" s="1"/>
  <c r="G262" i="86" s="1"/>
  <c r="G263" i="86" s="1"/>
  <c r="G264" i="86" s="1"/>
  <c r="G265" i="86" s="1"/>
  <c r="G266" i="86" s="1"/>
  <c r="G267" i="86" s="1"/>
  <c r="G268" i="86" s="1"/>
  <c r="G269" i="86" s="1"/>
  <c r="G270" i="86" s="1"/>
  <c r="G271" i="86" s="1"/>
  <c r="G272" i="86" s="1"/>
  <c r="G273" i="86" s="1"/>
  <c r="G274" i="86" s="1"/>
  <c r="G275" i="86" s="1"/>
  <c r="G276" i="86" s="1"/>
  <c r="G277" i="86" s="1"/>
  <c r="G278" i="86" s="1"/>
  <c r="G279" i="86" s="1"/>
  <c r="G280" i="86" s="1"/>
  <c r="G281" i="86" s="1"/>
  <c r="G282" i="86" s="1"/>
  <c r="G283" i="86" s="1"/>
  <c r="G284" i="86" s="1"/>
  <c r="G285" i="86" s="1"/>
  <c r="G286" i="86" s="1"/>
  <c r="G287" i="86" s="1"/>
  <c r="G288" i="86" s="1"/>
  <c r="G289" i="86" s="1"/>
  <c r="G290" i="86" s="1"/>
  <c r="G291" i="86" s="1"/>
  <c r="G292" i="86" s="1"/>
  <c r="G293" i="86" s="1"/>
  <c r="G294" i="86" s="1"/>
  <c r="G295" i="86" s="1"/>
  <c r="G296" i="86" s="1"/>
  <c r="G297" i="86" s="1"/>
  <c r="G298" i="86" s="1"/>
  <c r="G299" i="86" s="1"/>
  <c r="G300" i="86" s="1"/>
  <c r="G301" i="86" s="1"/>
  <c r="G302" i="86" s="1"/>
  <c r="G303" i="86" s="1"/>
  <c r="G304" i="86" s="1"/>
  <c r="G305" i="86" s="1"/>
  <c r="G306" i="86" s="1"/>
  <c r="G307" i="86" s="1"/>
  <c r="G308" i="86" s="1"/>
  <c r="G309" i="86" s="1"/>
  <c r="G310" i="86" s="1"/>
  <c r="G311" i="86" s="1"/>
  <c r="G312" i="86" s="1"/>
  <c r="G313" i="86" s="1"/>
  <c r="G314" i="86" s="1"/>
  <c r="G315" i="86" s="1"/>
  <c r="G316" i="86" s="1"/>
  <c r="G317" i="86" s="1"/>
  <c r="G318" i="86" s="1"/>
  <c r="G319" i="86" s="1"/>
  <c r="G320" i="86" s="1"/>
  <c r="G321" i="86" s="1"/>
  <c r="G322" i="86" s="1"/>
  <c r="G323" i="86" s="1"/>
  <c r="G324" i="86" s="1"/>
  <c r="G325" i="86" s="1"/>
  <c r="G326" i="86" s="1"/>
  <c r="G327" i="86" s="1"/>
  <c r="G328" i="86" s="1"/>
  <c r="G329" i="86" s="1"/>
  <c r="G330" i="86" s="1"/>
  <c r="G331" i="86" s="1"/>
  <c r="G332" i="86" s="1"/>
  <c r="G333" i="86" s="1"/>
  <c r="G334" i="86" s="1"/>
  <c r="G335" i="86" s="1"/>
  <c r="G336" i="86" s="1"/>
  <c r="G337" i="86" s="1"/>
  <c r="G338" i="86" s="1"/>
  <c r="G339" i="86" s="1"/>
  <c r="G340" i="86" s="1"/>
  <c r="G341" i="86" s="1"/>
  <c r="G342" i="86" s="1"/>
  <c r="G343" i="86" s="1"/>
  <c r="G344" i="86" s="1"/>
  <c r="G345" i="86" s="1"/>
  <c r="G346" i="86" s="1"/>
  <c r="G347" i="86" s="1"/>
  <c r="G348" i="86" s="1"/>
  <c r="G349" i="86" s="1"/>
  <c r="G350" i="86" s="1"/>
  <c r="G351" i="86" s="1"/>
  <c r="G352" i="86" s="1"/>
  <c r="G353" i="86" s="1"/>
  <c r="G354" i="86" s="1"/>
  <c r="G355" i="86" s="1"/>
  <c r="G356" i="86" s="1"/>
  <c r="G357" i="86" s="1"/>
  <c r="G358" i="86" s="1"/>
  <c r="G359" i="86" s="1"/>
  <c r="G360" i="86" s="1"/>
  <c r="G361" i="86" s="1"/>
  <c r="G362" i="86" s="1"/>
  <c r="G363" i="86" s="1"/>
  <c r="G364" i="86" s="1"/>
  <c r="G365" i="86" s="1"/>
  <c r="G366" i="86" s="1"/>
  <c r="G367" i="86" s="1"/>
  <c r="G368" i="86" s="1"/>
  <c r="G369" i="86" s="1"/>
  <c r="G370" i="86" s="1"/>
  <c r="G371" i="86" s="1"/>
  <c r="G372" i="86" s="1"/>
  <c r="G373" i="86" s="1"/>
  <c r="G374" i="86" s="1"/>
  <c r="G375" i="86" s="1"/>
  <c r="G376" i="86" s="1"/>
  <c r="G377" i="86" s="1"/>
  <c r="G378" i="86" s="1"/>
  <c r="G379" i="86" s="1"/>
  <c r="G380" i="86" s="1"/>
  <c r="G381" i="86" s="1"/>
  <c r="G382" i="86" s="1"/>
  <c r="G383" i="86" s="1"/>
  <c r="G384" i="86" s="1"/>
  <c r="G385" i="86" s="1"/>
  <c r="G386" i="86" s="1"/>
  <c r="G387" i="86" s="1"/>
  <c r="G388" i="86" s="1"/>
  <c r="G389" i="86" s="1"/>
  <c r="G390" i="86" s="1"/>
  <c r="G391" i="86" s="1"/>
  <c r="G392" i="86" s="1"/>
  <c r="G393" i="86" s="1"/>
  <c r="G394" i="86" s="1"/>
  <c r="G395" i="86" s="1"/>
  <c r="G396" i="86" s="1"/>
  <c r="G397" i="86" s="1"/>
  <c r="G398" i="86" s="1"/>
  <c r="G399" i="86" s="1"/>
  <c r="G400" i="86" s="1"/>
  <c r="G401" i="86" s="1"/>
  <c r="G402" i="86" s="1"/>
  <c r="G403" i="86" s="1"/>
  <c r="G404" i="86" s="1"/>
  <c r="G405" i="86" s="1"/>
  <c r="G406" i="86" s="1"/>
  <c r="G407" i="86" s="1"/>
  <c r="G408" i="86" s="1"/>
  <c r="G409" i="86" s="1"/>
  <c r="G410" i="86" s="1"/>
  <c r="G411" i="86" s="1"/>
  <c r="G412" i="86" s="1"/>
  <c r="G413" i="86" s="1"/>
  <c r="G414" i="86" s="1"/>
  <c r="G415" i="86" s="1"/>
  <c r="G416" i="86" s="1"/>
  <c r="G417" i="86" s="1"/>
  <c r="G418" i="86" s="1"/>
  <c r="G419" i="86" s="1"/>
  <c r="G420" i="86" s="1"/>
  <c r="G421" i="86" s="1"/>
  <c r="G422" i="86" s="1"/>
  <c r="G423" i="86" s="1"/>
  <c r="G424" i="86" s="1"/>
  <c r="G425" i="86" s="1"/>
  <c r="G426" i="86" s="1"/>
  <c r="G427" i="86" s="1"/>
  <c r="G428" i="86" s="1"/>
  <c r="G429" i="86" s="1"/>
  <c r="G430" i="86" s="1"/>
  <c r="G431" i="86" s="1"/>
  <c r="G432" i="86" s="1"/>
  <c r="G433" i="86" s="1"/>
  <c r="G434" i="86" s="1"/>
  <c r="G435" i="86" s="1"/>
  <c r="G436" i="86" s="1"/>
  <c r="G437" i="86" s="1"/>
  <c r="G438" i="86" s="1"/>
  <c r="G439" i="86" s="1"/>
  <c r="G440" i="86" s="1"/>
  <c r="G441" i="86" s="1"/>
  <c r="G442" i="86" s="1"/>
  <c r="G443" i="86" s="1"/>
  <c r="G444" i="86" s="1"/>
  <c r="G445" i="86" s="1"/>
  <c r="G446" i="86" s="1"/>
  <c r="G447" i="86" s="1"/>
  <c r="G448" i="86" s="1"/>
  <c r="G449" i="86" s="1"/>
  <c r="G450" i="86" s="1"/>
  <c r="G451" i="86" s="1"/>
  <c r="G452" i="86" s="1"/>
  <c r="G453" i="86" s="1"/>
  <c r="G454" i="86" s="1"/>
  <c r="G455" i="86" s="1"/>
  <c r="G456" i="86" s="1"/>
  <c r="G457" i="86" s="1"/>
  <c r="G458" i="86" s="1"/>
  <c r="G459" i="86" s="1"/>
  <c r="G460" i="86" s="1"/>
  <c r="G461" i="86" s="1"/>
  <c r="G462" i="86" s="1"/>
  <c r="G463" i="86" s="1"/>
  <c r="G464" i="86" s="1"/>
  <c r="G465" i="86" s="1"/>
  <c r="G466" i="86" s="1"/>
  <c r="G467" i="86" s="1"/>
  <c r="G468" i="86" s="1"/>
  <c r="F16" i="86"/>
  <c r="F15" i="86"/>
  <c r="F456" i="86"/>
  <c r="F455" i="86"/>
  <c r="F454" i="86"/>
  <c r="F453" i="86"/>
  <c r="F452" i="86"/>
  <c r="F451" i="86"/>
  <c r="F450" i="86"/>
  <c r="F449" i="86"/>
  <c r="F448" i="86"/>
  <c r="F447" i="86"/>
  <c r="F446" i="86"/>
  <c r="F445" i="86"/>
  <c r="F444" i="86"/>
  <c r="F443" i="86"/>
  <c r="F442" i="86"/>
  <c r="F441" i="86"/>
  <c r="F440" i="86"/>
  <c r="F439" i="86"/>
  <c r="F438" i="86"/>
  <c r="F437" i="86"/>
  <c r="F436" i="86"/>
  <c r="F435" i="86"/>
  <c r="F434" i="86"/>
  <c r="F433" i="86"/>
  <c r="F432" i="86"/>
  <c r="F431" i="86"/>
  <c r="F430" i="86"/>
  <c r="F429" i="86"/>
  <c r="F428" i="86"/>
  <c r="F427" i="86"/>
  <c r="F426" i="86"/>
  <c r="F425" i="86"/>
  <c r="F424" i="86"/>
  <c r="F423" i="86"/>
  <c r="F422" i="86"/>
  <c r="F421" i="86"/>
  <c r="F420" i="86"/>
  <c r="F419" i="86"/>
  <c r="F418" i="86"/>
  <c r="F417" i="86"/>
  <c r="F416" i="86"/>
  <c r="F415" i="86"/>
  <c r="F414" i="86"/>
  <c r="F413" i="86"/>
  <c r="F412" i="86"/>
  <c r="F411" i="86"/>
  <c r="F410" i="86"/>
  <c r="F409" i="86"/>
  <c r="F408" i="86"/>
  <c r="F407" i="86"/>
  <c r="F406" i="86"/>
  <c r="F405" i="86"/>
  <c r="F404" i="86"/>
  <c r="F403" i="86"/>
  <c r="F402" i="86"/>
  <c r="F401" i="86"/>
  <c r="F400" i="86"/>
  <c r="F399" i="86"/>
  <c r="F398" i="86"/>
  <c r="F397" i="86"/>
  <c r="F396" i="86"/>
  <c r="F395" i="86"/>
  <c r="F394" i="86"/>
  <c r="F393" i="86"/>
  <c r="F392" i="86"/>
  <c r="F391" i="86"/>
  <c r="F390" i="86"/>
  <c r="F389" i="86"/>
  <c r="F388" i="86"/>
  <c r="F387" i="86"/>
  <c r="F386" i="86"/>
  <c r="F385" i="86"/>
  <c r="F384" i="86"/>
  <c r="F383" i="86"/>
  <c r="F382" i="86"/>
  <c r="F381" i="86"/>
  <c r="F380" i="86"/>
  <c r="F379" i="86"/>
  <c r="F378" i="86"/>
  <c r="F377" i="86"/>
  <c r="F376" i="86"/>
  <c r="F375" i="86"/>
  <c r="F374" i="86"/>
  <c r="F373" i="86"/>
  <c r="F372" i="86"/>
  <c r="F371" i="86"/>
  <c r="F370" i="86"/>
  <c r="F369" i="86"/>
  <c r="F368" i="86"/>
  <c r="F367" i="86"/>
  <c r="F366" i="86"/>
  <c r="F365" i="86"/>
  <c r="F364" i="86"/>
  <c r="F363" i="86"/>
  <c r="F362" i="86"/>
  <c r="F361" i="86"/>
  <c r="F360" i="86"/>
  <c r="F359" i="86"/>
  <c r="F358" i="86"/>
  <c r="F357" i="86"/>
  <c r="F356" i="86"/>
  <c r="F355" i="86"/>
  <c r="F354" i="86"/>
  <c r="F353" i="86"/>
  <c r="F352" i="86"/>
  <c r="F351" i="86"/>
  <c r="F350" i="86"/>
  <c r="F349" i="86"/>
  <c r="F348" i="86"/>
  <c r="F347" i="86"/>
  <c r="F346" i="86"/>
  <c r="F345" i="86"/>
  <c r="F344" i="86"/>
  <c r="F343" i="86"/>
  <c r="F342" i="86"/>
  <c r="F341" i="86"/>
  <c r="F340" i="86"/>
  <c r="F339" i="86"/>
  <c r="F338" i="86"/>
  <c r="F337" i="86"/>
  <c r="F336" i="86"/>
  <c r="F335" i="86"/>
  <c r="F334" i="86"/>
  <c r="F333" i="86"/>
  <c r="F332" i="86"/>
  <c r="F331" i="86"/>
  <c r="F330" i="86"/>
  <c r="F329" i="86"/>
  <c r="F328" i="86"/>
  <c r="F327" i="86"/>
  <c r="F326" i="86"/>
  <c r="F325" i="86"/>
  <c r="F324" i="86"/>
  <c r="F323" i="86"/>
  <c r="F322" i="86"/>
  <c r="F321" i="86"/>
  <c r="F320" i="86"/>
  <c r="F319" i="86"/>
  <c r="F318" i="86"/>
  <c r="F317" i="86"/>
  <c r="F316" i="86"/>
  <c r="F315" i="86"/>
  <c r="F314" i="86"/>
  <c r="F313" i="86"/>
  <c r="F312" i="86"/>
  <c r="F311" i="86"/>
  <c r="F310" i="86"/>
  <c r="F309" i="86"/>
  <c r="F308" i="86"/>
  <c r="F307" i="86"/>
  <c r="F306" i="86"/>
  <c r="F305" i="86"/>
  <c r="F304" i="86"/>
  <c r="F303" i="86"/>
  <c r="F302" i="86"/>
  <c r="F301" i="86"/>
  <c r="F300" i="86"/>
  <c r="F299" i="86"/>
  <c r="F298" i="86"/>
  <c r="F297" i="86"/>
  <c r="F296" i="86"/>
  <c r="F295" i="86"/>
  <c r="F294" i="86"/>
  <c r="F293" i="86"/>
  <c r="F292" i="86"/>
  <c r="F291" i="86"/>
  <c r="F290" i="86"/>
  <c r="F289" i="86"/>
  <c r="F288" i="86"/>
  <c r="F287" i="86"/>
  <c r="F286" i="86"/>
  <c r="F285" i="86"/>
  <c r="F284" i="86"/>
  <c r="F283" i="86"/>
  <c r="F282" i="86"/>
  <c r="F281" i="86"/>
  <c r="F280" i="86"/>
  <c r="F279" i="86"/>
  <c r="F278" i="86"/>
  <c r="F277" i="86"/>
  <c r="F276" i="86"/>
  <c r="F275" i="86"/>
  <c r="F274" i="86"/>
  <c r="F273" i="86"/>
  <c r="F272" i="86"/>
  <c r="F271" i="86"/>
  <c r="F270" i="86"/>
  <c r="F269" i="86"/>
  <c r="F268" i="86"/>
  <c r="F267" i="86"/>
  <c r="F266" i="86"/>
  <c r="F265" i="86"/>
  <c r="F264" i="86"/>
  <c r="F263" i="86"/>
  <c r="F262" i="86"/>
  <c r="F261" i="86"/>
  <c r="F260" i="86"/>
  <c r="F259" i="86"/>
  <c r="F258" i="86"/>
  <c r="F257" i="86"/>
  <c r="F256" i="86"/>
  <c r="F255" i="86"/>
  <c r="F254" i="86"/>
  <c r="F253" i="86"/>
  <c r="F252" i="86"/>
  <c r="F251" i="86"/>
  <c r="F250" i="86"/>
  <c r="F249" i="86"/>
  <c r="F248" i="86"/>
  <c r="F247" i="86"/>
  <c r="F246" i="86"/>
  <c r="F245" i="86"/>
  <c r="F244" i="86"/>
  <c r="F243" i="86"/>
  <c r="F242" i="86"/>
  <c r="F241" i="86"/>
  <c r="F240" i="86"/>
  <c r="F239" i="86"/>
  <c r="F238" i="86"/>
  <c r="F237" i="86"/>
  <c r="F236" i="86"/>
  <c r="F235" i="86"/>
  <c r="F234" i="86"/>
  <c r="F233" i="86"/>
  <c r="F232" i="86"/>
  <c r="F231" i="86"/>
  <c r="F230" i="86"/>
  <c r="F229" i="86"/>
  <c r="F228" i="86"/>
  <c r="F227" i="86"/>
  <c r="F226" i="86"/>
  <c r="F225" i="86"/>
  <c r="F224" i="86"/>
  <c r="F223" i="86"/>
  <c r="F222" i="86"/>
  <c r="F221" i="86"/>
  <c r="F220" i="86"/>
  <c r="F219" i="86"/>
  <c r="F218" i="86"/>
  <c r="F217" i="86"/>
  <c r="F216" i="86"/>
  <c r="F215" i="86"/>
  <c r="F214" i="86"/>
  <c r="F213" i="86"/>
  <c r="F212" i="86"/>
  <c r="F211" i="86"/>
  <c r="F210" i="86"/>
  <c r="F209" i="86"/>
  <c r="F208" i="86"/>
  <c r="F207" i="86"/>
  <c r="F206" i="86"/>
  <c r="F205" i="86"/>
  <c r="F204" i="86"/>
  <c r="F203" i="86"/>
  <c r="F202" i="86"/>
  <c r="F201" i="86"/>
  <c r="F200" i="86"/>
  <c r="F199" i="86"/>
  <c r="F198" i="86"/>
  <c r="F197" i="86"/>
  <c r="F196" i="86"/>
  <c r="F195" i="86"/>
  <c r="F194" i="86"/>
  <c r="F193" i="86"/>
  <c r="F192" i="86"/>
  <c r="F191" i="86"/>
  <c r="F190" i="86"/>
  <c r="F189" i="86"/>
  <c r="F188" i="86"/>
  <c r="F187" i="86"/>
  <c r="F186" i="86"/>
  <c r="F185" i="86"/>
  <c r="F184" i="86"/>
  <c r="F183" i="86"/>
  <c r="F182" i="86"/>
  <c r="F181" i="86"/>
  <c r="F180" i="86"/>
  <c r="F179" i="86"/>
  <c r="F178" i="86"/>
  <c r="F177" i="86"/>
  <c r="F176" i="86"/>
  <c r="F175" i="86"/>
  <c r="F174" i="86"/>
  <c r="F173" i="86"/>
  <c r="F172" i="86"/>
  <c r="F171" i="86"/>
  <c r="F170" i="86"/>
  <c r="F169" i="86"/>
  <c r="F168" i="86"/>
  <c r="F167" i="86"/>
  <c r="F166" i="86"/>
  <c r="F165" i="86"/>
  <c r="F164" i="86"/>
  <c r="F163" i="86"/>
  <c r="F162" i="86"/>
  <c r="F161" i="86"/>
  <c r="F160" i="86"/>
  <c r="F159" i="86"/>
  <c r="F158" i="86"/>
  <c r="F157" i="86"/>
  <c r="F156" i="86"/>
  <c r="F155" i="86"/>
  <c r="F154" i="86"/>
  <c r="F153" i="86"/>
  <c r="F152" i="86"/>
  <c r="F151" i="86"/>
  <c r="F150" i="86"/>
  <c r="F149" i="86"/>
  <c r="F148" i="86"/>
  <c r="F147" i="86"/>
  <c r="F146" i="86"/>
  <c r="F145" i="86"/>
  <c r="F144" i="86"/>
  <c r="F143" i="86"/>
  <c r="F142" i="86"/>
  <c r="F141" i="86"/>
  <c r="F140" i="86"/>
  <c r="F139" i="86"/>
  <c r="F138" i="86"/>
  <c r="F137" i="86"/>
  <c r="F136" i="86"/>
  <c r="F135" i="86"/>
  <c r="F134" i="86"/>
  <c r="F133" i="86"/>
  <c r="F132" i="86"/>
  <c r="F131" i="86"/>
  <c r="F130" i="86"/>
  <c r="F129" i="86"/>
  <c r="F128" i="86"/>
  <c r="F127" i="86"/>
  <c r="F126" i="86"/>
  <c r="F125" i="86"/>
  <c r="F124" i="86"/>
  <c r="F123" i="86"/>
  <c r="F122" i="86"/>
  <c r="F121" i="86"/>
  <c r="F120" i="86"/>
  <c r="F119" i="86"/>
  <c r="F118" i="86"/>
  <c r="F117" i="86"/>
  <c r="F116" i="86"/>
  <c r="F115" i="86"/>
  <c r="F114" i="86"/>
  <c r="F113" i="86"/>
  <c r="F112" i="86"/>
  <c r="F111" i="86"/>
  <c r="F110" i="86"/>
  <c r="F109" i="86"/>
  <c r="F108" i="86"/>
  <c r="F107" i="86"/>
  <c r="F106" i="86"/>
  <c r="F105" i="86"/>
  <c r="F104" i="86"/>
  <c r="F103" i="86"/>
  <c r="F102" i="86"/>
  <c r="F101" i="86"/>
  <c r="F100" i="86"/>
  <c r="F99" i="86"/>
  <c r="F98" i="86"/>
  <c r="F97" i="86"/>
  <c r="F96" i="86"/>
  <c r="F95" i="86"/>
  <c r="F94" i="86"/>
  <c r="F93" i="86"/>
  <c r="F92" i="86"/>
  <c r="F91" i="86"/>
  <c r="F90" i="86"/>
  <c r="F89" i="86"/>
  <c r="F88" i="86"/>
  <c r="F87" i="86"/>
  <c r="F86" i="86"/>
  <c r="F85" i="86"/>
  <c r="F84" i="86"/>
  <c r="F83" i="86"/>
  <c r="F82" i="86"/>
  <c r="F81" i="86"/>
  <c r="F80" i="86"/>
  <c r="F79" i="86"/>
  <c r="F78" i="86"/>
  <c r="F77" i="86"/>
  <c r="F76" i="86"/>
  <c r="F75" i="86"/>
  <c r="F74" i="86"/>
  <c r="F73" i="86"/>
  <c r="F72" i="86"/>
  <c r="F71" i="86"/>
  <c r="F70" i="86"/>
  <c r="F69" i="86"/>
  <c r="F68" i="86"/>
  <c r="F67" i="86"/>
  <c r="F66" i="86"/>
  <c r="F65" i="86"/>
  <c r="F64" i="86"/>
  <c r="F63" i="86"/>
  <c r="F62" i="86"/>
  <c r="F61" i="86"/>
  <c r="F60" i="86"/>
  <c r="F59" i="86"/>
  <c r="F58" i="86"/>
  <c r="F57" i="86"/>
  <c r="F56" i="86"/>
  <c r="F55" i="86"/>
  <c r="F54" i="86"/>
  <c r="F53" i="86"/>
  <c r="F52" i="86"/>
  <c r="F51" i="86"/>
  <c r="F50" i="86"/>
  <c r="F49" i="86"/>
  <c r="F48" i="86"/>
  <c r="F47" i="86"/>
  <c r="F46" i="86"/>
  <c r="F45" i="86"/>
  <c r="F44" i="86"/>
  <c r="F43" i="86"/>
  <c r="F42" i="86"/>
  <c r="F41" i="86"/>
  <c r="F40" i="86"/>
  <c r="F39" i="86"/>
  <c r="F38" i="86"/>
  <c r="F37" i="86"/>
  <c r="F36" i="86"/>
  <c r="F35" i="86"/>
  <c r="F34" i="86"/>
  <c r="F33" i="86"/>
  <c r="F32" i="86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I552" i="86"/>
  <c r="I551" i="86"/>
  <c r="I550" i="86"/>
  <c r="I549" i="86"/>
  <c r="I548" i="86"/>
  <c r="I547" i="86"/>
  <c r="I546" i="86"/>
  <c r="I545" i="86"/>
  <c r="I544" i="86"/>
  <c r="I543" i="86"/>
  <c r="I542" i="86"/>
  <c r="I541" i="86"/>
  <c r="I540" i="86"/>
  <c r="I539" i="86"/>
  <c r="I538" i="86"/>
  <c r="I537" i="86"/>
  <c r="I536" i="86"/>
  <c r="I535" i="86"/>
  <c r="I534" i="86"/>
  <c r="I533" i="86"/>
  <c r="I532" i="86"/>
  <c r="I531" i="86"/>
  <c r="I530" i="86"/>
  <c r="I529" i="86"/>
  <c r="I528" i="86"/>
  <c r="I527" i="86"/>
  <c r="I526" i="86"/>
  <c r="I525" i="86"/>
  <c r="I524" i="86"/>
  <c r="I523" i="86"/>
  <c r="I522" i="86"/>
  <c r="I521" i="86"/>
  <c r="I520" i="86"/>
  <c r="I519" i="86"/>
  <c r="I518" i="86"/>
  <c r="I517" i="86"/>
  <c r="I516" i="86"/>
  <c r="I515" i="86"/>
  <c r="I514" i="86"/>
  <c r="I513" i="86"/>
  <c r="I512" i="86"/>
  <c r="I511" i="86"/>
  <c r="I510" i="86"/>
  <c r="I509" i="86"/>
  <c r="I508" i="86"/>
  <c r="I507" i="86"/>
  <c r="I506" i="86"/>
  <c r="I505" i="86"/>
  <c r="I504" i="86"/>
  <c r="I503" i="86"/>
  <c r="I502" i="86"/>
  <c r="I501" i="86"/>
  <c r="I500" i="86"/>
  <c r="I499" i="86"/>
  <c r="I498" i="86"/>
  <c r="I497" i="86"/>
  <c r="I496" i="86"/>
  <c r="I495" i="86"/>
  <c r="I494" i="86"/>
  <c r="I493" i="86"/>
  <c r="I492" i="86"/>
  <c r="I491" i="86"/>
  <c r="I490" i="86"/>
  <c r="I489" i="86"/>
  <c r="I488" i="86"/>
  <c r="I487" i="86"/>
  <c r="I486" i="86"/>
  <c r="I485" i="86"/>
  <c r="I484" i="86"/>
  <c r="I483" i="86"/>
  <c r="I482" i="86"/>
  <c r="I481" i="86"/>
  <c r="I480" i="86"/>
  <c r="I479" i="86"/>
  <c r="I478" i="86"/>
  <c r="I477" i="86"/>
  <c r="I476" i="86"/>
  <c r="I475" i="86"/>
  <c r="I474" i="86"/>
  <c r="I473" i="86"/>
  <c r="I472" i="86"/>
  <c r="I471" i="86"/>
  <c r="I470" i="86"/>
  <c r="I469" i="86"/>
  <c r="I468" i="86"/>
  <c r="I467" i="86"/>
  <c r="I466" i="86"/>
  <c r="I465" i="86"/>
  <c r="I464" i="86"/>
  <c r="I463" i="86"/>
  <c r="I462" i="86"/>
  <c r="I461" i="86"/>
  <c r="I460" i="86"/>
  <c r="I459" i="86"/>
  <c r="I458" i="86"/>
  <c r="I457" i="86"/>
  <c r="I456" i="86"/>
  <c r="I455" i="86"/>
  <c r="I454" i="86"/>
  <c r="I453" i="86"/>
  <c r="I452" i="86"/>
  <c r="I451" i="86"/>
  <c r="I450" i="86"/>
  <c r="I449" i="86"/>
  <c r="I448" i="86"/>
  <c r="I447" i="86"/>
  <c r="I446" i="86"/>
  <c r="I445" i="86"/>
  <c r="I444" i="86"/>
  <c r="I443" i="86"/>
  <c r="I442" i="86"/>
  <c r="I441" i="86"/>
  <c r="I440" i="86"/>
  <c r="I439" i="86"/>
  <c r="I438" i="86"/>
  <c r="I437" i="86"/>
  <c r="I436" i="86"/>
  <c r="I435" i="86"/>
  <c r="I434" i="86"/>
  <c r="I433" i="86"/>
  <c r="I432" i="86"/>
  <c r="I431" i="86"/>
  <c r="I430" i="86"/>
  <c r="I429" i="86"/>
  <c r="I428" i="86"/>
  <c r="I427" i="86"/>
  <c r="I426" i="86"/>
  <c r="I425" i="86"/>
  <c r="I424" i="86"/>
  <c r="I423" i="86"/>
  <c r="I422" i="86"/>
  <c r="I421" i="86"/>
  <c r="I420" i="86"/>
  <c r="I419" i="86"/>
  <c r="I418" i="86"/>
  <c r="I417" i="86"/>
  <c r="I416" i="86"/>
  <c r="I415" i="86"/>
  <c r="I414" i="86"/>
  <c r="I413" i="86"/>
  <c r="I412" i="86"/>
  <c r="I411" i="86"/>
  <c r="I410" i="86"/>
  <c r="I409" i="86"/>
  <c r="I408" i="86"/>
  <c r="I407" i="86"/>
  <c r="I406" i="86"/>
  <c r="I405" i="86"/>
  <c r="I404" i="86"/>
  <c r="I403" i="86"/>
  <c r="I402" i="86"/>
  <c r="I401" i="86"/>
  <c r="I400" i="86"/>
  <c r="I399" i="86"/>
  <c r="I398" i="86"/>
  <c r="I397" i="86"/>
  <c r="I396" i="86"/>
  <c r="I395" i="86"/>
  <c r="I394" i="86"/>
  <c r="I393" i="86"/>
  <c r="I392" i="86"/>
  <c r="I391" i="86"/>
  <c r="I390" i="86"/>
  <c r="I389" i="86"/>
  <c r="I388" i="86"/>
  <c r="I387" i="86"/>
  <c r="I386" i="86"/>
  <c r="I385" i="86"/>
  <c r="I384" i="86"/>
  <c r="I383" i="86"/>
  <c r="I382" i="86"/>
  <c r="I381" i="86"/>
  <c r="I380" i="86"/>
  <c r="I379" i="86"/>
  <c r="I378" i="86"/>
  <c r="I377" i="86"/>
  <c r="I376" i="86"/>
  <c r="I375" i="86"/>
  <c r="I374" i="86"/>
  <c r="I373" i="86"/>
  <c r="I372" i="86"/>
  <c r="I371" i="86"/>
  <c r="I370" i="86"/>
  <c r="I369" i="86"/>
  <c r="I368" i="86"/>
  <c r="I367" i="86"/>
  <c r="I366" i="86"/>
  <c r="I365" i="86"/>
  <c r="I364" i="86"/>
  <c r="I363" i="86"/>
  <c r="I362" i="86"/>
  <c r="I361" i="86"/>
  <c r="I360" i="86"/>
  <c r="I359" i="86"/>
  <c r="I358" i="86"/>
  <c r="I357" i="86"/>
  <c r="I356" i="86"/>
  <c r="I355" i="86"/>
  <c r="I354" i="86"/>
  <c r="I353" i="86"/>
  <c r="I352" i="86"/>
  <c r="I351" i="86"/>
  <c r="I350" i="86"/>
  <c r="I349" i="86"/>
  <c r="I348" i="86"/>
  <c r="I347" i="86"/>
  <c r="I346" i="86"/>
  <c r="I345" i="86"/>
  <c r="I344" i="86"/>
  <c r="I343" i="86"/>
  <c r="I342" i="86"/>
  <c r="I341" i="86"/>
  <c r="I340" i="86"/>
  <c r="I339" i="86"/>
  <c r="I338" i="86"/>
  <c r="I337" i="86"/>
  <c r="I336" i="86"/>
  <c r="I335" i="86"/>
  <c r="I334" i="86"/>
  <c r="I333" i="86"/>
  <c r="I332" i="86"/>
  <c r="I331" i="86"/>
  <c r="I330" i="86"/>
  <c r="I329" i="86"/>
  <c r="I328" i="86"/>
  <c r="I327" i="86"/>
  <c r="I326" i="86"/>
  <c r="I325" i="86"/>
  <c r="I324" i="86"/>
  <c r="I323" i="86"/>
  <c r="I322" i="86"/>
  <c r="I321" i="86"/>
  <c r="I320" i="86"/>
  <c r="I319" i="86"/>
  <c r="I318" i="86"/>
  <c r="I317" i="86"/>
  <c r="I316" i="86"/>
  <c r="I315" i="86"/>
  <c r="I314" i="86"/>
  <c r="I313" i="86"/>
  <c r="I312" i="86"/>
  <c r="I311" i="86"/>
  <c r="I310" i="86"/>
  <c r="I309" i="86"/>
  <c r="I308" i="86"/>
  <c r="I307" i="86"/>
  <c r="I306" i="86"/>
  <c r="I305" i="86"/>
  <c r="I304" i="86"/>
  <c r="I303" i="86"/>
  <c r="I302" i="86"/>
  <c r="I301" i="86"/>
  <c r="I300" i="86"/>
  <c r="I299" i="86"/>
  <c r="I298" i="86"/>
  <c r="I297" i="86"/>
  <c r="I296" i="86"/>
  <c r="I295" i="86"/>
  <c r="I294" i="86"/>
  <c r="I293" i="86"/>
  <c r="I292" i="86"/>
  <c r="I291" i="86"/>
  <c r="I290" i="86"/>
  <c r="I289" i="86"/>
  <c r="I288" i="86"/>
  <c r="I287" i="86"/>
  <c r="I286" i="86"/>
  <c r="I285" i="86"/>
  <c r="I284" i="86"/>
  <c r="I283" i="86"/>
  <c r="I282" i="86"/>
  <c r="I281" i="86"/>
  <c r="I280" i="86"/>
  <c r="I279" i="86"/>
  <c r="I278" i="86"/>
  <c r="I277" i="86"/>
  <c r="I276" i="86"/>
  <c r="I275" i="86"/>
  <c r="I274" i="86"/>
  <c r="I273" i="86"/>
  <c r="I272" i="86"/>
  <c r="I271" i="86"/>
  <c r="I270" i="86"/>
  <c r="I269" i="86"/>
  <c r="I268" i="86"/>
  <c r="I267" i="86"/>
  <c r="I266" i="86"/>
  <c r="I265" i="86"/>
  <c r="I264" i="86"/>
  <c r="I263" i="86"/>
  <c r="I262" i="86"/>
  <c r="I261" i="86"/>
  <c r="I260" i="86"/>
  <c r="I259" i="86"/>
  <c r="I258" i="86"/>
  <c r="I257" i="86"/>
  <c r="I256" i="86"/>
  <c r="I255" i="86"/>
  <c r="I254" i="86"/>
  <c r="I253" i="86"/>
  <c r="I252" i="86"/>
  <c r="I251" i="86"/>
  <c r="I250" i="86"/>
  <c r="I249" i="86"/>
  <c r="I248" i="86"/>
  <c r="I247" i="86"/>
  <c r="I246" i="86"/>
  <c r="I245" i="86"/>
  <c r="I244" i="86"/>
  <c r="I243" i="86"/>
  <c r="I242" i="86"/>
  <c r="I241" i="86"/>
  <c r="I240" i="86"/>
  <c r="I239" i="86"/>
  <c r="I238" i="86"/>
  <c r="I237" i="86"/>
  <c r="I236" i="86"/>
  <c r="I235" i="86"/>
  <c r="I234" i="86"/>
  <c r="I233" i="86"/>
  <c r="I232" i="86"/>
  <c r="I231" i="86"/>
  <c r="I230" i="86"/>
  <c r="I229" i="86"/>
  <c r="I228" i="86"/>
  <c r="I227" i="86"/>
  <c r="I226" i="86"/>
  <c r="I225" i="86"/>
  <c r="I224" i="86"/>
  <c r="I223" i="86"/>
  <c r="I222" i="86"/>
  <c r="I221" i="86"/>
  <c r="I220" i="86"/>
  <c r="I219" i="86"/>
  <c r="I218" i="86"/>
  <c r="I217" i="86"/>
  <c r="I216" i="86"/>
  <c r="I215" i="86"/>
  <c r="I214" i="86"/>
  <c r="I213" i="86"/>
  <c r="I212" i="86"/>
  <c r="I211" i="86"/>
  <c r="I210" i="86"/>
  <c r="I209" i="86"/>
  <c r="I208" i="86"/>
  <c r="I207" i="86"/>
  <c r="I206" i="86"/>
  <c r="I205" i="86"/>
  <c r="I204" i="86"/>
  <c r="I203" i="86"/>
  <c r="I202" i="86"/>
  <c r="I201" i="86"/>
  <c r="I200" i="86"/>
  <c r="I199" i="86"/>
  <c r="I198" i="86"/>
  <c r="I197" i="86"/>
  <c r="I196" i="86"/>
  <c r="I195" i="86"/>
  <c r="I194" i="86"/>
  <c r="I193" i="86"/>
  <c r="I192" i="86"/>
  <c r="I191" i="86"/>
  <c r="I190" i="86"/>
  <c r="I189" i="86"/>
  <c r="I188" i="86"/>
  <c r="I187" i="86"/>
  <c r="I186" i="86"/>
  <c r="I185" i="86"/>
  <c r="I184" i="86"/>
  <c r="I183" i="86"/>
  <c r="I182" i="86"/>
  <c r="I181" i="86"/>
  <c r="I180" i="86"/>
  <c r="I179" i="86"/>
  <c r="I178" i="86"/>
  <c r="I177" i="86"/>
  <c r="I176" i="86"/>
  <c r="I175" i="86"/>
  <c r="I174" i="86"/>
  <c r="I173" i="86"/>
  <c r="I172" i="86"/>
  <c r="I171" i="86"/>
  <c r="I170" i="86"/>
  <c r="I169" i="86"/>
  <c r="I168" i="86"/>
  <c r="I167" i="86"/>
  <c r="I166" i="86"/>
  <c r="I165" i="86"/>
  <c r="I164" i="86"/>
  <c r="I163" i="86"/>
  <c r="I162" i="86"/>
  <c r="I161" i="86"/>
  <c r="I160" i="86"/>
  <c r="I159" i="86"/>
  <c r="I158" i="86"/>
  <c r="I157" i="86"/>
  <c r="I156" i="86"/>
  <c r="I155" i="86"/>
  <c r="I154" i="86"/>
  <c r="I153" i="86"/>
  <c r="I152" i="86"/>
  <c r="I151" i="86"/>
  <c r="I150" i="86"/>
  <c r="I149" i="86"/>
  <c r="I148" i="86"/>
  <c r="I147" i="86"/>
  <c r="I146" i="86"/>
  <c r="I145" i="86"/>
  <c r="I144" i="86"/>
  <c r="I143" i="86"/>
  <c r="I142" i="86"/>
  <c r="I141" i="86"/>
  <c r="I140" i="86"/>
  <c r="I139" i="86"/>
  <c r="I138" i="86"/>
  <c r="I137" i="86"/>
  <c r="I136" i="86"/>
  <c r="I135" i="86"/>
  <c r="I134" i="86"/>
  <c r="I133" i="86"/>
  <c r="I132" i="86"/>
  <c r="I131" i="86"/>
  <c r="I130" i="86"/>
  <c r="I129" i="86"/>
  <c r="I128" i="86"/>
  <c r="I127" i="86"/>
  <c r="I126" i="86"/>
  <c r="I125" i="86"/>
  <c r="I124" i="86"/>
  <c r="I123" i="86"/>
  <c r="I122" i="86"/>
  <c r="I121" i="86"/>
  <c r="I120" i="86"/>
  <c r="I119" i="86"/>
  <c r="I118" i="86"/>
  <c r="I117" i="86"/>
  <c r="I116" i="86"/>
  <c r="I115" i="86"/>
  <c r="I114" i="86"/>
  <c r="I113" i="86"/>
  <c r="I112" i="86"/>
  <c r="I111" i="86"/>
  <c r="I110" i="86"/>
  <c r="I109" i="86"/>
  <c r="I108" i="86"/>
  <c r="I107" i="86"/>
  <c r="I106" i="86"/>
  <c r="I105" i="86"/>
  <c r="I104" i="86"/>
  <c r="I103" i="86"/>
  <c r="I102" i="86"/>
  <c r="I101" i="86"/>
  <c r="I100" i="86"/>
  <c r="I99" i="86"/>
  <c r="I98" i="86"/>
  <c r="I97" i="86"/>
  <c r="I96" i="86"/>
  <c r="I95" i="86"/>
  <c r="I94" i="86"/>
  <c r="I93" i="86"/>
  <c r="I92" i="86"/>
  <c r="I91" i="86"/>
  <c r="I90" i="86"/>
  <c r="I89" i="86"/>
  <c r="I88" i="86"/>
  <c r="I87" i="86"/>
  <c r="I86" i="86"/>
  <c r="I85" i="86"/>
  <c r="I84" i="86"/>
  <c r="I83" i="86"/>
  <c r="I82" i="86"/>
  <c r="I81" i="86"/>
  <c r="I80" i="86"/>
  <c r="I79" i="86"/>
  <c r="I78" i="86"/>
  <c r="I77" i="86"/>
  <c r="I76" i="86"/>
  <c r="I75" i="86"/>
  <c r="I74" i="86"/>
  <c r="I73" i="86"/>
  <c r="I72" i="86"/>
  <c r="I71" i="86"/>
  <c r="I70" i="86"/>
  <c r="I69" i="86"/>
  <c r="I68" i="86"/>
  <c r="I67" i="86"/>
  <c r="I66" i="86"/>
  <c r="I65" i="86"/>
  <c r="I64" i="86"/>
  <c r="I63" i="86"/>
  <c r="I62" i="86"/>
  <c r="I61" i="86"/>
  <c r="I60" i="86"/>
  <c r="I59" i="86"/>
  <c r="I58" i="86"/>
  <c r="I57" i="86"/>
  <c r="I56" i="86"/>
  <c r="I55" i="86"/>
  <c r="I54" i="86"/>
  <c r="I53" i="86"/>
  <c r="I52" i="86"/>
  <c r="I51" i="86"/>
  <c r="I50" i="86"/>
  <c r="I49" i="86"/>
  <c r="I48" i="86"/>
  <c r="I47" i="86"/>
  <c r="I46" i="86"/>
  <c r="I45" i="86"/>
  <c r="I44" i="86"/>
  <c r="I43" i="86"/>
  <c r="I42" i="86"/>
  <c r="I41" i="86"/>
  <c r="I40" i="86"/>
  <c r="I39" i="86"/>
  <c r="I38" i="86"/>
  <c r="I37" i="86"/>
  <c r="I36" i="86"/>
  <c r="I35" i="86"/>
  <c r="I34" i="86"/>
  <c r="I33" i="86"/>
  <c r="I32" i="86"/>
  <c r="I31" i="86"/>
  <c r="I30" i="86"/>
  <c r="I29" i="86"/>
  <c r="I28" i="86"/>
  <c r="I27" i="86"/>
  <c r="I26" i="86"/>
  <c r="I25" i="86"/>
  <c r="I24" i="86"/>
  <c r="I23" i="86"/>
  <c r="I22" i="86"/>
  <c r="I21" i="86"/>
  <c r="I20" i="86"/>
  <c r="I19" i="86"/>
  <c r="I18" i="86"/>
  <c r="I17" i="86"/>
  <c r="J16" i="86"/>
  <c r="J17" i="86" s="1"/>
  <c r="J18" i="86" s="1"/>
  <c r="J19" i="86" s="1"/>
  <c r="J20" i="86" s="1"/>
  <c r="J21" i="86" s="1"/>
  <c r="J22" i="86" s="1"/>
  <c r="J23" i="86" s="1"/>
  <c r="J24" i="86" s="1"/>
  <c r="J25" i="86" s="1"/>
  <c r="J26" i="86" s="1"/>
  <c r="J27" i="86" s="1"/>
  <c r="J28" i="86" s="1"/>
  <c r="J29" i="86" s="1"/>
  <c r="J30" i="86" s="1"/>
  <c r="J31" i="86" s="1"/>
  <c r="J32" i="86" s="1"/>
  <c r="J33" i="86" s="1"/>
  <c r="J34" i="86" s="1"/>
  <c r="J35" i="86" s="1"/>
  <c r="J36" i="86" s="1"/>
  <c r="J37" i="86" s="1"/>
  <c r="J38" i="86" s="1"/>
  <c r="J39" i="86" s="1"/>
  <c r="J40" i="86" s="1"/>
  <c r="J41" i="86" s="1"/>
  <c r="J42" i="86" s="1"/>
  <c r="J43" i="86" s="1"/>
  <c r="J44" i="86" s="1"/>
  <c r="J45" i="86" s="1"/>
  <c r="J46" i="86" s="1"/>
  <c r="J47" i="86" s="1"/>
  <c r="J48" i="86" s="1"/>
  <c r="J49" i="86" s="1"/>
  <c r="J50" i="86" s="1"/>
  <c r="J51" i="86" s="1"/>
  <c r="J52" i="86" s="1"/>
  <c r="J53" i="86" s="1"/>
  <c r="J54" i="86" s="1"/>
  <c r="J55" i="86" s="1"/>
  <c r="J56" i="86" s="1"/>
  <c r="J57" i="86" s="1"/>
  <c r="J58" i="86" s="1"/>
  <c r="J59" i="86" s="1"/>
  <c r="J60" i="86" s="1"/>
  <c r="J61" i="86" s="1"/>
  <c r="J62" i="86" s="1"/>
  <c r="J63" i="86" s="1"/>
  <c r="J64" i="86" s="1"/>
  <c r="J65" i="86" s="1"/>
  <c r="J66" i="86" s="1"/>
  <c r="J67" i="86" s="1"/>
  <c r="J68" i="86" s="1"/>
  <c r="J69" i="86" s="1"/>
  <c r="J70" i="86" s="1"/>
  <c r="J71" i="86" s="1"/>
  <c r="J72" i="86" s="1"/>
  <c r="J73" i="86" s="1"/>
  <c r="J74" i="86" s="1"/>
  <c r="J75" i="86" s="1"/>
  <c r="J76" i="86" s="1"/>
  <c r="J77" i="86" s="1"/>
  <c r="J78" i="86" s="1"/>
  <c r="J79" i="86" s="1"/>
  <c r="J80" i="86" s="1"/>
  <c r="J81" i="86" s="1"/>
  <c r="J82" i="86" s="1"/>
  <c r="J83" i="86" s="1"/>
  <c r="J84" i="86" s="1"/>
  <c r="J85" i="86" s="1"/>
  <c r="J86" i="86" s="1"/>
  <c r="J87" i="86" s="1"/>
  <c r="J88" i="86" s="1"/>
  <c r="J89" i="86" s="1"/>
  <c r="J90" i="86" s="1"/>
  <c r="J91" i="86" s="1"/>
  <c r="J92" i="86" s="1"/>
  <c r="J93" i="86" s="1"/>
  <c r="J94" i="86" s="1"/>
  <c r="J95" i="86" s="1"/>
  <c r="J96" i="86" s="1"/>
  <c r="J97" i="86" s="1"/>
  <c r="J98" i="86" s="1"/>
  <c r="J99" i="86" s="1"/>
  <c r="J100" i="86" s="1"/>
  <c r="J101" i="86" s="1"/>
  <c r="J102" i="86" s="1"/>
  <c r="J103" i="86" s="1"/>
  <c r="J104" i="86" s="1"/>
  <c r="J105" i="86" s="1"/>
  <c r="J106" i="86" s="1"/>
  <c r="J107" i="86" s="1"/>
  <c r="J108" i="86" s="1"/>
  <c r="J109" i="86" s="1"/>
  <c r="J110" i="86" s="1"/>
  <c r="J111" i="86" s="1"/>
  <c r="J112" i="86" s="1"/>
  <c r="J113" i="86" s="1"/>
  <c r="J114" i="86" s="1"/>
  <c r="J115" i="86" s="1"/>
  <c r="J116" i="86" s="1"/>
  <c r="J117" i="86" s="1"/>
  <c r="J118" i="86" s="1"/>
  <c r="J119" i="86" s="1"/>
  <c r="J120" i="86" s="1"/>
  <c r="J121" i="86" s="1"/>
  <c r="J122" i="86" s="1"/>
  <c r="J123" i="86" s="1"/>
  <c r="J124" i="86" s="1"/>
  <c r="J125" i="86" s="1"/>
  <c r="J126" i="86" s="1"/>
  <c r="J127" i="86" s="1"/>
  <c r="J128" i="86" s="1"/>
  <c r="J129" i="86" s="1"/>
  <c r="J130" i="86" s="1"/>
  <c r="J131" i="86" s="1"/>
  <c r="J132" i="86" s="1"/>
  <c r="J133" i="86" s="1"/>
  <c r="J134" i="86" s="1"/>
  <c r="J135" i="86" s="1"/>
  <c r="J136" i="86" s="1"/>
  <c r="J137" i="86" s="1"/>
  <c r="J138" i="86" s="1"/>
  <c r="J139" i="86" s="1"/>
  <c r="J140" i="86" s="1"/>
  <c r="J141" i="86" s="1"/>
  <c r="J142" i="86" s="1"/>
  <c r="J143" i="86" s="1"/>
  <c r="J144" i="86" s="1"/>
  <c r="J145" i="86" s="1"/>
  <c r="J146" i="86" s="1"/>
  <c r="J147" i="86" s="1"/>
  <c r="J148" i="86" s="1"/>
  <c r="J149" i="86" s="1"/>
  <c r="J150" i="86" s="1"/>
  <c r="J151" i="86" s="1"/>
  <c r="J152" i="86" s="1"/>
  <c r="J153" i="86" s="1"/>
  <c r="J154" i="86" s="1"/>
  <c r="J155" i="86" s="1"/>
  <c r="J156" i="86" s="1"/>
  <c r="J157" i="86" s="1"/>
  <c r="J158" i="86" s="1"/>
  <c r="J159" i="86" s="1"/>
  <c r="J160" i="86" s="1"/>
  <c r="J161" i="86" s="1"/>
  <c r="J162" i="86" s="1"/>
  <c r="J163" i="86" s="1"/>
  <c r="J164" i="86" s="1"/>
  <c r="J165" i="86" s="1"/>
  <c r="J166" i="86" s="1"/>
  <c r="J167" i="86" s="1"/>
  <c r="J168" i="86" s="1"/>
  <c r="J169" i="86" s="1"/>
  <c r="J170" i="86" s="1"/>
  <c r="J171" i="86" s="1"/>
  <c r="J172" i="86" s="1"/>
  <c r="J173" i="86" s="1"/>
  <c r="J174" i="86" s="1"/>
  <c r="J175" i="86" s="1"/>
  <c r="J176" i="86" s="1"/>
  <c r="J177" i="86" s="1"/>
  <c r="J178" i="86" s="1"/>
  <c r="J179" i="86" s="1"/>
  <c r="J180" i="86" s="1"/>
  <c r="J181" i="86" s="1"/>
  <c r="J182" i="86" s="1"/>
  <c r="J183" i="86" s="1"/>
  <c r="J184" i="86" s="1"/>
  <c r="J185" i="86" s="1"/>
  <c r="J186" i="86" s="1"/>
  <c r="J187" i="86" s="1"/>
  <c r="J188" i="86" s="1"/>
  <c r="J189" i="86" s="1"/>
  <c r="J190" i="86" s="1"/>
  <c r="J191" i="86" s="1"/>
  <c r="J192" i="86" s="1"/>
  <c r="J193" i="86" s="1"/>
  <c r="J194" i="86" s="1"/>
  <c r="J195" i="86" s="1"/>
  <c r="J196" i="86" s="1"/>
  <c r="J197" i="86" s="1"/>
  <c r="J198" i="86" s="1"/>
  <c r="J199" i="86" s="1"/>
  <c r="J200" i="86" s="1"/>
  <c r="J201" i="86" s="1"/>
  <c r="J202" i="86" s="1"/>
  <c r="J203" i="86" s="1"/>
  <c r="J204" i="86" s="1"/>
  <c r="J205" i="86" s="1"/>
  <c r="J206" i="86" s="1"/>
  <c r="J207" i="86" s="1"/>
  <c r="J208" i="86" s="1"/>
  <c r="J209" i="86" s="1"/>
  <c r="J210" i="86" s="1"/>
  <c r="J211" i="86" s="1"/>
  <c r="J212" i="86" s="1"/>
  <c r="J213" i="86" s="1"/>
  <c r="J214" i="86" s="1"/>
  <c r="J215" i="86" s="1"/>
  <c r="J216" i="86" s="1"/>
  <c r="J217" i="86" s="1"/>
  <c r="J218" i="86" s="1"/>
  <c r="J219" i="86" s="1"/>
  <c r="J220" i="86" s="1"/>
  <c r="J221" i="86" s="1"/>
  <c r="J222" i="86" s="1"/>
  <c r="J223" i="86" s="1"/>
  <c r="J224" i="86" s="1"/>
  <c r="J225" i="86" s="1"/>
  <c r="J226" i="86" s="1"/>
  <c r="J227" i="86" s="1"/>
  <c r="J228" i="86" s="1"/>
  <c r="J229" i="86" s="1"/>
  <c r="J230" i="86" s="1"/>
  <c r="J231" i="86" s="1"/>
  <c r="J232" i="86" s="1"/>
  <c r="J233" i="86" s="1"/>
  <c r="J234" i="86" s="1"/>
  <c r="J235" i="86" s="1"/>
  <c r="J236" i="86" s="1"/>
  <c r="J237" i="86" s="1"/>
  <c r="J238" i="86" s="1"/>
  <c r="J239" i="86" s="1"/>
  <c r="J240" i="86" s="1"/>
  <c r="J241" i="86" s="1"/>
  <c r="J242" i="86" s="1"/>
  <c r="J243" i="86" s="1"/>
  <c r="J244" i="86" s="1"/>
  <c r="J245" i="86" s="1"/>
  <c r="J246" i="86" s="1"/>
  <c r="J247" i="86" s="1"/>
  <c r="J248" i="86" s="1"/>
  <c r="J249" i="86" s="1"/>
  <c r="J250" i="86" s="1"/>
  <c r="J251" i="86" s="1"/>
  <c r="J252" i="86" s="1"/>
  <c r="J253" i="86" s="1"/>
  <c r="J254" i="86" s="1"/>
  <c r="J255" i="86" s="1"/>
  <c r="J256" i="86" s="1"/>
  <c r="J257" i="86" s="1"/>
  <c r="J258" i="86" s="1"/>
  <c r="J259" i="86" s="1"/>
  <c r="J260" i="86" s="1"/>
  <c r="J261" i="86" s="1"/>
  <c r="J262" i="86" s="1"/>
  <c r="J263" i="86" s="1"/>
  <c r="J264" i="86" s="1"/>
  <c r="J265" i="86" s="1"/>
  <c r="J266" i="86" s="1"/>
  <c r="J267" i="86" s="1"/>
  <c r="J268" i="86" s="1"/>
  <c r="J269" i="86" s="1"/>
  <c r="J270" i="86" s="1"/>
  <c r="J271" i="86" s="1"/>
  <c r="J272" i="86" s="1"/>
  <c r="J273" i="86" s="1"/>
  <c r="J274" i="86" s="1"/>
  <c r="J275" i="86" s="1"/>
  <c r="J276" i="86" s="1"/>
  <c r="J277" i="86" s="1"/>
  <c r="J278" i="86" s="1"/>
  <c r="J279" i="86" s="1"/>
  <c r="J280" i="86" s="1"/>
  <c r="J281" i="86" s="1"/>
  <c r="J282" i="86" s="1"/>
  <c r="J283" i="86" s="1"/>
  <c r="J284" i="86" s="1"/>
  <c r="J285" i="86" s="1"/>
  <c r="J286" i="86" s="1"/>
  <c r="J287" i="86" s="1"/>
  <c r="J288" i="86" s="1"/>
  <c r="J289" i="86" s="1"/>
  <c r="J290" i="86" s="1"/>
  <c r="J291" i="86" s="1"/>
  <c r="J292" i="86" s="1"/>
  <c r="J293" i="86" s="1"/>
  <c r="J294" i="86" s="1"/>
  <c r="J295" i="86" s="1"/>
  <c r="J296" i="86" s="1"/>
  <c r="J297" i="86" s="1"/>
  <c r="J298" i="86" s="1"/>
  <c r="J299" i="86" s="1"/>
  <c r="J300" i="86" s="1"/>
  <c r="J301" i="86" s="1"/>
  <c r="J302" i="86" s="1"/>
  <c r="J303" i="86" s="1"/>
  <c r="J304" i="86" s="1"/>
  <c r="J305" i="86" s="1"/>
  <c r="J306" i="86" s="1"/>
  <c r="J307" i="86" s="1"/>
  <c r="J308" i="86" s="1"/>
  <c r="J309" i="86" s="1"/>
  <c r="J310" i="86" s="1"/>
  <c r="J311" i="86" s="1"/>
  <c r="J312" i="86" s="1"/>
  <c r="J313" i="86" s="1"/>
  <c r="J314" i="86" s="1"/>
  <c r="J315" i="86" s="1"/>
  <c r="J316" i="86" s="1"/>
  <c r="J317" i="86" s="1"/>
  <c r="J318" i="86" s="1"/>
  <c r="J319" i="86" s="1"/>
  <c r="J320" i="86" s="1"/>
  <c r="J321" i="86" s="1"/>
  <c r="J322" i="86" s="1"/>
  <c r="J323" i="86" s="1"/>
  <c r="J324" i="86" s="1"/>
  <c r="J325" i="86" s="1"/>
  <c r="J326" i="86" s="1"/>
  <c r="J327" i="86" s="1"/>
  <c r="J328" i="86" s="1"/>
  <c r="J329" i="86" s="1"/>
  <c r="J330" i="86" s="1"/>
  <c r="J331" i="86" s="1"/>
  <c r="J332" i="86" s="1"/>
  <c r="J333" i="86" s="1"/>
  <c r="J334" i="86" s="1"/>
  <c r="J335" i="86" s="1"/>
  <c r="J336" i="86" s="1"/>
  <c r="J337" i="86" s="1"/>
  <c r="J338" i="86" s="1"/>
  <c r="J339" i="86" s="1"/>
  <c r="J340" i="86" s="1"/>
  <c r="J341" i="86" s="1"/>
  <c r="J342" i="86" s="1"/>
  <c r="J343" i="86" s="1"/>
  <c r="J344" i="86" s="1"/>
  <c r="J345" i="86" s="1"/>
  <c r="J346" i="86" s="1"/>
  <c r="J347" i="86" s="1"/>
  <c r="J348" i="86" s="1"/>
  <c r="J349" i="86" s="1"/>
  <c r="J350" i="86" s="1"/>
  <c r="J351" i="86" s="1"/>
  <c r="J352" i="86" s="1"/>
  <c r="J353" i="86" s="1"/>
  <c r="J354" i="86" s="1"/>
  <c r="J355" i="86" s="1"/>
  <c r="J356" i="86" s="1"/>
  <c r="J357" i="86" s="1"/>
  <c r="J358" i="86" s="1"/>
  <c r="J359" i="86" s="1"/>
  <c r="J360" i="86" s="1"/>
  <c r="J361" i="86" s="1"/>
  <c r="J362" i="86" s="1"/>
  <c r="J363" i="86" s="1"/>
  <c r="J364" i="86" s="1"/>
  <c r="J365" i="86" s="1"/>
  <c r="J366" i="86" s="1"/>
  <c r="J367" i="86" s="1"/>
  <c r="J368" i="86" s="1"/>
  <c r="J369" i="86" s="1"/>
  <c r="J370" i="86" s="1"/>
  <c r="J371" i="86" s="1"/>
  <c r="J372" i="86" s="1"/>
  <c r="J373" i="86" s="1"/>
  <c r="J374" i="86" s="1"/>
  <c r="J375" i="86" s="1"/>
  <c r="J376" i="86" s="1"/>
  <c r="J377" i="86" s="1"/>
  <c r="J378" i="86" s="1"/>
  <c r="J379" i="86" s="1"/>
  <c r="J380" i="86" s="1"/>
  <c r="J381" i="86" s="1"/>
  <c r="J382" i="86" s="1"/>
  <c r="J383" i="86" s="1"/>
  <c r="J384" i="86" s="1"/>
  <c r="J385" i="86" s="1"/>
  <c r="J386" i="86" s="1"/>
  <c r="J387" i="86" s="1"/>
  <c r="J388" i="86" s="1"/>
  <c r="J389" i="86" s="1"/>
  <c r="J390" i="86" s="1"/>
  <c r="J391" i="86" s="1"/>
  <c r="J392" i="86" s="1"/>
  <c r="J393" i="86" s="1"/>
  <c r="J394" i="86" s="1"/>
  <c r="J395" i="86" s="1"/>
  <c r="J396" i="86" s="1"/>
  <c r="J397" i="86" s="1"/>
  <c r="J398" i="86" s="1"/>
  <c r="J399" i="86" s="1"/>
  <c r="J400" i="86" s="1"/>
  <c r="J401" i="86" s="1"/>
  <c r="J402" i="86" s="1"/>
  <c r="J403" i="86" s="1"/>
  <c r="J404" i="86" s="1"/>
  <c r="J405" i="86" s="1"/>
  <c r="J406" i="86" s="1"/>
  <c r="J407" i="86" s="1"/>
  <c r="J408" i="86" s="1"/>
  <c r="J409" i="86" s="1"/>
  <c r="J410" i="86" s="1"/>
  <c r="J411" i="86" s="1"/>
  <c r="J412" i="86" s="1"/>
  <c r="J413" i="86" s="1"/>
  <c r="J414" i="86" s="1"/>
  <c r="J415" i="86" s="1"/>
  <c r="J416" i="86" s="1"/>
  <c r="J417" i="86" s="1"/>
  <c r="J418" i="86" s="1"/>
  <c r="J419" i="86" s="1"/>
  <c r="J420" i="86" s="1"/>
  <c r="J421" i="86" s="1"/>
  <c r="J422" i="86" s="1"/>
  <c r="J423" i="86" s="1"/>
  <c r="J424" i="86" s="1"/>
  <c r="J425" i="86" s="1"/>
  <c r="J426" i="86" s="1"/>
  <c r="J427" i="86" s="1"/>
  <c r="J428" i="86" s="1"/>
  <c r="J429" i="86" s="1"/>
  <c r="J430" i="86" s="1"/>
  <c r="J431" i="86" s="1"/>
  <c r="J432" i="86" s="1"/>
  <c r="J433" i="86" s="1"/>
  <c r="J434" i="86" s="1"/>
  <c r="J435" i="86" s="1"/>
  <c r="J436" i="86" s="1"/>
  <c r="J437" i="86" s="1"/>
  <c r="J438" i="86" s="1"/>
  <c r="J439" i="86" s="1"/>
  <c r="J440" i="86" s="1"/>
  <c r="J441" i="86" s="1"/>
  <c r="J442" i="86" s="1"/>
  <c r="J443" i="86" s="1"/>
  <c r="J444" i="86" s="1"/>
  <c r="J445" i="86" s="1"/>
  <c r="J446" i="86" s="1"/>
  <c r="J447" i="86" s="1"/>
  <c r="J448" i="86" s="1"/>
  <c r="J449" i="86" s="1"/>
  <c r="J450" i="86" s="1"/>
  <c r="J451" i="86" s="1"/>
  <c r="J452" i="86" s="1"/>
  <c r="J453" i="86" s="1"/>
  <c r="J454" i="86" s="1"/>
  <c r="J455" i="86" s="1"/>
  <c r="J456" i="86" s="1"/>
  <c r="J457" i="86" s="1"/>
  <c r="J458" i="86" s="1"/>
  <c r="J459" i="86" s="1"/>
  <c r="J460" i="86" s="1"/>
  <c r="J461" i="86" s="1"/>
  <c r="J462" i="86" s="1"/>
  <c r="J463" i="86" s="1"/>
  <c r="J464" i="86" s="1"/>
  <c r="J465" i="86" s="1"/>
  <c r="J466" i="86" s="1"/>
  <c r="J467" i="86" s="1"/>
  <c r="J468" i="86" s="1"/>
  <c r="J469" i="86" s="1"/>
  <c r="J470" i="86" s="1"/>
  <c r="J471" i="86" s="1"/>
  <c r="J472" i="86" s="1"/>
  <c r="J473" i="86" s="1"/>
  <c r="J474" i="86" s="1"/>
  <c r="J475" i="86" s="1"/>
  <c r="J476" i="86" s="1"/>
  <c r="J477" i="86" s="1"/>
  <c r="J478" i="86" s="1"/>
  <c r="J479" i="86" s="1"/>
  <c r="J480" i="86" s="1"/>
  <c r="J481" i="86" s="1"/>
  <c r="J482" i="86" s="1"/>
  <c r="J483" i="86" s="1"/>
  <c r="J484" i="86" s="1"/>
  <c r="J485" i="86" s="1"/>
  <c r="J486" i="86" s="1"/>
  <c r="J487" i="86" s="1"/>
  <c r="J488" i="86" s="1"/>
  <c r="J489" i="86" s="1"/>
  <c r="J490" i="86" s="1"/>
  <c r="J491" i="86" s="1"/>
  <c r="J492" i="86" s="1"/>
  <c r="J493" i="86" s="1"/>
  <c r="J494" i="86" s="1"/>
  <c r="J495" i="86" s="1"/>
  <c r="J496" i="86" s="1"/>
  <c r="J497" i="86" s="1"/>
  <c r="J498" i="86" s="1"/>
  <c r="J499" i="86" s="1"/>
  <c r="J500" i="86" s="1"/>
  <c r="J501" i="86" s="1"/>
  <c r="J502" i="86" s="1"/>
  <c r="J503" i="86" s="1"/>
  <c r="J504" i="86" s="1"/>
  <c r="J505" i="86" s="1"/>
  <c r="J506" i="86" s="1"/>
  <c r="J507" i="86" s="1"/>
  <c r="J508" i="86" s="1"/>
  <c r="J509" i="86" s="1"/>
  <c r="J510" i="86" s="1"/>
  <c r="J511" i="86" s="1"/>
  <c r="J512" i="86" s="1"/>
  <c r="J513" i="86" s="1"/>
  <c r="J514" i="86" s="1"/>
  <c r="J515" i="86" s="1"/>
  <c r="J516" i="86" s="1"/>
  <c r="J517" i="86" s="1"/>
  <c r="J518" i="86" s="1"/>
  <c r="J519" i="86" s="1"/>
  <c r="J520" i="86" s="1"/>
  <c r="J521" i="86" s="1"/>
  <c r="J522" i="86" s="1"/>
  <c r="J523" i="86" s="1"/>
  <c r="J524" i="86" s="1"/>
  <c r="J525" i="86" s="1"/>
  <c r="J526" i="86" s="1"/>
  <c r="J527" i="86" s="1"/>
  <c r="J528" i="86" s="1"/>
  <c r="J529" i="86" s="1"/>
  <c r="J530" i="86" s="1"/>
  <c r="J531" i="86" s="1"/>
  <c r="J532" i="86" s="1"/>
  <c r="J533" i="86" s="1"/>
  <c r="J534" i="86" s="1"/>
  <c r="J535" i="86" s="1"/>
  <c r="J536" i="86" s="1"/>
  <c r="J537" i="86" s="1"/>
  <c r="J538" i="86" s="1"/>
  <c r="J539" i="86" s="1"/>
  <c r="J540" i="86" s="1"/>
  <c r="J541" i="86" s="1"/>
  <c r="J542" i="86" s="1"/>
  <c r="J543" i="86" s="1"/>
  <c r="J544" i="86" s="1"/>
  <c r="J545" i="86" s="1"/>
  <c r="J546" i="86" s="1"/>
  <c r="J547" i="86" s="1"/>
  <c r="J548" i="86" s="1"/>
  <c r="J549" i="86" s="1"/>
  <c r="J550" i="86" s="1"/>
  <c r="J551" i="86" s="1"/>
  <c r="J552" i="86" s="1"/>
  <c r="J553" i="86" s="1"/>
  <c r="J554" i="86" s="1"/>
  <c r="J555" i="86" s="1"/>
  <c r="J556" i="86" s="1"/>
  <c r="J557" i="86" s="1"/>
  <c r="J558" i="86" s="1"/>
  <c r="J559" i="86" s="1"/>
  <c r="J560" i="86" s="1"/>
  <c r="J561" i="86" s="1"/>
  <c r="J562" i="86" s="1"/>
  <c r="J563" i="86" s="1"/>
  <c r="J564" i="86" s="1"/>
  <c r="I16" i="86"/>
  <c r="I15" i="86"/>
  <c r="D17" i="86"/>
  <c r="D18" i="86" s="1"/>
  <c r="D19" i="86" s="1"/>
  <c r="D20" i="86" s="1"/>
  <c r="D21" i="86" s="1"/>
  <c r="D22" i="86" s="1"/>
  <c r="D23" i="86" s="1"/>
  <c r="D24" i="86" s="1"/>
  <c r="D25" i="86" s="1"/>
  <c r="D26" i="86" s="1"/>
  <c r="D27" i="86" s="1"/>
  <c r="D28" i="86" s="1"/>
  <c r="D29" i="86" s="1"/>
  <c r="D30" i="86" s="1"/>
  <c r="D31" i="86" s="1"/>
  <c r="D32" i="86" s="1"/>
  <c r="D33" i="86" s="1"/>
  <c r="D34" i="86" s="1"/>
  <c r="D35" i="86" s="1"/>
  <c r="D36" i="86" s="1"/>
  <c r="D37" i="86" s="1"/>
  <c r="D38" i="86" s="1"/>
  <c r="D39" i="86" s="1"/>
  <c r="D40" i="86" s="1"/>
  <c r="D41" i="86" s="1"/>
  <c r="D42" i="86" s="1"/>
  <c r="D43" i="86" s="1"/>
  <c r="D44" i="86" s="1"/>
  <c r="D45" i="86" s="1"/>
  <c r="D46" i="86" s="1"/>
  <c r="D47" i="86" s="1"/>
  <c r="D48" i="86" s="1"/>
  <c r="D49" i="86" s="1"/>
  <c r="D50" i="86" s="1"/>
  <c r="D51" i="86" s="1"/>
  <c r="D52" i="86" s="1"/>
  <c r="D53" i="86" s="1"/>
  <c r="D54" i="86" s="1"/>
  <c r="D55" i="86" s="1"/>
  <c r="D56" i="86" s="1"/>
  <c r="D57" i="86" s="1"/>
  <c r="D58" i="86" s="1"/>
  <c r="D59" i="86" s="1"/>
  <c r="D60" i="86" s="1"/>
  <c r="D61" i="86" s="1"/>
  <c r="L16" i="86"/>
  <c r="L15" i="86"/>
  <c r="N18" i="86"/>
  <c r="N19" i="86"/>
  <c r="N20" i="86"/>
  <c r="N21" i="86"/>
  <c r="AH383" i="86"/>
  <c r="AH382" i="86"/>
  <c r="AH381" i="86"/>
  <c r="AH380" i="86"/>
  <c r="AH379" i="86"/>
  <c r="AH378" i="86"/>
  <c r="AH377" i="86"/>
  <c r="AH376" i="86"/>
  <c r="AH375" i="86"/>
  <c r="AH374" i="86"/>
  <c r="AH373" i="86"/>
  <c r="AH372" i="86"/>
  <c r="AG372" i="86"/>
  <c r="AH371" i="86"/>
  <c r="AG371" i="86"/>
  <c r="AH370" i="86"/>
  <c r="AG370" i="86"/>
  <c r="AH369" i="86"/>
  <c r="AG369" i="86"/>
  <c r="AH368" i="86"/>
  <c r="AG368" i="86"/>
  <c r="AH367" i="86"/>
  <c r="AG367" i="86"/>
  <c r="AH366" i="86"/>
  <c r="AG366" i="86"/>
  <c r="AH365" i="86"/>
  <c r="AG365" i="86"/>
  <c r="AH364" i="86"/>
  <c r="AG364" i="86"/>
  <c r="AH363" i="86"/>
  <c r="AG363" i="86"/>
  <c r="AH362" i="86"/>
  <c r="AG362" i="86"/>
  <c r="AH361" i="86"/>
  <c r="AG361" i="86"/>
  <c r="AH360" i="86"/>
  <c r="AG360" i="86"/>
  <c r="AH359" i="86"/>
  <c r="AG359" i="86"/>
  <c r="AH358" i="86"/>
  <c r="AG358" i="86"/>
  <c r="AH357" i="86"/>
  <c r="AG357" i="86"/>
  <c r="AH356" i="86"/>
  <c r="AG356" i="86"/>
  <c r="AH355" i="86"/>
  <c r="AG355" i="86"/>
  <c r="AH354" i="86"/>
  <c r="AG354" i="86"/>
  <c r="AH353" i="86"/>
  <c r="AG353" i="86"/>
  <c r="AH352" i="86"/>
  <c r="AG352" i="86"/>
  <c r="AH351" i="86"/>
  <c r="AG351" i="86"/>
  <c r="AH350" i="86"/>
  <c r="AG350" i="86"/>
  <c r="AH349" i="86"/>
  <c r="AG349" i="86"/>
  <c r="AH348" i="86"/>
  <c r="AG348" i="86"/>
  <c r="AH347" i="86"/>
  <c r="AG347" i="86"/>
  <c r="AH346" i="86"/>
  <c r="AG346" i="86"/>
  <c r="AH345" i="86"/>
  <c r="AG345" i="86"/>
  <c r="AH344" i="86"/>
  <c r="AG344" i="86"/>
  <c r="AH343" i="86"/>
  <c r="AG343" i="86"/>
  <c r="AH342" i="86"/>
  <c r="AG342" i="86"/>
  <c r="AH341" i="86"/>
  <c r="AG341" i="86"/>
  <c r="AH340" i="86"/>
  <c r="AG340" i="86"/>
  <c r="AH339" i="86"/>
  <c r="AG339" i="86"/>
  <c r="AH338" i="86"/>
  <c r="AG338" i="86"/>
  <c r="AH337" i="86"/>
  <c r="AG337" i="86"/>
  <c r="AH336" i="86"/>
  <c r="AG336" i="86"/>
  <c r="AH335" i="86"/>
  <c r="AG335" i="86"/>
  <c r="AH334" i="86"/>
  <c r="AG334" i="86"/>
  <c r="AH333" i="86"/>
  <c r="AG333" i="86"/>
  <c r="AH332" i="86"/>
  <c r="AG332" i="86"/>
  <c r="AH331" i="86"/>
  <c r="AG331" i="86"/>
  <c r="AH330" i="86"/>
  <c r="AG330" i="86"/>
  <c r="AH329" i="86"/>
  <c r="AG329" i="86"/>
  <c r="AH328" i="86"/>
  <c r="AG328" i="86"/>
  <c r="AH327" i="86"/>
  <c r="AG327" i="86"/>
  <c r="AH326" i="86"/>
  <c r="AG326" i="86"/>
  <c r="AH325" i="86"/>
  <c r="AG325" i="86"/>
  <c r="AH324" i="86"/>
  <c r="AG324" i="86"/>
  <c r="AH323" i="86"/>
  <c r="AG323" i="86"/>
  <c r="AH322" i="86"/>
  <c r="AG322" i="86"/>
  <c r="AH321" i="86"/>
  <c r="AG321" i="86"/>
  <c r="AH320" i="86"/>
  <c r="AG320" i="86"/>
  <c r="AH319" i="86"/>
  <c r="AG319" i="86"/>
  <c r="AH318" i="86"/>
  <c r="AG318" i="86"/>
  <c r="AH317" i="86"/>
  <c r="AG317" i="86"/>
  <c r="AH316" i="86"/>
  <c r="AG316" i="86"/>
  <c r="AH315" i="86"/>
  <c r="AG315" i="86"/>
  <c r="AH314" i="86"/>
  <c r="AG314" i="86"/>
  <c r="AH313" i="86"/>
  <c r="AG313" i="86"/>
  <c r="AH312" i="86"/>
  <c r="AG312" i="86"/>
  <c r="AH311" i="86"/>
  <c r="AG311" i="86"/>
  <c r="AH310" i="86"/>
  <c r="AG310" i="86"/>
  <c r="AH309" i="86"/>
  <c r="AG309" i="86"/>
  <c r="AH308" i="86"/>
  <c r="AG308" i="86"/>
  <c r="AH307" i="86"/>
  <c r="AG307" i="86"/>
  <c r="AH306" i="86"/>
  <c r="AG306" i="86"/>
  <c r="AH305" i="86"/>
  <c r="AG305" i="86"/>
  <c r="AH304" i="86"/>
  <c r="AG304" i="86"/>
  <c r="AH303" i="86"/>
  <c r="AG303" i="86"/>
  <c r="AH302" i="86"/>
  <c r="AG302" i="86"/>
  <c r="AH301" i="86"/>
  <c r="AG301" i="86"/>
  <c r="AH300" i="86"/>
  <c r="AG300" i="86"/>
  <c r="AH299" i="86"/>
  <c r="AG299" i="86"/>
  <c r="AH298" i="86"/>
  <c r="AG298" i="86"/>
  <c r="AH297" i="86"/>
  <c r="AG297" i="86"/>
  <c r="AH296" i="86"/>
  <c r="AG296" i="86"/>
  <c r="AH295" i="86"/>
  <c r="AG295" i="86"/>
  <c r="AH294" i="86"/>
  <c r="AG294" i="86"/>
  <c r="AH293" i="86"/>
  <c r="AG293" i="86"/>
  <c r="AH292" i="86"/>
  <c r="AG292" i="86"/>
  <c r="AH291" i="86"/>
  <c r="AG291" i="86"/>
  <c r="AH290" i="86"/>
  <c r="AG290" i="86"/>
  <c r="AH289" i="86"/>
  <c r="AG289" i="86"/>
  <c r="AH288" i="86"/>
  <c r="AG288" i="86"/>
  <c r="AH287" i="86"/>
  <c r="AG287" i="86"/>
  <c r="AH286" i="86"/>
  <c r="AG286" i="86"/>
  <c r="AH285" i="86"/>
  <c r="AG285" i="86"/>
  <c r="AH284" i="86"/>
  <c r="AG284" i="86"/>
  <c r="AH283" i="86"/>
  <c r="AG283" i="86"/>
  <c r="AH282" i="86"/>
  <c r="AG282" i="86"/>
  <c r="AH281" i="86"/>
  <c r="AG281" i="86"/>
  <c r="AH280" i="86"/>
  <c r="AG280" i="86"/>
  <c r="AH279" i="86"/>
  <c r="AG279" i="86"/>
  <c r="AH278" i="86"/>
  <c r="AG278" i="86"/>
  <c r="AH277" i="86"/>
  <c r="AG277" i="86"/>
  <c r="AH276" i="86"/>
  <c r="AG276" i="86"/>
  <c r="AH275" i="86"/>
  <c r="AG275" i="86"/>
  <c r="AH274" i="86"/>
  <c r="AG274" i="86"/>
  <c r="AH273" i="86"/>
  <c r="AG273" i="86"/>
  <c r="AH272" i="86"/>
  <c r="AG272" i="86"/>
  <c r="AH271" i="86"/>
  <c r="AG271" i="86"/>
  <c r="AH270" i="86"/>
  <c r="AG270" i="86"/>
  <c r="AH269" i="86"/>
  <c r="AG269" i="86"/>
  <c r="AH268" i="86"/>
  <c r="AG268" i="86"/>
  <c r="AH267" i="86"/>
  <c r="AG267" i="86"/>
  <c r="AH266" i="86"/>
  <c r="AG266" i="86"/>
  <c r="AH265" i="86"/>
  <c r="AG265" i="86"/>
  <c r="AH264" i="86"/>
  <c r="AG264" i="86"/>
  <c r="AH263" i="86"/>
  <c r="AG263" i="86"/>
  <c r="AH262" i="86"/>
  <c r="AG262" i="86"/>
  <c r="AH261" i="86"/>
  <c r="AG261" i="86"/>
  <c r="AH260" i="86"/>
  <c r="AG260" i="86"/>
  <c r="AH259" i="86"/>
  <c r="AG259" i="86"/>
  <c r="AH258" i="86"/>
  <c r="AG258" i="86"/>
  <c r="AH257" i="86"/>
  <c r="AG257" i="86"/>
  <c r="AH256" i="86"/>
  <c r="AG256" i="86"/>
  <c r="AH255" i="86"/>
  <c r="AG255" i="86"/>
  <c r="AH254" i="86"/>
  <c r="AG254" i="86"/>
  <c r="AH253" i="86"/>
  <c r="AG253" i="86"/>
  <c r="AH252" i="86"/>
  <c r="AG252" i="86"/>
  <c r="AH251" i="86"/>
  <c r="AG251" i="86"/>
  <c r="AH250" i="86"/>
  <c r="AG250" i="86"/>
  <c r="AH249" i="86"/>
  <c r="AG249" i="86"/>
  <c r="AH248" i="86"/>
  <c r="AG248" i="86"/>
  <c r="AH247" i="86"/>
  <c r="AG247" i="86"/>
  <c r="AH246" i="86"/>
  <c r="AG246" i="86"/>
  <c r="AH245" i="86"/>
  <c r="AG245" i="86"/>
  <c r="AH244" i="86"/>
  <c r="AG244" i="86"/>
  <c r="AH243" i="86"/>
  <c r="AG243" i="86"/>
  <c r="AH242" i="86"/>
  <c r="AG242" i="86"/>
  <c r="AH241" i="86"/>
  <c r="AG241" i="86"/>
  <c r="AH240" i="86"/>
  <c r="AG240" i="86"/>
  <c r="AH239" i="86"/>
  <c r="AG239" i="86"/>
  <c r="AH238" i="86"/>
  <c r="AG238" i="86"/>
  <c r="AH237" i="86"/>
  <c r="AG237" i="86"/>
  <c r="AH236" i="86"/>
  <c r="AG236" i="86"/>
  <c r="AH235" i="86"/>
  <c r="AG235" i="86"/>
  <c r="AH234" i="86"/>
  <c r="AG234" i="86"/>
  <c r="AH233" i="86"/>
  <c r="AG233" i="86"/>
  <c r="AH232" i="86"/>
  <c r="AG232" i="86"/>
  <c r="AH231" i="86"/>
  <c r="AG231" i="86"/>
  <c r="AH230" i="86"/>
  <c r="AG230" i="86"/>
  <c r="AH229" i="86"/>
  <c r="AG229" i="86"/>
  <c r="AH228" i="86"/>
  <c r="AG228" i="86"/>
  <c r="AH227" i="86"/>
  <c r="AG227" i="86"/>
  <c r="AH226" i="86"/>
  <c r="AG226" i="86"/>
  <c r="AH225" i="86"/>
  <c r="AG225" i="86"/>
  <c r="AH224" i="86"/>
  <c r="AG224" i="86"/>
  <c r="AH223" i="86"/>
  <c r="AG223" i="86"/>
  <c r="AH222" i="86"/>
  <c r="AG222" i="86"/>
  <c r="AH221" i="86"/>
  <c r="AG221" i="86"/>
  <c r="AH220" i="86"/>
  <c r="AG220" i="86"/>
  <c r="AH219" i="86"/>
  <c r="AG219" i="86"/>
  <c r="AH218" i="86"/>
  <c r="AG218" i="86"/>
  <c r="AH217" i="86"/>
  <c r="AG217" i="86"/>
  <c r="AH216" i="86"/>
  <c r="AG216" i="86"/>
  <c r="AH215" i="86"/>
  <c r="AG215" i="86"/>
  <c r="AH214" i="86"/>
  <c r="AG214" i="86"/>
  <c r="AH213" i="86"/>
  <c r="AG213" i="86"/>
  <c r="AH212" i="86"/>
  <c r="AG212" i="86"/>
  <c r="AH211" i="86"/>
  <c r="AG211" i="86"/>
  <c r="AH210" i="86"/>
  <c r="AG210" i="86"/>
  <c r="AH209" i="86"/>
  <c r="AG209" i="86"/>
  <c r="AH208" i="86"/>
  <c r="AG208" i="86"/>
  <c r="AH207" i="86"/>
  <c r="AG207" i="86"/>
  <c r="AH206" i="86"/>
  <c r="AG206" i="86"/>
  <c r="AH205" i="86"/>
  <c r="AG205" i="86"/>
  <c r="AH204" i="86"/>
  <c r="AG204" i="86"/>
  <c r="AH203" i="86"/>
  <c r="AG203" i="86"/>
  <c r="AH202" i="86"/>
  <c r="AG202" i="86"/>
  <c r="AH201" i="86"/>
  <c r="AG201" i="86"/>
  <c r="AH200" i="86"/>
  <c r="AG200" i="86"/>
  <c r="AH199" i="86"/>
  <c r="AG199" i="86"/>
  <c r="AH198" i="86"/>
  <c r="AG198" i="86"/>
  <c r="AH197" i="86"/>
  <c r="AG197" i="86"/>
  <c r="AH196" i="86"/>
  <c r="AG196" i="86"/>
  <c r="AH195" i="86"/>
  <c r="AG195" i="86"/>
  <c r="AH194" i="86"/>
  <c r="AG194" i="86"/>
  <c r="AH193" i="86"/>
  <c r="AG193" i="86"/>
  <c r="AH192" i="86"/>
  <c r="AG192" i="86"/>
  <c r="AH191" i="86"/>
  <c r="AG191" i="86"/>
  <c r="AH190" i="86"/>
  <c r="AG190" i="86"/>
  <c r="AH189" i="86"/>
  <c r="AG189" i="86"/>
  <c r="AH188" i="86"/>
  <c r="AG188" i="86"/>
  <c r="AH187" i="86"/>
  <c r="AG187" i="86"/>
  <c r="AH186" i="86"/>
  <c r="AG186" i="86"/>
  <c r="AH185" i="86"/>
  <c r="AG185" i="86"/>
  <c r="AH184" i="86"/>
  <c r="AG184" i="86"/>
  <c r="AH183" i="86"/>
  <c r="AG183" i="86"/>
  <c r="AH182" i="86"/>
  <c r="AG182" i="86"/>
  <c r="AH181" i="86"/>
  <c r="AG181" i="86"/>
  <c r="AH180" i="86"/>
  <c r="AG180" i="86"/>
  <c r="AH179" i="86"/>
  <c r="AG179" i="86"/>
  <c r="AH178" i="86"/>
  <c r="AG178" i="86"/>
  <c r="AH177" i="86"/>
  <c r="AG177" i="86"/>
  <c r="AH176" i="86"/>
  <c r="AG176" i="86"/>
  <c r="AH175" i="86"/>
  <c r="AG175" i="86"/>
  <c r="AH174" i="86"/>
  <c r="AG174" i="86"/>
  <c r="AH173" i="86"/>
  <c r="AG173" i="86"/>
  <c r="AH172" i="86"/>
  <c r="AG172" i="86"/>
  <c r="AH171" i="86"/>
  <c r="AG171" i="86"/>
  <c r="AH170" i="86"/>
  <c r="AG170" i="86"/>
  <c r="AH169" i="86"/>
  <c r="AG169" i="86"/>
  <c r="AH168" i="86"/>
  <c r="AG168" i="86"/>
  <c r="AH167" i="86"/>
  <c r="AG167" i="86"/>
  <c r="AH166" i="86"/>
  <c r="AG166" i="86"/>
  <c r="AH165" i="86"/>
  <c r="AG165" i="86"/>
  <c r="AH164" i="86"/>
  <c r="AG164" i="86"/>
  <c r="AH163" i="86"/>
  <c r="AG163" i="86"/>
  <c r="AH162" i="86"/>
  <c r="AG162" i="86"/>
  <c r="AH161" i="86"/>
  <c r="AG161" i="86"/>
  <c r="AH160" i="86"/>
  <c r="AG160" i="86"/>
  <c r="AH159" i="86"/>
  <c r="AG159" i="86"/>
  <c r="AH158" i="86"/>
  <c r="AG158" i="86"/>
  <c r="AH157" i="86"/>
  <c r="AG157" i="86"/>
  <c r="AH156" i="86"/>
  <c r="AG156" i="86"/>
  <c r="AH155" i="86"/>
  <c r="AG155" i="86"/>
  <c r="AH154" i="86"/>
  <c r="AG154" i="86"/>
  <c r="AH153" i="86"/>
  <c r="AG153" i="86"/>
  <c r="AH152" i="86"/>
  <c r="AG152" i="86"/>
  <c r="AH151" i="86"/>
  <c r="AG151" i="86"/>
  <c r="AH150" i="86"/>
  <c r="AG150" i="86"/>
  <c r="AH149" i="86"/>
  <c r="AG149" i="86"/>
  <c r="AH148" i="86"/>
  <c r="AG148" i="86"/>
  <c r="AH147" i="86"/>
  <c r="AG147" i="86"/>
  <c r="AH146" i="86"/>
  <c r="AG146" i="86"/>
  <c r="AH145" i="86"/>
  <c r="AG145" i="86"/>
  <c r="AH144" i="86"/>
  <c r="AG144" i="86"/>
  <c r="AH143" i="86"/>
  <c r="AG143" i="86"/>
  <c r="AH142" i="86"/>
  <c r="AG142" i="86"/>
  <c r="AH141" i="86"/>
  <c r="AG141" i="86"/>
  <c r="AH140" i="86"/>
  <c r="AG140" i="86"/>
  <c r="AH139" i="86"/>
  <c r="AG139" i="86"/>
  <c r="AH138" i="86"/>
  <c r="AG138" i="86"/>
  <c r="AH137" i="86"/>
  <c r="AG137" i="86"/>
  <c r="AH136" i="86"/>
  <c r="AG136" i="86"/>
  <c r="AH135" i="86"/>
  <c r="AG135" i="86"/>
  <c r="AH134" i="86"/>
  <c r="AG134" i="86"/>
  <c r="AH133" i="86"/>
  <c r="AG133" i="86"/>
  <c r="AH132" i="86"/>
  <c r="AG132" i="86"/>
  <c r="AH131" i="86"/>
  <c r="AG131" i="86"/>
  <c r="AH130" i="86"/>
  <c r="AG130" i="86"/>
  <c r="AH129" i="86"/>
  <c r="AG129" i="86"/>
  <c r="AH128" i="86"/>
  <c r="AG128" i="86"/>
  <c r="AH127" i="86"/>
  <c r="AG127" i="86"/>
  <c r="AH126" i="86"/>
  <c r="AG126" i="86"/>
  <c r="AH125" i="86"/>
  <c r="AG125" i="86"/>
  <c r="AH124" i="86"/>
  <c r="AG124" i="86"/>
  <c r="AH123" i="86"/>
  <c r="AG123" i="86"/>
  <c r="AH122" i="86"/>
  <c r="AG122" i="86"/>
  <c r="AH121" i="86"/>
  <c r="AG121" i="86"/>
  <c r="AH120" i="86"/>
  <c r="AG120" i="86"/>
  <c r="AH119" i="86"/>
  <c r="AG119" i="86"/>
  <c r="AH118" i="86"/>
  <c r="AG118" i="86"/>
  <c r="AH117" i="86"/>
  <c r="AG117" i="86"/>
  <c r="AH116" i="86"/>
  <c r="AG116" i="86"/>
  <c r="AH115" i="86"/>
  <c r="AG115" i="86"/>
  <c r="AH114" i="86"/>
  <c r="AG114" i="86"/>
  <c r="AH113" i="86"/>
  <c r="AG113" i="86"/>
  <c r="AH112" i="86"/>
  <c r="AG112" i="86"/>
  <c r="AH111" i="86"/>
  <c r="AG111" i="86"/>
  <c r="AH110" i="86"/>
  <c r="AG110" i="86"/>
  <c r="AH109" i="86"/>
  <c r="AG109" i="86"/>
  <c r="AH108" i="86"/>
  <c r="AG108" i="86"/>
  <c r="AH107" i="86"/>
  <c r="AG107" i="86"/>
  <c r="AH106" i="86"/>
  <c r="AG106" i="86"/>
  <c r="AH105" i="86"/>
  <c r="AG105" i="86"/>
  <c r="AH104" i="86"/>
  <c r="AG104" i="86"/>
  <c r="AH103" i="86"/>
  <c r="AG103" i="86"/>
  <c r="AH102" i="86"/>
  <c r="AG102" i="86"/>
  <c r="AH101" i="86"/>
  <c r="AG101" i="86"/>
  <c r="AH100" i="86"/>
  <c r="AG100" i="86"/>
  <c r="AH99" i="86"/>
  <c r="AG99" i="86"/>
  <c r="AH98" i="86"/>
  <c r="AG98" i="86"/>
  <c r="AH97" i="86"/>
  <c r="AG97" i="86"/>
  <c r="AH96" i="86"/>
  <c r="AG96" i="86"/>
  <c r="AH95" i="86"/>
  <c r="AG95" i="86"/>
  <c r="AH94" i="86"/>
  <c r="AG94" i="86"/>
  <c r="AH93" i="86"/>
  <c r="AG93" i="86"/>
  <c r="AH92" i="86"/>
  <c r="AG92" i="86"/>
  <c r="AH91" i="86"/>
  <c r="AG91" i="86"/>
  <c r="AH90" i="86"/>
  <c r="AG90" i="86"/>
  <c r="AH89" i="86"/>
  <c r="AG89" i="86"/>
  <c r="AH88" i="86"/>
  <c r="AG88" i="86"/>
  <c r="AH87" i="86"/>
  <c r="AG87" i="86"/>
  <c r="AH86" i="86"/>
  <c r="AG86" i="86"/>
  <c r="AH85" i="86"/>
  <c r="AG85" i="86"/>
  <c r="AH84" i="86"/>
  <c r="AG84" i="86"/>
  <c r="AH83" i="86"/>
  <c r="AG83" i="86"/>
  <c r="AH82" i="86"/>
  <c r="AG82" i="86"/>
  <c r="AH81" i="86"/>
  <c r="AG81" i="86"/>
  <c r="AH80" i="86"/>
  <c r="AG80" i="86"/>
  <c r="AH79" i="86"/>
  <c r="AG79" i="86"/>
  <c r="AH78" i="86"/>
  <c r="AG78" i="86"/>
  <c r="AH77" i="86"/>
  <c r="AG77" i="86"/>
  <c r="AH76" i="86"/>
  <c r="AG76" i="86"/>
  <c r="AH75" i="86"/>
  <c r="AG75" i="86"/>
  <c r="AH74" i="86"/>
  <c r="AG74" i="86"/>
  <c r="AH73" i="86"/>
  <c r="AG73" i="86"/>
  <c r="AH72" i="86"/>
  <c r="AG72" i="86"/>
  <c r="AH71" i="86"/>
  <c r="AG71" i="86"/>
  <c r="AH70" i="86"/>
  <c r="AG70" i="86"/>
  <c r="AH69" i="86"/>
  <c r="AG69" i="86"/>
  <c r="AH68" i="86"/>
  <c r="AG68" i="86"/>
  <c r="AH67" i="86"/>
  <c r="AG67" i="86"/>
  <c r="AH66" i="86"/>
  <c r="AG66" i="86"/>
  <c r="AH65" i="86"/>
  <c r="AG65" i="86"/>
  <c r="AH64" i="86"/>
  <c r="AG64" i="86"/>
  <c r="AH63" i="86"/>
  <c r="AG63" i="86"/>
  <c r="AH62" i="86"/>
  <c r="AG62" i="86"/>
  <c r="AH61" i="86"/>
  <c r="AG61" i="86"/>
  <c r="AH60" i="86"/>
  <c r="AG60" i="86"/>
  <c r="AH59" i="86"/>
  <c r="AG59" i="86"/>
  <c r="AH58" i="86"/>
  <c r="AG58" i="86"/>
  <c r="AH57" i="86"/>
  <c r="AG57" i="86"/>
  <c r="AH56" i="86"/>
  <c r="AG56" i="86"/>
  <c r="AH55" i="86"/>
  <c r="AG55" i="86"/>
  <c r="AH54" i="86"/>
  <c r="AG54" i="86"/>
  <c r="AH53" i="86"/>
  <c r="AG53" i="86"/>
  <c r="AH52" i="86"/>
  <c r="AG52" i="86"/>
  <c r="AH51" i="86"/>
  <c r="AG51" i="86"/>
  <c r="AH50" i="86"/>
  <c r="AG50" i="86"/>
  <c r="AH49" i="86"/>
  <c r="AG49" i="86"/>
  <c r="AH48" i="86"/>
  <c r="AG48" i="86"/>
  <c r="AH47" i="86"/>
  <c r="AG47" i="86"/>
  <c r="AH46" i="86"/>
  <c r="AG46" i="86"/>
  <c r="AH45" i="86"/>
  <c r="AG45" i="86"/>
  <c r="AH44" i="86"/>
  <c r="AG44" i="86"/>
  <c r="AH43" i="86"/>
  <c r="AG43" i="86"/>
  <c r="AH42" i="86"/>
  <c r="AG42" i="86"/>
  <c r="AH41" i="86"/>
  <c r="AG41" i="86"/>
  <c r="AH40" i="86"/>
  <c r="AG40" i="86"/>
  <c r="AH39" i="86"/>
  <c r="AG39" i="86"/>
  <c r="AH38" i="86"/>
  <c r="AG38" i="86"/>
  <c r="AH37" i="86"/>
  <c r="AG37" i="86"/>
  <c r="AH36" i="86"/>
  <c r="AG36" i="86"/>
  <c r="AH35" i="86"/>
  <c r="AG35" i="86"/>
  <c r="AH34" i="86"/>
  <c r="AG34" i="86"/>
  <c r="AH33" i="86"/>
  <c r="AG33" i="86"/>
  <c r="AH32" i="86"/>
  <c r="AG32" i="86"/>
  <c r="AH31" i="86"/>
  <c r="AG31" i="86"/>
  <c r="AH30" i="86"/>
  <c r="AG30" i="86"/>
  <c r="AH29" i="86"/>
  <c r="AG29" i="86"/>
  <c r="AH28" i="86"/>
  <c r="AG28" i="86"/>
  <c r="AH27" i="86"/>
  <c r="AG27" i="86"/>
  <c r="AH26" i="86"/>
  <c r="AG26" i="86"/>
  <c r="AH25" i="86"/>
  <c r="AG25" i="86"/>
  <c r="AH24" i="86"/>
  <c r="AG24" i="86"/>
  <c r="AH23" i="86"/>
  <c r="AG23" i="86"/>
  <c r="AH22" i="86"/>
  <c r="AG22" i="86"/>
  <c r="AH21" i="86"/>
  <c r="AG21" i="86"/>
  <c r="AH20" i="86"/>
  <c r="AG20" i="86"/>
  <c r="AH19" i="86"/>
  <c r="AG19" i="86"/>
  <c r="AH18" i="86"/>
  <c r="AG18" i="86"/>
  <c r="AH17" i="86"/>
  <c r="AG17" i="86"/>
  <c r="AH16" i="86"/>
  <c r="AG16" i="86"/>
  <c r="AD383" i="86"/>
  <c r="AD382" i="86"/>
  <c r="AD381" i="86"/>
  <c r="AD380" i="86"/>
  <c r="AD379" i="86"/>
  <c r="AD378" i="86"/>
  <c r="AD377" i="86"/>
  <c r="AD376" i="86"/>
  <c r="AD375" i="86"/>
  <c r="AD374" i="86"/>
  <c r="AD373" i="86"/>
  <c r="AD372" i="86"/>
  <c r="AC372" i="86"/>
  <c r="AD371" i="86"/>
  <c r="AC371" i="86"/>
  <c r="AD370" i="86"/>
  <c r="AC370" i="86"/>
  <c r="AD369" i="86"/>
  <c r="AC369" i="86"/>
  <c r="AD368" i="86"/>
  <c r="AC368" i="86"/>
  <c r="AD367" i="86"/>
  <c r="AC367" i="86"/>
  <c r="AD366" i="86"/>
  <c r="AC366" i="86"/>
  <c r="AD365" i="86"/>
  <c r="AC365" i="86"/>
  <c r="AD364" i="86"/>
  <c r="AC364" i="86"/>
  <c r="AD363" i="86"/>
  <c r="AC363" i="86"/>
  <c r="AD362" i="86"/>
  <c r="AC362" i="86"/>
  <c r="AD361" i="86"/>
  <c r="AC361" i="86"/>
  <c r="AD360" i="86"/>
  <c r="AC360" i="86"/>
  <c r="AD359" i="86"/>
  <c r="AC359" i="86"/>
  <c r="AD358" i="86"/>
  <c r="AC358" i="86"/>
  <c r="AD357" i="86"/>
  <c r="AC357" i="86"/>
  <c r="AD356" i="86"/>
  <c r="AC356" i="86"/>
  <c r="AD355" i="86"/>
  <c r="AC355" i="86"/>
  <c r="AD354" i="86"/>
  <c r="AC354" i="86"/>
  <c r="AD353" i="86"/>
  <c r="AC353" i="86"/>
  <c r="AD352" i="86"/>
  <c r="AC352" i="86"/>
  <c r="AD351" i="86"/>
  <c r="AC351" i="86"/>
  <c r="AD350" i="86"/>
  <c r="AC350" i="86"/>
  <c r="AD349" i="86"/>
  <c r="AC349" i="86"/>
  <c r="AD348" i="86"/>
  <c r="AC348" i="86"/>
  <c r="AD347" i="86"/>
  <c r="AC347" i="86"/>
  <c r="AD346" i="86"/>
  <c r="AC346" i="86"/>
  <c r="AD345" i="86"/>
  <c r="AC345" i="86"/>
  <c r="AD344" i="86"/>
  <c r="AC344" i="86"/>
  <c r="AD343" i="86"/>
  <c r="AC343" i="86"/>
  <c r="AD342" i="86"/>
  <c r="AC342" i="86"/>
  <c r="AD341" i="86"/>
  <c r="AC341" i="86"/>
  <c r="AD340" i="86"/>
  <c r="AC340" i="86"/>
  <c r="AD339" i="86"/>
  <c r="AC339" i="86"/>
  <c r="AD338" i="86"/>
  <c r="AC338" i="86"/>
  <c r="AD337" i="86"/>
  <c r="AC337" i="86"/>
  <c r="AD336" i="86"/>
  <c r="AC336" i="86"/>
  <c r="AD335" i="86"/>
  <c r="AC335" i="86"/>
  <c r="AD334" i="86"/>
  <c r="AC334" i="86"/>
  <c r="AD333" i="86"/>
  <c r="AC333" i="86"/>
  <c r="AD332" i="86"/>
  <c r="AC332" i="86"/>
  <c r="AD331" i="86"/>
  <c r="AC331" i="86"/>
  <c r="AD330" i="86"/>
  <c r="AC330" i="86"/>
  <c r="AD329" i="86"/>
  <c r="AC329" i="86"/>
  <c r="AD328" i="86"/>
  <c r="AC328" i="86"/>
  <c r="AD327" i="86"/>
  <c r="AC327" i="86"/>
  <c r="AD326" i="86"/>
  <c r="AC326" i="86"/>
  <c r="AD325" i="86"/>
  <c r="AC325" i="86"/>
  <c r="AD324" i="86"/>
  <c r="AC324" i="86"/>
  <c r="AD323" i="86"/>
  <c r="AC323" i="86"/>
  <c r="AD322" i="86"/>
  <c r="AC322" i="86"/>
  <c r="AD321" i="86"/>
  <c r="AC321" i="86"/>
  <c r="AD320" i="86"/>
  <c r="AC320" i="86"/>
  <c r="AD319" i="86"/>
  <c r="AC319" i="86"/>
  <c r="AD318" i="86"/>
  <c r="AC318" i="86"/>
  <c r="AD317" i="86"/>
  <c r="AC317" i="86"/>
  <c r="AD316" i="86"/>
  <c r="AC316" i="86"/>
  <c r="AD315" i="86"/>
  <c r="AC315" i="86"/>
  <c r="AD314" i="86"/>
  <c r="AC314" i="86"/>
  <c r="AD313" i="86"/>
  <c r="AC313" i="86"/>
  <c r="AD312" i="86"/>
  <c r="AC312" i="86"/>
  <c r="AD311" i="86"/>
  <c r="AC311" i="86"/>
  <c r="AD310" i="86"/>
  <c r="AC310" i="86"/>
  <c r="AD309" i="86"/>
  <c r="AC309" i="86"/>
  <c r="AD308" i="86"/>
  <c r="AC308" i="86"/>
  <c r="AD307" i="86"/>
  <c r="AC307" i="86"/>
  <c r="AD306" i="86"/>
  <c r="AC306" i="86"/>
  <c r="AD305" i="86"/>
  <c r="AC305" i="86"/>
  <c r="AD304" i="86"/>
  <c r="AC304" i="86"/>
  <c r="AD303" i="86"/>
  <c r="AC303" i="86"/>
  <c r="AD302" i="86"/>
  <c r="AC302" i="86"/>
  <c r="AD301" i="86"/>
  <c r="AC301" i="86"/>
  <c r="AD300" i="86"/>
  <c r="AC300" i="86"/>
  <c r="AD299" i="86"/>
  <c r="AC299" i="86"/>
  <c r="AD298" i="86"/>
  <c r="AC298" i="86"/>
  <c r="AD297" i="86"/>
  <c r="AC297" i="86"/>
  <c r="AD296" i="86"/>
  <c r="AC296" i="86"/>
  <c r="AD295" i="86"/>
  <c r="AC295" i="86"/>
  <c r="AD294" i="86"/>
  <c r="AC294" i="86"/>
  <c r="AD293" i="86"/>
  <c r="AC293" i="86"/>
  <c r="AD292" i="86"/>
  <c r="AC292" i="86"/>
  <c r="AD291" i="86"/>
  <c r="AC291" i="86"/>
  <c r="AD290" i="86"/>
  <c r="AC290" i="86"/>
  <c r="AD289" i="86"/>
  <c r="AC289" i="86"/>
  <c r="AD288" i="86"/>
  <c r="AC288" i="86"/>
  <c r="AD287" i="86"/>
  <c r="AC287" i="86"/>
  <c r="AD286" i="86"/>
  <c r="AC286" i="86"/>
  <c r="AD285" i="86"/>
  <c r="AC285" i="86"/>
  <c r="AD284" i="86"/>
  <c r="AC284" i="86"/>
  <c r="AD283" i="86"/>
  <c r="AC283" i="86"/>
  <c r="AD282" i="86"/>
  <c r="AC282" i="86"/>
  <c r="AD281" i="86"/>
  <c r="AC281" i="86"/>
  <c r="AD280" i="86"/>
  <c r="AC280" i="86"/>
  <c r="AD279" i="86"/>
  <c r="AC279" i="86"/>
  <c r="AD278" i="86"/>
  <c r="AC278" i="86"/>
  <c r="AD277" i="86"/>
  <c r="AC277" i="86"/>
  <c r="AD276" i="86"/>
  <c r="AC276" i="86"/>
  <c r="AD275" i="86"/>
  <c r="AC275" i="86"/>
  <c r="AD274" i="86"/>
  <c r="AC274" i="86"/>
  <c r="AD273" i="86"/>
  <c r="AC273" i="86"/>
  <c r="AD272" i="86"/>
  <c r="AC272" i="86"/>
  <c r="AD271" i="86"/>
  <c r="AC271" i="86"/>
  <c r="AD270" i="86"/>
  <c r="AC270" i="86"/>
  <c r="AD269" i="86"/>
  <c r="AC269" i="86"/>
  <c r="AD268" i="86"/>
  <c r="AC268" i="86"/>
  <c r="AD267" i="86"/>
  <c r="AC267" i="86"/>
  <c r="AD266" i="86"/>
  <c r="AC266" i="86"/>
  <c r="AD265" i="86"/>
  <c r="AC265" i="86"/>
  <c r="AD264" i="86"/>
  <c r="AC264" i="86"/>
  <c r="AD263" i="86"/>
  <c r="AC263" i="86"/>
  <c r="AD262" i="86"/>
  <c r="AC262" i="86"/>
  <c r="AD261" i="86"/>
  <c r="AC261" i="86"/>
  <c r="AD260" i="86"/>
  <c r="AC260" i="86"/>
  <c r="AD259" i="86"/>
  <c r="AC259" i="86"/>
  <c r="AD258" i="86"/>
  <c r="AC258" i="86"/>
  <c r="AD257" i="86"/>
  <c r="AC257" i="86"/>
  <c r="AD256" i="86"/>
  <c r="AC256" i="86"/>
  <c r="AD255" i="86"/>
  <c r="AC255" i="86"/>
  <c r="AD254" i="86"/>
  <c r="AC254" i="86"/>
  <c r="AD253" i="86"/>
  <c r="AC253" i="86"/>
  <c r="AD252" i="86"/>
  <c r="AC252" i="86"/>
  <c r="AD251" i="86"/>
  <c r="AC251" i="86"/>
  <c r="AD250" i="86"/>
  <c r="AC250" i="86"/>
  <c r="AD249" i="86"/>
  <c r="AC249" i="86"/>
  <c r="AD248" i="86"/>
  <c r="AC248" i="86"/>
  <c r="AD247" i="86"/>
  <c r="AC247" i="86"/>
  <c r="AD246" i="86"/>
  <c r="AC246" i="86"/>
  <c r="AD245" i="86"/>
  <c r="AC245" i="86"/>
  <c r="AD244" i="86"/>
  <c r="AC244" i="86"/>
  <c r="AD243" i="86"/>
  <c r="AC243" i="86"/>
  <c r="AD242" i="86"/>
  <c r="AC242" i="86"/>
  <c r="AD241" i="86"/>
  <c r="AC241" i="86"/>
  <c r="AD240" i="86"/>
  <c r="AC240" i="86"/>
  <c r="AD239" i="86"/>
  <c r="AC239" i="86"/>
  <c r="AD238" i="86"/>
  <c r="AC238" i="86"/>
  <c r="AD237" i="86"/>
  <c r="AC237" i="86"/>
  <c r="AD236" i="86"/>
  <c r="AC236" i="86"/>
  <c r="AD235" i="86"/>
  <c r="AC235" i="86"/>
  <c r="AD234" i="86"/>
  <c r="AC234" i="86"/>
  <c r="AD233" i="86"/>
  <c r="AC233" i="86"/>
  <c r="AD232" i="86"/>
  <c r="AC232" i="86"/>
  <c r="AD231" i="86"/>
  <c r="AC231" i="86"/>
  <c r="AD230" i="86"/>
  <c r="AC230" i="86"/>
  <c r="AD229" i="86"/>
  <c r="AC229" i="86"/>
  <c r="AD228" i="86"/>
  <c r="AC228" i="86"/>
  <c r="AD227" i="86"/>
  <c r="AC227" i="86"/>
  <c r="AD226" i="86"/>
  <c r="AC226" i="86"/>
  <c r="AD225" i="86"/>
  <c r="AC225" i="86"/>
  <c r="AD224" i="86"/>
  <c r="AC224" i="86"/>
  <c r="AD223" i="86"/>
  <c r="AC223" i="86"/>
  <c r="AD222" i="86"/>
  <c r="AC222" i="86"/>
  <c r="AD221" i="86"/>
  <c r="AC221" i="86"/>
  <c r="AD220" i="86"/>
  <c r="AC220" i="86"/>
  <c r="AD219" i="86"/>
  <c r="AC219" i="86"/>
  <c r="AD218" i="86"/>
  <c r="AC218" i="86"/>
  <c r="AD217" i="86"/>
  <c r="AC217" i="86"/>
  <c r="AD216" i="86"/>
  <c r="AC216" i="86"/>
  <c r="AD215" i="86"/>
  <c r="AC215" i="86"/>
  <c r="AD214" i="86"/>
  <c r="AC214" i="86"/>
  <c r="AD213" i="86"/>
  <c r="AC213" i="86"/>
  <c r="AD212" i="86"/>
  <c r="AC212" i="86"/>
  <c r="AD211" i="86"/>
  <c r="AC211" i="86"/>
  <c r="AD210" i="86"/>
  <c r="AC210" i="86"/>
  <c r="AD209" i="86"/>
  <c r="AC209" i="86"/>
  <c r="AD208" i="86"/>
  <c r="AC208" i="86"/>
  <c r="AD207" i="86"/>
  <c r="AC207" i="86"/>
  <c r="AD206" i="86"/>
  <c r="AC206" i="86"/>
  <c r="AD205" i="86"/>
  <c r="AC205" i="86"/>
  <c r="AD204" i="86"/>
  <c r="AC204" i="86"/>
  <c r="AD203" i="86"/>
  <c r="AC203" i="86"/>
  <c r="AD202" i="86"/>
  <c r="AC202" i="86"/>
  <c r="AD201" i="86"/>
  <c r="AC201" i="86"/>
  <c r="AD200" i="86"/>
  <c r="AC200" i="86"/>
  <c r="AD199" i="86"/>
  <c r="AC199" i="86"/>
  <c r="AD198" i="86"/>
  <c r="AC198" i="86"/>
  <c r="AD197" i="86"/>
  <c r="AC197" i="86"/>
  <c r="AD196" i="86"/>
  <c r="AC196" i="86"/>
  <c r="AD195" i="86"/>
  <c r="AC195" i="86"/>
  <c r="AD194" i="86"/>
  <c r="AC194" i="86"/>
  <c r="AD193" i="86"/>
  <c r="AC193" i="86"/>
  <c r="AD192" i="86"/>
  <c r="AC192" i="86"/>
  <c r="AD191" i="86"/>
  <c r="AC191" i="86"/>
  <c r="AD190" i="86"/>
  <c r="AC190" i="86"/>
  <c r="AD189" i="86"/>
  <c r="AC189" i="86"/>
  <c r="AD188" i="86"/>
  <c r="AC188" i="86"/>
  <c r="AD187" i="86"/>
  <c r="AC187" i="86"/>
  <c r="AD186" i="86"/>
  <c r="AC186" i="86"/>
  <c r="AD185" i="86"/>
  <c r="AC185" i="86"/>
  <c r="AD184" i="86"/>
  <c r="AC184" i="86"/>
  <c r="AD183" i="86"/>
  <c r="AC183" i="86"/>
  <c r="AD182" i="86"/>
  <c r="AC182" i="86"/>
  <c r="AD181" i="86"/>
  <c r="AC181" i="86"/>
  <c r="AD180" i="86"/>
  <c r="AC180" i="86"/>
  <c r="AD179" i="86"/>
  <c r="AC179" i="86"/>
  <c r="AD178" i="86"/>
  <c r="AC178" i="86"/>
  <c r="AD177" i="86"/>
  <c r="AC177" i="86"/>
  <c r="AD176" i="86"/>
  <c r="AC176" i="86"/>
  <c r="AD175" i="86"/>
  <c r="AC175" i="86"/>
  <c r="AD174" i="86"/>
  <c r="AC174" i="86"/>
  <c r="AD173" i="86"/>
  <c r="AC173" i="86"/>
  <c r="AD172" i="86"/>
  <c r="AC172" i="86"/>
  <c r="AD171" i="86"/>
  <c r="AC171" i="86"/>
  <c r="AD170" i="86"/>
  <c r="AC170" i="86"/>
  <c r="AD169" i="86"/>
  <c r="AC169" i="86"/>
  <c r="AD168" i="86"/>
  <c r="AC168" i="86"/>
  <c r="AD167" i="86"/>
  <c r="AC167" i="86"/>
  <c r="AD166" i="86"/>
  <c r="AC166" i="86"/>
  <c r="AD165" i="86"/>
  <c r="AC165" i="86"/>
  <c r="AD164" i="86"/>
  <c r="AC164" i="86"/>
  <c r="AD163" i="86"/>
  <c r="AC163" i="86"/>
  <c r="AD162" i="86"/>
  <c r="AC162" i="86"/>
  <c r="AD161" i="86"/>
  <c r="AC161" i="86"/>
  <c r="AD160" i="86"/>
  <c r="AC160" i="86"/>
  <c r="AD159" i="86"/>
  <c r="AC159" i="86"/>
  <c r="AD158" i="86"/>
  <c r="AC158" i="86"/>
  <c r="AD157" i="86"/>
  <c r="AC157" i="86"/>
  <c r="AD156" i="86"/>
  <c r="AC156" i="86"/>
  <c r="AD155" i="86"/>
  <c r="AC155" i="86"/>
  <c r="AD154" i="86"/>
  <c r="AC154" i="86"/>
  <c r="AD153" i="86"/>
  <c r="AC153" i="86"/>
  <c r="AD152" i="86"/>
  <c r="AC152" i="86"/>
  <c r="AD151" i="86"/>
  <c r="AC151" i="86"/>
  <c r="AD150" i="86"/>
  <c r="AC150" i="86"/>
  <c r="AD149" i="86"/>
  <c r="AC149" i="86"/>
  <c r="AD148" i="86"/>
  <c r="AC148" i="86"/>
  <c r="AD147" i="86"/>
  <c r="AC147" i="86"/>
  <c r="AD146" i="86"/>
  <c r="AC146" i="86"/>
  <c r="AD145" i="86"/>
  <c r="AC145" i="86"/>
  <c r="AD144" i="86"/>
  <c r="AC144" i="86"/>
  <c r="AD143" i="86"/>
  <c r="AC143" i="86"/>
  <c r="AD142" i="86"/>
  <c r="AC142" i="86"/>
  <c r="AD141" i="86"/>
  <c r="AC141" i="86"/>
  <c r="AD140" i="86"/>
  <c r="AC140" i="86"/>
  <c r="AD139" i="86"/>
  <c r="AC139" i="86"/>
  <c r="AD138" i="86"/>
  <c r="AC138" i="86"/>
  <c r="AD137" i="86"/>
  <c r="AC137" i="86"/>
  <c r="AD136" i="86"/>
  <c r="AC136" i="86"/>
  <c r="AD135" i="86"/>
  <c r="AC135" i="86"/>
  <c r="AD134" i="86"/>
  <c r="AC134" i="86"/>
  <c r="AD133" i="86"/>
  <c r="AC133" i="86"/>
  <c r="AD132" i="86"/>
  <c r="AC132" i="86"/>
  <c r="AD131" i="86"/>
  <c r="AC131" i="86"/>
  <c r="AD130" i="86"/>
  <c r="AC130" i="86"/>
  <c r="AD129" i="86"/>
  <c r="AC129" i="86"/>
  <c r="AD128" i="86"/>
  <c r="AC128" i="86"/>
  <c r="AD127" i="86"/>
  <c r="AC127" i="86"/>
  <c r="AD126" i="86"/>
  <c r="AC126" i="86"/>
  <c r="AD125" i="86"/>
  <c r="AC125" i="86"/>
  <c r="AD124" i="86"/>
  <c r="AC124" i="86"/>
  <c r="AD123" i="86"/>
  <c r="AC123" i="86"/>
  <c r="AD122" i="86"/>
  <c r="AC122" i="86"/>
  <c r="AD121" i="86"/>
  <c r="AC121" i="86"/>
  <c r="AD120" i="86"/>
  <c r="AC120" i="86"/>
  <c r="AD119" i="86"/>
  <c r="AC119" i="86"/>
  <c r="AD118" i="86"/>
  <c r="AC118" i="86"/>
  <c r="AD117" i="86"/>
  <c r="AC117" i="86"/>
  <c r="AD116" i="86"/>
  <c r="AC116" i="86"/>
  <c r="AD115" i="86"/>
  <c r="AC115" i="86"/>
  <c r="AD114" i="86"/>
  <c r="AC114" i="86"/>
  <c r="AD113" i="86"/>
  <c r="AC113" i="86"/>
  <c r="AD112" i="86"/>
  <c r="AC112" i="86"/>
  <c r="AD111" i="86"/>
  <c r="AC111" i="86"/>
  <c r="AD110" i="86"/>
  <c r="AC110" i="86"/>
  <c r="AD109" i="86"/>
  <c r="AC109" i="86"/>
  <c r="AD108" i="86"/>
  <c r="AC108" i="86"/>
  <c r="AD107" i="86"/>
  <c r="AC107" i="86"/>
  <c r="AD106" i="86"/>
  <c r="AC106" i="86"/>
  <c r="AD105" i="86"/>
  <c r="AC105" i="86"/>
  <c r="AD104" i="86"/>
  <c r="AC104" i="86"/>
  <c r="AD103" i="86"/>
  <c r="AC103" i="86"/>
  <c r="AD102" i="86"/>
  <c r="AC102" i="86"/>
  <c r="AD101" i="86"/>
  <c r="AC101" i="86"/>
  <c r="AD100" i="86"/>
  <c r="AC100" i="86"/>
  <c r="AD99" i="86"/>
  <c r="AC99" i="86"/>
  <c r="AD98" i="86"/>
  <c r="AC98" i="86"/>
  <c r="AD97" i="86"/>
  <c r="AC97" i="86"/>
  <c r="AD96" i="86"/>
  <c r="AC96" i="86"/>
  <c r="AD95" i="86"/>
  <c r="AC95" i="86"/>
  <c r="AD94" i="86"/>
  <c r="AC94" i="86"/>
  <c r="AD93" i="86"/>
  <c r="AC93" i="86"/>
  <c r="AD92" i="86"/>
  <c r="AC92" i="86"/>
  <c r="AD91" i="86"/>
  <c r="AC91" i="86"/>
  <c r="AD90" i="86"/>
  <c r="AC90" i="86"/>
  <c r="AD89" i="86"/>
  <c r="AC89" i="86"/>
  <c r="AD88" i="86"/>
  <c r="AC88" i="86"/>
  <c r="AD87" i="86"/>
  <c r="AC87" i="86"/>
  <c r="AD86" i="86"/>
  <c r="AC86" i="86"/>
  <c r="AD85" i="86"/>
  <c r="AC85" i="86"/>
  <c r="AD84" i="86"/>
  <c r="AC84" i="86"/>
  <c r="AD83" i="86"/>
  <c r="AC83" i="86"/>
  <c r="AD82" i="86"/>
  <c r="AC82" i="86"/>
  <c r="AD81" i="86"/>
  <c r="AC81" i="86"/>
  <c r="AD80" i="86"/>
  <c r="AC80" i="86"/>
  <c r="AD79" i="86"/>
  <c r="AC79" i="86"/>
  <c r="AD78" i="86"/>
  <c r="AC78" i="86"/>
  <c r="AD77" i="86"/>
  <c r="AC77" i="86"/>
  <c r="AD76" i="86"/>
  <c r="AC76" i="86"/>
  <c r="AD75" i="86"/>
  <c r="AC75" i="86"/>
  <c r="AD74" i="86"/>
  <c r="AC74" i="86"/>
  <c r="AD73" i="86"/>
  <c r="AC73" i="86"/>
  <c r="AD72" i="86"/>
  <c r="AC72" i="86"/>
  <c r="AD71" i="86"/>
  <c r="AC71" i="86"/>
  <c r="AD70" i="86"/>
  <c r="AC70" i="86"/>
  <c r="AD69" i="86"/>
  <c r="AC69" i="86"/>
  <c r="AD68" i="86"/>
  <c r="AC68" i="86"/>
  <c r="AD67" i="86"/>
  <c r="AC67" i="86"/>
  <c r="AD66" i="86"/>
  <c r="AC66" i="86"/>
  <c r="AD65" i="86"/>
  <c r="AC65" i="86"/>
  <c r="AD64" i="86"/>
  <c r="AC64" i="86"/>
  <c r="AD63" i="86"/>
  <c r="AC63" i="86"/>
  <c r="AD62" i="86"/>
  <c r="AC62" i="86"/>
  <c r="AD61" i="86"/>
  <c r="AC61" i="86"/>
  <c r="AD60" i="86"/>
  <c r="AC60" i="86"/>
  <c r="AD59" i="86"/>
  <c r="AC59" i="86"/>
  <c r="AD58" i="86"/>
  <c r="AC58" i="86"/>
  <c r="AD57" i="86"/>
  <c r="AC57" i="86"/>
  <c r="AD56" i="86"/>
  <c r="AC56" i="86"/>
  <c r="AD55" i="86"/>
  <c r="AC55" i="86"/>
  <c r="AD54" i="86"/>
  <c r="AC54" i="86"/>
  <c r="AD53" i="86"/>
  <c r="AC53" i="86"/>
  <c r="AD52" i="86"/>
  <c r="AC52" i="86"/>
  <c r="AD51" i="86"/>
  <c r="AC51" i="86"/>
  <c r="AD50" i="86"/>
  <c r="AC50" i="86"/>
  <c r="AD49" i="86"/>
  <c r="AC49" i="86"/>
  <c r="AD48" i="86"/>
  <c r="AC48" i="86"/>
  <c r="AD47" i="86"/>
  <c r="AC47" i="86"/>
  <c r="AD46" i="86"/>
  <c r="AC46" i="86"/>
  <c r="AD45" i="86"/>
  <c r="AC45" i="86"/>
  <c r="AD44" i="86"/>
  <c r="AC44" i="86"/>
  <c r="AD43" i="86"/>
  <c r="AC43" i="86"/>
  <c r="AD42" i="86"/>
  <c r="AC42" i="86"/>
  <c r="AD41" i="86"/>
  <c r="AC41" i="86"/>
  <c r="AD40" i="86"/>
  <c r="AC40" i="86"/>
  <c r="AD39" i="86"/>
  <c r="AC39" i="86"/>
  <c r="AD38" i="86"/>
  <c r="AC38" i="86"/>
  <c r="AD37" i="86"/>
  <c r="AC37" i="86"/>
  <c r="AD36" i="86"/>
  <c r="AC36" i="86"/>
  <c r="AD35" i="86"/>
  <c r="AC35" i="86"/>
  <c r="AD34" i="86"/>
  <c r="AC34" i="86"/>
  <c r="AD33" i="86"/>
  <c r="AC33" i="86"/>
  <c r="AD32" i="86"/>
  <c r="AC32" i="86"/>
  <c r="AD31" i="86"/>
  <c r="AC31" i="86"/>
  <c r="AD30" i="86"/>
  <c r="AC30" i="86"/>
  <c r="AD29" i="86"/>
  <c r="AC29" i="86"/>
  <c r="AD28" i="86"/>
  <c r="AC28" i="86"/>
  <c r="AD27" i="86"/>
  <c r="AC27" i="86"/>
  <c r="AD26" i="86"/>
  <c r="AC26" i="86"/>
  <c r="AD25" i="86"/>
  <c r="AC25" i="86"/>
  <c r="AD24" i="86"/>
  <c r="AC24" i="86"/>
  <c r="AD23" i="86"/>
  <c r="AC23" i="86"/>
  <c r="AD22" i="86"/>
  <c r="AC22" i="86"/>
  <c r="AD21" i="86"/>
  <c r="AC21" i="86"/>
  <c r="AD20" i="86"/>
  <c r="AC20" i="86"/>
  <c r="AD19" i="86"/>
  <c r="AC19" i="86"/>
  <c r="AD18" i="86"/>
  <c r="AC18" i="86"/>
  <c r="AD17" i="86"/>
  <c r="AC17" i="86"/>
  <c r="AD16" i="86"/>
  <c r="AC16" i="86"/>
  <c r="Z383" i="86"/>
  <c r="Z382" i="86"/>
  <c r="Z381" i="86"/>
  <c r="Z380" i="86"/>
  <c r="Z379" i="86"/>
  <c r="Z378" i="86"/>
  <c r="Z377" i="86"/>
  <c r="Z376" i="86"/>
  <c r="Z375" i="86"/>
  <c r="Z374" i="86"/>
  <c r="Z373" i="86"/>
  <c r="Z372" i="86"/>
  <c r="Y372" i="86"/>
  <c r="Z371" i="86"/>
  <c r="Y371" i="86"/>
  <c r="Z370" i="86"/>
  <c r="Y370" i="86"/>
  <c r="Z369" i="86"/>
  <c r="Y369" i="86"/>
  <c r="Z368" i="86"/>
  <c r="Y368" i="86"/>
  <c r="Z367" i="86"/>
  <c r="Y367" i="86"/>
  <c r="Z366" i="86"/>
  <c r="Y366" i="86"/>
  <c r="Z365" i="86"/>
  <c r="Y365" i="86"/>
  <c r="Z364" i="86"/>
  <c r="Y364" i="86"/>
  <c r="Z363" i="86"/>
  <c r="Y363" i="86"/>
  <c r="Z362" i="86"/>
  <c r="Y362" i="86"/>
  <c r="Z361" i="86"/>
  <c r="Y361" i="86"/>
  <c r="Z360" i="86"/>
  <c r="Y360" i="86"/>
  <c r="Z359" i="86"/>
  <c r="Y359" i="86"/>
  <c r="Z358" i="86"/>
  <c r="Y358" i="86"/>
  <c r="Z357" i="86"/>
  <c r="Y357" i="86"/>
  <c r="Z356" i="86"/>
  <c r="Y356" i="86"/>
  <c r="Z355" i="86"/>
  <c r="Y355" i="86"/>
  <c r="Z354" i="86"/>
  <c r="Y354" i="86"/>
  <c r="Z353" i="86"/>
  <c r="Y353" i="86"/>
  <c r="Z352" i="86"/>
  <c r="Y352" i="86"/>
  <c r="Z351" i="86"/>
  <c r="Y351" i="86"/>
  <c r="Z350" i="86"/>
  <c r="Y350" i="86"/>
  <c r="Z349" i="86"/>
  <c r="Y349" i="86"/>
  <c r="Z348" i="86"/>
  <c r="Y348" i="86"/>
  <c r="Z347" i="86"/>
  <c r="Y347" i="86"/>
  <c r="Z346" i="86"/>
  <c r="Y346" i="86"/>
  <c r="Z345" i="86"/>
  <c r="Y345" i="86"/>
  <c r="Z344" i="86"/>
  <c r="Y344" i="86"/>
  <c r="Z343" i="86"/>
  <c r="Y343" i="86"/>
  <c r="Z342" i="86"/>
  <c r="Y342" i="86"/>
  <c r="Z341" i="86"/>
  <c r="Y341" i="86"/>
  <c r="Z340" i="86"/>
  <c r="Y340" i="86"/>
  <c r="Z339" i="86"/>
  <c r="Y339" i="86"/>
  <c r="Z338" i="86"/>
  <c r="Y338" i="86"/>
  <c r="Z337" i="86"/>
  <c r="Y337" i="86"/>
  <c r="Z336" i="86"/>
  <c r="Y336" i="86"/>
  <c r="Z335" i="86"/>
  <c r="Y335" i="86"/>
  <c r="Z334" i="86"/>
  <c r="Y334" i="86"/>
  <c r="Z333" i="86"/>
  <c r="Y333" i="86"/>
  <c r="Z332" i="86"/>
  <c r="Y332" i="86"/>
  <c r="Z331" i="86"/>
  <c r="Y331" i="86"/>
  <c r="Z330" i="86"/>
  <c r="Y330" i="86"/>
  <c r="Z329" i="86"/>
  <c r="Y329" i="86"/>
  <c r="Z328" i="86"/>
  <c r="Y328" i="86"/>
  <c r="Z327" i="86"/>
  <c r="Y327" i="86"/>
  <c r="Z326" i="86"/>
  <c r="Y326" i="86"/>
  <c r="Z325" i="86"/>
  <c r="Y325" i="86"/>
  <c r="Z324" i="86"/>
  <c r="Y324" i="86"/>
  <c r="Z323" i="86"/>
  <c r="Y323" i="86"/>
  <c r="Z322" i="86"/>
  <c r="Y322" i="86"/>
  <c r="Z321" i="86"/>
  <c r="Y321" i="86"/>
  <c r="Z320" i="86"/>
  <c r="Y320" i="86"/>
  <c r="Z319" i="86"/>
  <c r="Y319" i="86"/>
  <c r="Z318" i="86"/>
  <c r="Y318" i="86"/>
  <c r="Z317" i="86"/>
  <c r="Y317" i="86"/>
  <c r="Z316" i="86"/>
  <c r="Y316" i="86"/>
  <c r="Z315" i="86"/>
  <c r="Y315" i="86"/>
  <c r="Z314" i="86"/>
  <c r="Y314" i="86"/>
  <c r="Z313" i="86"/>
  <c r="Y313" i="86"/>
  <c r="Z312" i="86"/>
  <c r="Y312" i="86"/>
  <c r="Z311" i="86"/>
  <c r="Y311" i="86"/>
  <c r="Z310" i="86"/>
  <c r="Y310" i="86"/>
  <c r="Z309" i="86"/>
  <c r="Y309" i="86"/>
  <c r="Z308" i="86"/>
  <c r="Y308" i="86"/>
  <c r="Z307" i="86"/>
  <c r="Y307" i="86"/>
  <c r="Z306" i="86"/>
  <c r="Y306" i="86"/>
  <c r="Z305" i="86"/>
  <c r="Y305" i="86"/>
  <c r="Z304" i="86"/>
  <c r="Y304" i="86"/>
  <c r="Z303" i="86"/>
  <c r="Y303" i="86"/>
  <c r="Z302" i="86"/>
  <c r="Y302" i="86"/>
  <c r="Z301" i="86"/>
  <c r="Y301" i="86"/>
  <c r="Z300" i="86"/>
  <c r="Y300" i="86"/>
  <c r="Z299" i="86"/>
  <c r="Y299" i="86"/>
  <c r="Z298" i="86"/>
  <c r="Y298" i="86"/>
  <c r="Z297" i="86"/>
  <c r="Y297" i="86"/>
  <c r="Z296" i="86"/>
  <c r="Y296" i="86"/>
  <c r="Z295" i="86"/>
  <c r="Y295" i="86"/>
  <c r="Z294" i="86"/>
  <c r="Y294" i="86"/>
  <c r="Z293" i="86"/>
  <c r="Y293" i="86"/>
  <c r="Z292" i="86"/>
  <c r="Y292" i="86"/>
  <c r="Z291" i="86"/>
  <c r="Y291" i="86"/>
  <c r="Z290" i="86"/>
  <c r="Y290" i="86"/>
  <c r="Z289" i="86"/>
  <c r="Y289" i="86"/>
  <c r="Z288" i="86"/>
  <c r="Y288" i="86"/>
  <c r="Z287" i="86"/>
  <c r="Y287" i="86"/>
  <c r="Z286" i="86"/>
  <c r="Y286" i="86"/>
  <c r="Z285" i="86"/>
  <c r="Y285" i="86"/>
  <c r="Z284" i="86"/>
  <c r="Y284" i="86"/>
  <c r="Z283" i="86"/>
  <c r="Y283" i="86"/>
  <c r="Z282" i="86"/>
  <c r="Y282" i="86"/>
  <c r="Z281" i="86"/>
  <c r="Y281" i="86"/>
  <c r="Z280" i="86"/>
  <c r="Y280" i="86"/>
  <c r="Z279" i="86"/>
  <c r="Y279" i="86"/>
  <c r="Z278" i="86"/>
  <c r="Y278" i="86"/>
  <c r="Z277" i="86"/>
  <c r="Y277" i="86"/>
  <c r="Z276" i="86"/>
  <c r="Y276" i="86"/>
  <c r="Z275" i="86"/>
  <c r="Y275" i="86"/>
  <c r="Z274" i="86"/>
  <c r="Y274" i="86"/>
  <c r="Z273" i="86"/>
  <c r="Y273" i="86"/>
  <c r="Z272" i="86"/>
  <c r="Y272" i="86"/>
  <c r="Z271" i="86"/>
  <c r="Y271" i="86"/>
  <c r="Z270" i="86"/>
  <c r="Y270" i="86"/>
  <c r="Z269" i="86"/>
  <c r="Y269" i="86"/>
  <c r="Z268" i="86"/>
  <c r="Y268" i="86"/>
  <c r="Z267" i="86"/>
  <c r="Y267" i="86"/>
  <c r="Z266" i="86"/>
  <c r="Y266" i="86"/>
  <c r="Z265" i="86"/>
  <c r="Y265" i="86"/>
  <c r="Z264" i="86"/>
  <c r="Y264" i="86"/>
  <c r="Z263" i="86"/>
  <c r="Y263" i="86"/>
  <c r="Z262" i="86"/>
  <c r="Y262" i="86"/>
  <c r="Z261" i="86"/>
  <c r="Y261" i="86"/>
  <c r="Z260" i="86"/>
  <c r="Y260" i="86"/>
  <c r="Z259" i="86"/>
  <c r="Y259" i="86"/>
  <c r="Z258" i="86"/>
  <c r="Y258" i="86"/>
  <c r="Z257" i="86"/>
  <c r="Y257" i="86"/>
  <c r="Z256" i="86"/>
  <c r="Y256" i="86"/>
  <c r="Z255" i="86"/>
  <c r="Y255" i="86"/>
  <c r="Z254" i="86"/>
  <c r="Y254" i="86"/>
  <c r="Z253" i="86"/>
  <c r="Y253" i="86"/>
  <c r="Z252" i="86"/>
  <c r="Y252" i="86"/>
  <c r="Z251" i="86"/>
  <c r="Y251" i="86"/>
  <c r="Z250" i="86"/>
  <c r="Y250" i="86"/>
  <c r="Z249" i="86"/>
  <c r="Y249" i="86"/>
  <c r="Z248" i="86"/>
  <c r="Y248" i="86"/>
  <c r="Z247" i="86"/>
  <c r="Y247" i="86"/>
  <c r="Z246" i="86"/>
  <c r="Y246" i="86"/>
  <c r="Z245" i="86"/>
  <c r="Y245" i="86"/>
  <c r="Z244" i="86"/>
  <c r="Y244" i="86"/>
  <c r="Z243" i="86"/>
  <c r="Y243" i="86"/>
  <c r="Z242" i="86"/>
  <c r="Y242" i="86"/>
  <c r="Z241" i="86"/>
  <c r="Y241" i="86"/>
  <c r="Z240" i="86"/>
  <c r="Y240" i="86"/>
  <c r="Z239" i="86"/>
  <c r="Y239" i="86"/>
  <c r="Z238" i="86"/>
  <c r="Y238" i="86"/>
  <c r="Z237" i="86"/>
  <c r="Y237" i="86"/>
  <c r="Z236" i="86"/>
  <c r="Y236" i="86"/>
  <c r="Z235" i="86"/>
  <c r="Y235" i="86"/>
  <c r="Z234" i="86"/>
  <c r="Y234" i="86"/>
  <c r="Z233" i="86"/>
  <c r="Y233" i="86"/>
  <c r="Z232" i="86"/>
  <c r="Y232" i="86"/>
  <c r="Z231" i="86"/>
  <c r="Y231" i="86"/>
  <c r="Z230" i="86"/>
  <c r="Y230" i="86"/>
  <c r="Z229" i="86"/>
  <c r="Y229" i="86"/>
  <c r="Z228" i="86"/>
  <c r="Y228" i="86"/>
  <c r="Z227" i="86"/>
  <c r="Y227" i="86"/>
  <c r="Z226" i="86"/>
  <c r="Y226" i="86"/>
  <c r="Z225" i="86"/>
  <c r="Y225" i="86"/>
  <c r="Z224" i="86"/>
  <c r="Y224" i="86"/>
  <c r="Z223" i="86"/>
  <c r="Y223" i="86"/>
  <c r="Z222" i="86"/>
  <c r="Y222" i="86"/>
  <c r="Z221" i="86"/>
  <c r="Y221" i="86"/>
  <c r="Z220" i="86"/>
  <c r="Y220" i="86"/>
  <c r="Z219" i="86"/>
  <c r="Y219" i="86"/>
  <c r="Z218" i="86"/>
  <c r="Y218" i="86"/>
  <c r="Z217" i="86"/>
  <c r="Y217" i="86"/>
  <c r="Z216" i="86"/>
  <c r="Y216" i="86"/>
  <c r="Z215" i="86"/>
  <c r="Y215" i="86"/>
  <c r="Z214" i="86"/>
  <c r="Y214" i="86"/>
  <c r="Z213" i="86"/>
  <c r="Y213" i="86"/>
  <c r="Z212" i="86"/>
  <c r="Y212" i="86"/>
  <c r="Z211" i="86"/>
  <c r="Y211" i="86"/>
  <c r="Z210" i="86"/>
  <c r="Y210" i="86"/>
  <c r="Z209" i="86"/>
  <c r="Y209" i="86"/>
  <c r="Z208" i="86"/>
  <c r="Y208" i="86"/>
  <c r="Z207" i="86"/>
  <c r="Y207" i="86"/>
  <c r="Z206" i="86"/>
  <c r="Y206" i="86"/>
  <c r="Z205" i="86"/>
  <c r="Y205" i="86"/>
  <c r="Z204" i="86"/>
  <c r="Y204" i="86"/>
  <c r="Z203" i="86"/>
  <c r="Y203" i="86"/>
  <c r="Z202" i="86"/>
  <c r="Y202" i="86"/>
  <c r="Z201" i="86"/>
  <c r="Y201" i="86"/>
  <c r="Z200" i="86"/>
  <c r="Y200" i="86"/>
  <c r="Z199" i="86"/>
  <c r="Y199" i="86"/>
  <c r="Z198" i="86"/>
  <c r="Y198" i="86"/>
  <c r="Z197" i="86"/>
  <c r="Y197" i="86"/>
  <c r="Z196" i="86"/>
  <c r="Y196" i="86"/>
  <c r="Z195" i="86"/>
  <c r="Y195" i="86"/>
  <c r="Z194" i="86"/>
  <c r="Y194" i="86"/>
  <c r="Z193" i="86"/>
  <c r="Y193" i="86"/>
  <c r="Z192" i="86"/>
  <c r="Y192" i="86"/>
  <c r="Z191" i="86"/>
  <c r="Y191" i="86"/>
  <c r="Z190" i="86"/>
  <c r="Y190" i="86"/>
  <c r="Z189" i="86"/>
  <c r="Y189" i="86"/>
  <c r="Z188" i="86"/>
  <c r="Y188" i="86"/>
  <c r="Z187" i="86"/>
  <c r="Y187" i="86"/>
  <c r="Z186" i="86"/>
  <c r="Y186" i="86"/>
  <c r="Z185" i="86"/>
  <c r="Y185" i="86"/>
  <c r="Z184" i="86"/>
  <c r="Y184" i="86"/>
  <c r="Z183" i="86"/>
  <c r="Y183" i="86"/>
  <c r="Z182" i="86"/>
  <c r="Y182" i="86"/>
  <c r="Z181" i="86"/>
  <c r="Y181" i="86"/>
  <c r="Z180" i="86"/>
  <c r="Y180" i="86"/>
  <c r="Z179" i="86"/>
  <c r="Y179" i="86"/>
  <c r="Z178" i="86"/>
  <c r="Y178" i="86"/>
  <c r="Z177" i="86"/>
  <c r="Y177" i="86"/>
  <c r="Z176" i="86"/>
  <c r="Y176" i="86"/>
  <c r="Z175" i="86"/>
  <c r="Y175" i="86"/>
  <c r="Z174" i="86"/>
  <c r="Y174" i="86"/>
  <c r="Z173" i="86"/>
  <c r="Y173" i="86"/>
  <c r="Z172" i="86"/>
  <c r="Y172" i="86"/>
  <c r="Z171" i="86"/>
  <c r="Y171" i="86"/>
  <c r="Z170" i="86"/>
  <c r="Y170" i="86"/>
  <c r="Z169" i="86"/>
  <c r="Y169" i="86"/>
  <c r="Z168" i="86"/>
  <c r="Y168" i="86"/>
  <c r="Z167" i="86"/>
  <c r="Y167" i="86"/>
  <c r="Z166" i="86"/>
  <c r="Y166" i="86"/>
  <c r="Z165" i="86"/>
  <c r="Y165" i="86"/>
  <c r="Z164" i="86"/>
  <c r="Y164" i="86"/>
  <c r="Z163" i="86"/>
  <c r="Y163" i="86"/>
  <c r="Z162" i="86"/>
  <c r="Y162" i="86"/>
  <c r="Z161" i="86"/>
  <c r="Y161" i="86"/>
  <c r="Z160" i="86"/>
  <c r="Y160" i="86"/>
  <c r="Z159" i="86"/>
  <c r="Y159" i="86"/>
  <c r="Z158" i="86"/>
  <c r="Y158" i="86"/>
  <c r="Z157" i="86"/>
  <c r="Y157" i="86"/>
  <c r="Z156" i="86"/>
  <c r="Y156" i="86"/>
  <c r="Z155" i="86"/>
  <c r="Y155" i="86"/>
  <c r="Z154" i="86"/>
  <c r="Y154" i="86"/>
  <c r="Z153" i="86"/>
  <c r="Y153" i="86"/>
  <c r="Z152" i="86"/>
  <c r="Y152" i="86"/>
  <c r="Z151" i="86"/>
  <c r="Y151" i="86"/>
  <c r="Z150" i="86"/>
  <c r="Y150" i="86"/>
  <c r="Z149" i="86"/>
  <c r="Y149" i="86"/>
  <c r="Z148" i="86"/>
  <c r="Y148" i="86"/>
  <c r="Z147" i="86"/>
  <c r="Y147" i="86"/>
  <c r="Z146" i="86"/>
  <c r="Y146" i="86"/>
  <c r="Z145" i="86"/>
  <c r="Y145" i="86"/>
  <c r="Z144" i="86"/>
  <c r="Y144" i="86"/>
  <c r="Z143" i="86"/>
  <c r="Y143" i="86"/>
  <c r="Z142" i="86"/>
  <c r="Y142" i="86"/>
  <c r="Z141" i="86"/>
  <c r="Y141" i="86"/>
  <c r="Z140" i="86"/>
  <c r="Y140" i="86"/>
  <c r="Z139" i="86"/>
  <c r="Y139" i="86"/>
  <c r="Z138" i="86"/>
  <c r="Y138" i="86"/>
  <c r="Z137" i="86"/>
  <c r="Y137" i="86"/>
  <c r="Z136" i="86"/>
  <c r="Y136" i="86"/>
  <c r="Z135" i="86"/>
  <c r="Y135" i="86"/>
  <c r="Z134" i="86"/>
  <c r="Y134" i="86"/>
  <c r="Z133" i="86"/>
  <c r="Y133" i="86"/>
  <c r="Z132" i="86"/>
  <c r="Y132" i="86"/>
  <c r="Z131" i="86"/>
  <c r="Y131" i="86"/>
  <c r="Z130" i="86"/>
  <c r="Y130" i="86"/>
  <c r="Z129" i="86"/>
  <c r="Y129" i="86"/>
  <c r="Z128" i="86"/>
  <c r="Y128" i="86"/>
  <c r="Z127" i="86"/>
  <c r="Y127" i="86"/>
  <c r="Z126" i="86"/>
  <c r="Y126" i="86"/>
  <c r="Z125" i="86"/>
  <c r="Y125" i="86"/>
  <c r="Z124" i="86"/>
  <c r="Y124" i="86"/>
  <c r="Z123" i="86"/>
  <c r="Y123" i="86"/>
  <c r="Z122" i="86"/>
  <c r="Y122" i="86"/>
  <c r="Z121" i="86"/>
  <c r="Y121" i="86"/>
  <c r="Z120" i="86"/>
  <c r="Y120" i="86"/>
  <c r="Z119" i="86"/>
  <c r="Y119" i="86"/>
  <c r="Z118" i="86"/>
  <c r="Y118" i="86"/>
  <c r="Z117" i="86"/>
  <c r="Y117" i="86"/>
  <c r="Z116" i="86"/>
  <c r="Y116" i="86"/>
  <c r="Z115" i="86"/>
  <c r="Y115" i="86"/>
  <c r="Z114" i="86"/>
  <c r="Y114" i="86"/>
  <c r="Z113" i="86"/>
  <c r="Y113" i="86"/>
  <c r="Z112" i="86"/>
  <c r="Y112" i="86"/>
  <c r="Z111" i="86"/>
  <c r="Y111" i="86"/>
  <c r="Z110" i="86"/>
  <c r="Y110" i="86"/>
  <c r="Z109" i="86"/>
  <c r="Y109" i="86"/>
  <c r="Z108" i="86"/>
  <c r="Y108" i="86"/>
  <c r="Z107" i="86"/>
  <c r="Y107" i="86"/>
  <c r="Z106" i="86"/>
  <c r="Y106" i="86"/>
  <c r="Z105" i="86"/>
  <c r="Y105" i="86"/>
  <c r="Z104" i="86"/>
  <c r="Y104" i="86"/>
  <c r="Z103" i="86"/>
  <c r="Y103" i="86"/>
  <c r="Z102" i="86"/>
  <c r="Y102" i="86"/>
  <c r="Z101" i="86"/>
  <c r="Y101" i="86"/>
  <c r="Z100" i="86"/>
  <c r="Y100" i="86"/>
  <c r="Z99" i="86"/>
  <c r="Y99" i="86"/>
  <c r="Z98" i="86"/>
  <c r="Y98" i="86"/>
  <c r="Z97" i="86"/>
  <c r="Y97" i="86"/>
  <c r="Z96" i="86"/>
  <c r="Y96" i="86"/>
  <c r="Z95" i="86"/>
  <c r="Y95" i="86"/>
  <c r="Z94" i="86"/>
  <c r="Y94" i="86"/>
  <c r="Z93" i="86"/>
  <c r="Y93" i="86"/>
  <c r="Z92" i="86"/>
  <c r="Y92" i="86"/>
  <c r="Z91" i="86"/>
  <c r="Y91" i="86"/>
  <c r="Z90" i="86"/>
  <c r="Y90" i="86"/>
  <c r="Z89" i="86"/>
  <c r="Y89" i="86"/>
  <c r="Z88" i="86"/>
  <c r="Y88" i="86"/>
  <c r="Z87" i="86"/>
  <c r="Y87" i="86"/>
  <c r="Z86" i="86"/>
  <c r="Y86" i="86"/>
  <c r="Z85" i="86"/>
  <c r="Y85" i="86"/>
  <c r="Z84" i="86"/>
  <c r="Y84" i="86"/>
  <c r="Z83" i="86"/>
  <c r="Y83" i="86"/>
  <c r="Z82" i="86"/>
  <c r="Y82" i="86"/>
  <c r="Z81" i="86"/>
  <c r="Y81" i="86"/>
  <c r="Z80" i="86"/>
  <c r="Y80" i="86"/>
  <c r="Z79" i="86"/>
  <c r="Y79" i="86"/>
  <c r="Z78" i="86"/>
  <c r="Y78" i="86"/>
  <c r="Z77" i="86"/>
  <c r="Y77" i="86"/>
  <c r="Z76" i="86"/>
  <c r="Y76" i="86"/>
  <c r="Z75" i="86"/>
  <c r="Y75" i="86"/>
  <c r="Z74" i="86"/>
  <c r="Y74" i="86"/>
  <c r="Z73" i="86"/>
  <c r="Y73" i="86"/>
  <c r="Z72" i="86"/>
  <c r="Y72" i="86"/>
  <c r="Z71" i="86"/>
  <c r="Y71" i="86"/>
  <c r="Z70" i="86"/>
  <c r="Y70" i="86"/>
  <c r="Z69" i="86"/>
  <c r="Y69" i="86"/>
  <c r="Z68" i="86"/>
  <c r="Y68" i="86"/>
  <c r="Z67" i="86"/>
  <c r="Y67" i="86"/>
  <c r="Z66" i="86"/>
  <c r="Y66" i="86"/>
  <c r="Z65" i="86"/>
  <c r="Y65" i="86"/>
  <c r="Z64" i="86"/>
  <c r="Y64" i="86"/>
  <c r="Z63" i="86"/>
  <c r="Y63" i="86"/>
  <c r="Z62" i="86"/>
  <c r="Y62" i="86"/>
  <c r="Z61" i="86"/>
  <c r="Y61" i="86"/>
  <c r="Z60" i="86"/>
  <c r="Y60" i="86"/>
  <c r="Z59" i="86"/>
  <c r="Y59" i="86"/>
  <c r="Z58" i="86"/>
  <c r="Y58" i="86"/>
  <c r="Z57" i="86"/>
  <c r="Y57" i="86"/>
  <c r="Z56" i="86"/>
  <c r="Y56" i="86"/>
  <c r="Z55" i="86"/>
  <c r="Y55" i="86"/>
  <c r="Z54" i="86"/>
  <c r="Y54" i="86"/>
  <c r="Z53" i="86"/>
  <c r="Y53" i="86"/>
  <c r="Z52" i="86"/>
  <c r="Y52" i="86"/>
  <c r="Z51" i="86"/>
  <c r="Y51" i="86"/>
  <c r="Z50" i="86"/>
  <c r="Y50" i="86"/>
  <c r="Z49" i="86"/>
  <c r="Y49" i="86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U17" i="86"/>
  <c r="V17" i="86"/>
  <c r="U18" i="86"/>
  <c r="V18" i="86"/>
  <c r="U19" i="86"/>
  <c r="V19" i="86"/>
  <c r="U20" i="86"/>
  <c r="V20" i="86"/>
  <c r="U21" i="86"/>
  <c r="V21" i="86"/>
  <c r="U22" i="86"/>
  <c r="V22" i="86"/>
  <c r="U23" i="86"/>
  <c r="V23" i="86"/>
  <c r="U24" i="86"/>
  <c r="V24" i="86"/>
  <c r="U25" i="86"/>
  <c r="V25" i="86"/>
  <c r="U26" i="86"/>
  <c r="V26" i="86"/>
  <c r="U27" i="86"/>
  <c r="V27" i="86"/>
  <c r="U28" i="86"/>
  <c r="V28" i="86"/>
  <c r="U29" i="86"/>
  <c r="V29" i="86"/>
  <c r="U30" i="86"/>
  <c r="V30" i="86"/>
  <c r="U31" i="86"/>
  <c r="V31" i="86"/>
  <c r="U32" i="86"/>
  <c r="V32" i="86"/>
  <c r="U33" i="86"/>
  <c r="V33" i="86"/>
  <c r="U34" i="86"/>
  <c r="V34" i="86"/>
  <c r="U35" i="86"/>
  <c r="V35" i="86"/>
  <c r="U36" i="86"/>
  <c r="V36" i="86"/>
  <c r="U37" i="86"/>
  <c r="V37" i="86"/>
  <c r="U38" i="86"/>
  <c r="V38" i="86"/>
  <c r="U39" i="86"/>
  <c r="V39" i="86"/>
  <c r="U40" i="86"/>
  <c r="V40" i="86"/>
  <c r="U41" i="86"/>
  <c r="V41" i="86"/>
  <c r="U42" i="86"/>
  <c r="V42" i="86"/>
  <c r="U43" i="86"/>
  <c r="V43" i="86"/>
  <c r="U44" i="86"/>
  <c r="V44" i="86"/>
  <c r="U45" i="86"/>
  <c r="V45" i="86"/>
  <c r="U46" i="86"/>
  <c r="V46" i="86"/>
  <c r="U47" i="86"/>
  <c r="V47" i="86"/>
  <c r="U48" i="86"/>
  <c r="V48" i="86"/>
  <c r="U49" i="86"/>
  <c r="V49" i="86"/>
  <c r="U50" i="86"/>
  <c r="V50" i="86"/>
  <c r="U51" i="86"/>
  <c r="V51" i="86"/>
  <c r="U52" i="86"/>
  <c r="V52" i="86"/>
  <c r="U53" i="86"/>
  <c r="V53" i="86"/>
  <c r="U54" i="86"/>
  <c r="V54" i="86"/>
  <c r="U55" i="86"/>
  <c r="V55" i="86"/>
  <c r="U56" i="86"/>
  <c r="V56" i="86"/>
  <c r="U57" i="86"/>
  <c r="V57" i="86"/>
  <c r="U58" i="86"/>
  <c r="V58" i="86"/>
  <c r="U59" i="86"/>
  <c r="V59" i="86"/>
  <c r="U60" i="86"/>
  <c r="V60" i="86"/>
  <c r="U61" i="86"/>
  <c r="V61" i="86"/>
  <c r="U62" i="86"/>
  <c r="V62" i="86"/>
  <c r="U63" i="86"/>
  <c r="V63" i="86"/>
  <c r="U64" i="86"/>
  <c r="V64" i="86"/>
  <c r="U65" i="86"/>
  <c r="V65" i="86"/>
  <c r="U66" i="86"/>
  <c r="V66" i="86"/>
  <c r="U67" i="86"/>
  <c r="V67" i="86"/>
  <c r="U68" i="86"/>
  <c r="V68" i="86"/>
  <c r="U69" i="86"/>
  <c r="V69" i="86"/>
  <c r="U70" i="86"/>
  <c r="V70" i="86"/>
  <c r="U71" i="86"/>
  <c r="V71" i="86"/>
  <c r="U72" i="86"/>
  <c r="V72" i="86"/>
  <c r="U73" i="86"/>
  <c r="V73" i="86"/>
  <c r="U74" i="86"/>
  <c r="V74" i="86"/>
  <c r="U75" i="86"/>
  <c r="V75" i="86"/>
  <c r="U76" i="86"/>
  <c r="V76" i="86"/>
  <c r="U77" i="86"/>
  <c r="V77" i="86"/>
  <c r="U78" i="86"/>
  <c r="V78" i="86"/>
  <c r="U79" i="86"/>
  <c r="V79" i="86"/>
  <c r="U80" i="86"/>
  <c r="V80" i="86"/>
  <c r="U81" i="86"/>
  <c r="V81" i="86"/>
  <c r="U82" i="86"/>
  <c r="V82" i="86"/>
  <c r="U83" i="86"/>
  <c r="V83" i="86"/>
  <c r="U84" i="86"/>
  <c r="V84" i="86"/>
  <c r="U85" i="86"/>
  <c r="V85" i="86"/>
  <c r="U86" i="86"/>
  <c r="V86" i="86"/>
  <c r="U87" i="86"/>
  <c r="V87" i="86"/>
  <c r="U88" i="86"/>
  <c r="V88" i="86"/>
  <c r="U89" i="86"/>
  <c r="V89" i="86"/>
  <c r="U90" i="86"/>
  <c r="V90" i="86"/>
  <c r="U91" i="86"/>
  <c r="V91" i="86"/>
  <c r="U92" i="86"/>
  <c r="V92" i="86"/>
  <c r="U93" i="86"/>
  <c r="V93" i="86"/>
  <c r="U94" i="86"/>
  <c r="V94" i="86"/>
  <c r="U95" i="86"/>
  <c r="V95" i="86"/>
  <c r="U96" i="86"/>
  <c r="V96" i="86"/>
  <c r="U97" i="86"/>
  <c r="V97" i="86"/>
  <c r="U98" i="86"/>
  <c r="V98" i="86"/>
  <c r="U99" i="86"/>
  <c r="V99" i="86"/>
  <c r="U100" i="86"/>
  <c r="V100" i="86"/>
  <c r="U101" i="86"/>
  <c r="V101" i="86"/>
  <c r="U102" i="86"/>
  <c r="V102" i="86"/>
  <c r="U103" i="86"/>
  <c r="V103" i="86"/>
  <c r="U104" i="86"/>
  <c r="V104" i="86"/>
  <c r="U105" i="86"/>
  <c r="V105" i="86"/>
  <c r="U106" i="86"/>
  <c r="V106" i="86"/>
  <c r="U107" i="86"/>
  <c r="V107" i="86"/>
  <c r="U108" i="86"/>
  <c r="V108" i="86"/>
  <c r="U109" i="86"/>
  <c r="V109" i="86"/>
  <c r="U110" i="86"/>
  <c r="V110" i="86"/>
  <c r="U111" i="86"/>
  <c r="V111" i="86"/>
  <c r="U112" i="86"/>
  <c r="V112" i="86"/>
  <c r="U113" i="86"/>
  <c r="V113" i="86"/>
  <c r="U114" i="86"/>
  <c r="V114" i="86"/>
  <c r="U115" i="86"/>
  <c r="V115" i="86"/>
  <c r="U116" i="86"/>
  <c r="V116" i="86"/>
  <c r="U117" i="86"/>
  <c r="V117" i="86"/>
  <c r="U118" i="86"/>
  <c r="V118" i="86"/>
  <c r="U119" i="86"/>
  <c r="V119" i="86"/>
  <c r="U120" i="86"/>
  <c r="V120" i="86"/>
  <c r="U121" i="86"/>
  <c r="V121" i="86"/>
  <c r="U122" i="86"/>
  <c r="V122" i="86"/>
  <c r="U123" i="86"/>
  <c r="V123" i="86"/>
  <c r="U124" i="86"/>
  <c r="V124" i="86"/>
  <c r="U125" i="86"/>
  <c r="V125" i="86"/>
  <c r="U126" i="86"/>
  <c r="V126" i="86"/>
  <c r="U127" i="86"/>
  <c r="V127" i="86"/>
  <c r="U128" i="86"/>
  <c r="V128" i="86"/>
  <c r="U129" i="86"/>
  <c r="V129" i="86"/>
  <c r="U130" i="86"/>
  <c r="V130" i="86"/>
  <c r="U131" i="86"/>
  <c r="V131" i="86"/>
  <c r="U132" i="86"/>
  <c r="V132" i="86"/>
  <c r="U133" i="86"/>
  <c r="V133" i="86"/>
  <c r="U134" i="86"/>
  <c r="V134" i="86"/>
  <c r="U135" i="86"/>
  <c r="V135" i="86"/>
  <c r="U136" i="86"/>
  <c r="V136" i="86"/>
  <c r="U137" i="86"/>
  <c r="V137" i="86"/>
  <c r="U138" i="86"/>
  <c r="V138" i="86"/>
  <c r="U139" i="86"/>
  <c r="V139" i="86"/>
  <c r="U140" i="86"/>
  <c r="V140" i="86"/>
  <c r="U141" i="86"/>
  <c r="V141" i="86"/>
  <c r="U142" i="86"/>
  <c r="V142" i="86"/>
  <c r="U143" i="86"/>
  <c r="V143" i="86"/>
  <c r="U144" i="86"/>
  <c r="V144" i="86"/>
  <c r="U145" i="86"/>
  <c r="V145" i="86"/>
  <c r="U146" i="86"/>
  <c r="V146" i="86"/>
  <c r="U147" i="86"/>
  <c r="V147" i="86"/>
  <c r="U148" i="86"/>
  <c r="V148" i="86"/>
  <c r="U149" i="86"/>
  <c r="V149" i="86"/>
  <c r="U150" i="86"/>
  <c r="V150" i="86"/>
  <c r="U151" i="86"/>
  <c r="V151" i="86"/>
  <c r="U152" i="86"/>
  <c r="V152" i="86"/>
  <c r="U153" i="86"/>
  <c r="V153" i="86"/>
  <c r="U154" i="86"/>
  <c r="V154" i="86"/>
  <c r="U155" i="86"/>
  <c r="V155" i="86"/>
  <c r="U156" i="86"/>
  <c r="V156" i="86"/>
  <c r="U157" i="86"/>
  <c r="V157" i="86"/>
  <c r="U158" i="86"/>
  <c r="V158" i="86"/>
  <c r="U159" i="86"/>
  <c r="V159" i="86"/>
  <c r="U160" i="86"/>
  <c r="V160" i="86"/>
  <c r="U161" i="86"/>
  <c r="V161" i="86"/>
  <c r="U162" i="86"/>
  <c r="V162" i="86"/>
  <c r="U163" i="86"/>
  <c r="V163" i="86"/>
  <c r="U164" i="86"/>
  <c r="V164" i="86"/>
  <c r="U165" i="86"/>
  <c r="V165" i="86"/>
  <c r="U166" i="86"/>
  <c r="V166" i="86"/>
  <c r="U167" i="86"/>
  <c r="V167" i="86"/>
  <c r="U168" i="86"/>
  <c r="V168" i="86"/>
  <c r="U169" i="86"/>
  <c r="V169" i="86"/>
  <c r="U170" i="86"/>
  <c r="V170" i="86"/>
  <c r="U171" i="86"/>
  <c r="V171" i="86"/>
  <c r="U172" i="86"/>
  <c r="V172" i="86"/>
  <c r="U173" i="86"/>
  <c r="V173" i="86"/>
  <c r="U174" i="86"/>
  <c r="V174" i="86"/>
  <c r="U175" i="86"/>
  <c r="V175" i="86"/>
  <c r="U176" i="86"/>
  <c r="V176" i="86"/>
  <c r="U177" i="86"/>
  <c r="V177" i="86"/>
  <c r="U178" i="86"/>
  <c r="V178" i="86"/>
  <c r="U179" i="86"/>
  <c r="V179" i="86"/>
  <c r="U180" i="86"/>
  <c r="V180" i="86"/>
  <c r="U181" i="86"/>
  <c r="V181" i="86"/>
  <c r="U182" i="86"/>
  <c r="V182" i="86"/>
  <c r="U183" i="86"/>
  <c r="V183" i="86"/>
  <c r="U184" i="86"/>
  <c r="V184" i="86"/>
  <c r="U185" i="86"/>
  <c r="V185" i="86"/>
  <c r="U186" i="86"/>
  <c r="V186" i="86"/>
  <c r="U187" i="86"/>
  <c r="V187" i="86"/>
  <c r="U188" i="86"/>
  <c r="V188" i="86"/>
  <c r="U189" i="86"/>
  <c r="V189" i="86"/>
  <c r="U190" i="86"/>
  <c r="V190" i="86"/>
  <c r="U191" i="86"/>
  <c r="V191" i="86"/>
  <c r="U192" i="86"/>
  <c r="V192" i="86"/>
  <c r="U193" i="86"/>
  <c r="V193" i="86"/>
  <c r="U194" i="86"/>
  <c r="V194" i="86"/>
  <c r="U195" i="86"/>
  <c r="V195" i="86"/>
  <c r="U196" i="86"/>
  <c r="V196" i="86"/>
  <c r="U197" i="86"/>
  <c r="V197" i="86"/>
  <c r="U198" i="86"/>
  <c r="V198" i="86"/>
  <c r="U199" i="86"/>
  <c r="V199" i="86"/>
  <c r="U200" i="86"/>
  <c r="V200" i="86"/>
  <c r="U201" i="86"/>
  <c r="V201" i="86"/>
  <c r="U202" i="86"/>
  <c r="V202" i="86"/>
  <c r="U203" i="86"/>
  <c r="V203" i="86"/>
  <c r="U204" i="86"/>
  <c r="V204" i="86"/>
  <c r="U205" i="86"/>
  <c r="V205" i="86"/>
  <c r="U206" i="86"/>
  <c r="V206" i="86"/>
  <c r="U207" i="86"/>
  <c r="V207" i="86"/>
  <c r="U208" i="86"/>
  <c r="V208" i="86"/>
  <c r="U209" i="86"/>
  <c r="V209" i="86"/>
  <c r="U210" i="86"/>
  <c r="V210" i="86"/>
  <c r="U211" i="86"/>
  <c r="V211" i="86"/>
  <c r="U212" i="86"/>
  <c r="V212" i="86"/>
  <c r="U213" i="86"/>
  <c r="V213" i="86"/>
  <c r="U214" i="86"/>
  <c r="V214" i="86"/>
  <c r="U215" i="86"/>
  <c r="V215" i="86"/>
  <c r="U216" i="86"/>
  <c r="V216" i="86"/>
  <c r="U217" i="86"/>
  <c r="V217" i="86"/>
  <c r="U218" i="86"/>
  <c r="V218" i="86"/>
  <c r="U219" i="86"/>
  <c r="V219" i="86"/>
  <c r="U220" i="86"/>
  <c r="V220" i="86"/>
  <c r="U221" i="86"/>
  <c r="V221" i="86"/>
  <c r="U222" i="86"/>
  <c r="V222" i="86"/>
  <c r="U223" i="86"/>
  <c r="V223" i="86"/>
  <c r="U224" i="86"/>
  <c r="V224" i="86"/>
  <c r="U225" i="86"/>
  <c r="V225" i="86"/>
  <c r="U226" i="86"/>
  <c r="V226" i="86"/>
  <c r="U227" i="86"/>
  <c r="V227" i="86"/>
  <c r="U228" i="86"/>
  <c r="V228" i="86"/>
  <c r="U229" i="86"/>
  <c r="V229" i="86"/>
  <c r="U230" i="86"/>
  <c r="V230" i="86"/>
  <c r="U231" i="86"/>
  <c r="V231" i="86"/>
  <c r="U232" i="86"/>
  <c r="V232" i="86"/>
  <c r="U233" i="86"/>
  <c r="V233" i="86"/>
  <c r="U234" i="86"/>
  <c r="V234" i="86"/>
  <c r="U235" i="86"/>
  <c r="V235" i="86"/>
  <c r="U236" i="86"/>
  <c r="V236" i="86"/>
  <c r="U237" i="86"/>
  <c r="V237" i="86"/>
  <c r="U238" i="86"/>
  <c r="V238" i="86"/>
  <c r="U239" i="86"/>
  <c r="V239" i="86"/>
  <c r="U240" i="86"/>
  <c r="V240" i="86"/>
  <c r="U241" i="86"/>
  <c r="V241" i="86"/>
  <c r="U242" i="86"/>
  <c r="V242" i="86"/>
  <c r="U243" i="86"/>
  <c r="V243" i="86"/>
  <c r="U244" i="86"/>
  <c r="V244" i="86"/>
  <c r="U245" i="86"/>
  <c r="V245" i="86"/>
  <c r="U246" i="86"/>
  <c r="V246" i="86"/>
  <c r="U247" i="86"/>
  <c r="V247" i="86"/>
  <c r="U248" i="86"/>
  <c r="V248" i="86"/>
  <c r="U249" i="86"/>
  <c r="V249" i="86"/>
  <c r="U250" i="86"/>
  <c r="V250" i="86"/>
  <c r="U251" i="86"/>
  <c r="V251" i="86"/>
  <c r="U252" i="86"/>
  <c r="V252" i="86"/>
  <c r="U253" i="86"/>
  <c r="V253" i="86"/>
  <c r="U254" i="86"/>
  <c r="V254" i="86"/>
  <c r="U255" i="86"/>
  <c r="V255" i="86"/>
  <c r="U256" i="86"/>
  <c r="V256" i="86"/>
  <c r="U257" i="86"/>
  <c r="V257" i="86"/>
  <c r="U258" i="86"/>
  <c r="V258" i="86"/>
  <c r="U259" i="86"/>
  <c r="V259" i="86"/>
  <c r="U260" i="86"/>
  <c r="V260" i="86"/>
  <c r="U261" i="86"/>
  <c r="V261" i="86"/>
  <c r="U262" i="86"/>
  <c r="V262" i="86"/>
  <c r="U263" i="86"/>
  <c r="V263" i="86"/>
  <c r="U264" i="86"/>
  <c r="V264" i="86"/>
  <c r="U265" i="86"/>
  <c r="V265" i="86"/>
  <c r="U266" i="86"/>
  <c r="V266" i="86"/>
  <c r="U267" i="86"/>
  <c r="V267" i="86"/>
  <c r="U268" i="86"/>
  <c r="V268" i="86"/>
  <c r="U269" i="86"/>
  <c r="V269" i="86"/>
  <c r="U270" i="86"/>
  <c r="V270" i="86"/>
  <c r="U271" i="86"/>
  <c r="V271" i="86"/>
  <c r="U272" i="86"/>
  <c r="V272" i="86"/>
  <c r="U273" i="86"/>
  <c r="V273" i="86"/>
  <c r="U274" i="86"/>
  <c r="V274" i="86"/>
  <c r="U275" i="86"/>
  <c r="V275" i="86"/>
  <c r="U276" i="86"/>
  <c r="V276" i="86"/>
  <c r="U277" i="86"/>
  <c r="V277" i="86"/>
  <c r="U278" i="86"/>
  <c r="V278" i="86"/>
  <c r="U279" i="86"/>
  <c r="V279" i="86"/>
  <c r="U280" i="86"/>
  <c r="V280" i="86"/>
  <c r="U281" i="86"/>
  <c r="V281" i="86"/>
  <c r="U282" i="86"/>
  <c r="V282" i="86"/>
  <c r="U283" i="86"/>
  <c r="V283" i="86"/>
  <c r="U284" i="86"/>
  <c r="V284" i="86"/>
  <c r="U285" i="86"/>
  <c r="V285" i="86"/>
  <c r="U286" i="86"/>
  <c r="V286" i="86"/>
  <c r="U287" i="86"/>
  <c r="V287" i="86"/>
  <c r="U288" i="86"/>
  <c r="V288" i="86"/>
  <c r="U289" i="86"/>
  <c r="V289" i="86"/>
  <c r="U290" i="86"/>
  <c r="V290" i="86"/>
  <c r="U291" i="86"/>
  <c r="V291" i="86"/>
  <c r="U292" i="86"/>
  <c r="V292" i="86"/>
  <c r="U293" i="86"/>
  <c r="V293" i="86"/>
  <c r="U294" i="86"/>
  <c r="V294" i="86"/>
  <c r="U295" i="86"/>
  <c r="V295" i="86"/>
  <c r="U296" i="86"/>
  <c r="V296" i="86"/>
  <c r="U297" i="86"/>
  <c r="V297" i="86"/>
  <c r="U298" i="86"/>
  <c r="V298" i="86"/>
  <c r="U299" i="86"/>
  <c r="V299" i="86"/>
  <c r="U300" i="86"/>
  <c r="V300" i="86"/>
  <c r="U301" i="86"/>
  <c r="V301" i="86"/>
  <c r="U302" i="86"/>
  <c r="V302" i="86"/>
  <c r="U303" i="86"/>
  <c r="V303" i="86"/>
  <c r="U304" i="86"/>
  <c r="V304" i="86"/>
  <c r="U305" i="86"/>
  <c r="V305" i="86"/>
  <c r="U306" i="86"/>
  <c r="V306" i="86"/>
  <c r="U307" i="86"/>
  <c r="V307" i="86"/>
  <c r="U308" i="86"/>
  <c r="V308" i="86"/>
  <c r="U309" i="86"/>
  <c r="V309" i="86"/>
  <c r="U310" i="86"/>
  <c r="V310" i="86"/>
  <c r="U311" i="86"/>
  <c r="V311" i="86"/>
  <c r="U312" i="86"/>
  <c r="V312" i="86"/>
  <c r="U313" i="86"/>
  <c r="V313" i="86"/>
  <c r="U314" i="86"/>
  <c r="V314" i="86"/>
  <c r="U315" i="86"/>
  <c r="V315" i="86"/>
  <c r="U316" i="86"/>
  <c r="V316" i="86"/>
  <c r="U317" i="86"/>
  <c r="V317" i="86"/>
  <c r="U318" i="86"/>
  <c r="V318" i="86"/>
  <c r="U319" i="86"/>
  <c r="V319" i="86"/>
  <c r="U320" i="86"/>
  <c r="V320" i="86"/>
  <c r="U321" i="86"/>
  <c r="V321" i="86"/>
  <c r="U322" i="86"/>
  <c r="V322" i="86"/>
  <c r="U323" i="86"/>
  <c r="V323" i="86"/>
  <c r="U324" i="86"/>
  <c r="V324" i="86"/>
  <c r="U325" i="86"/>
  <c r="V325" i="86"/>
  <c r="U326" i="86"/>
  <c r="V326" i="86"/>
  <c r="U327" i="86"/>
  <c r="V327" i="86"/>
  <c r="U328" i="86"/>
  <c r="V328" i="86"/>
  <c r="U329" i="86"/>
  <c r="V329" i="86"/>
  <c r="U330" i="86"/>
  <c r="V330" i="86"/>
  <c r="U331" i="86"/>
  <c r="V331" i="86"/>
  <c r="U332" i="86"/>
  <c r="V332" i="86"/>
  <c r="U333" i="86"/>
  <c r="V333" i="86"/>
  <c r="U334" i="86"/>
  <c r="V334" i="86"/>
  <c r="U335" i="86"/>
  <c r="V335" i="86"/>
  <c r="U336" i="86"/>
  <c r="V336" i="86"/>
  <c r="U337" i="86"/>
  <c r="V337" i="86"/>
  <c r="U338" i="86"/>
  <c r="V338" i="86"/>
  <c r="U339" i="86"/>
  <c r="V339" i="86"/>
  <c r="U340" i="86"/>
  <c r="V340" i="86"/>
  <c r="U341" i="86"/>
  <c r="V341" i="86"/>
  <c r="U342" i="86"/>
  <c r="V342" i="86"/>
  <c r="U343" i="86"/>
  <c r="V343" i="86"/>
  <c r="U344" i="86"/>
  <c r="V344" i="86"/>
  <c r="U345" i="86"/>
  <c r="V345" i="86"/>
  <c r="U346" i="86"/>
  <c r="V346" i="86"/>
  <c r="U347" i="86"/>
  <c r="V347" i="86"/>
  <c r="U348" i="86"/>
  <c r="V348" i="86"/>
  <c r="U349" i="86"/>
  <c r="V349" i="86"/>
  <c r="U350" i="86"/>
  <c r="V350" i="86"/>
  <c r="U351" i="86"/>
  <c r="V351" i="86"/>
  <c r="U352" i="86"/>
  <c r="V352" i="86"/>
  <c r="U353" i="86"/>
  <c r="V353" i="86"/>
  <c r="U354" i="86"/>
  <c r="V354" i="86"/>
  <c r="U355" i="86"/>
  <c r="V355" i="86"/>
  <c r="U356" i="86"/>
  <c r="V356" i="86"/>
  <c r="U357" i="86"/>
  <c r="V357" i="86"/>
  <c r="U358" i="86"/>
  <c r="V358" i="86"/>
  <c r="U359" i="86"/>
  <c r="V359" i="86"/>
  <c r="U360" i="86"/>
  <c r="V360" i="86"/>
  <c r="U361" i="86"/>
  <c r="V361" i="86"/>
  <c r="U362" i="86"/>
  <c r="V362" i="86"/>
  <c r="U363" i="86"/>
  <c r="V363" i="86"/>
  <c r="U364" i="86"/>
  <c r="V364" i="86"/>
  <c r="U365" i="86"/>
  <c r="V365" i="86"/>
  <c r="U366" i="86"/>
  <c r="V366" i="86"/>
  <c r="U367" i="86"/>
  <c r="V367" i="86"/>
  <c r="U368" i="86"/>
  <c r="V368" i="86"/>
  <c r="U369" i="86"/>
  <c r="V369" i="86"/>
  <c r="U370" i="86"/>
  <c r="V370" i="86"/>
  <c r="U371" i="86"/>
  <c r="V371" i="86"/>
  <c r="U372" i="86"/>
  <c r="V372" i="86"/>
  <c r="V373" i="86"/>
  <c r="V374" i="86"/>
  <c r="V375" i="86"/>
  <c r="V376" i="86"/>
  <c r="V377" i="86"/>
  <c r="V378" i="86"/>
  <c r="V379" i="86"/>
  <c r="V380" i="86"/>
  <c r="V381" i="86"/>
  <c r="V382" i="86"/>
  <c r="V383" i="86"/>
  <c r="U16" i="86"/>
  <c r="V16" i="86"/>
  <c r="C18" i="86"/>
  <c r="L18" i="86"/>
  <c r="C19" i="86"/>
  <c r="L19" i="86"/>
  <c r="C20" i="86"/>
  <c r="L20" i="86"/>
  <c r="C21" i="86"/>
  <c r="L21" i="86"/>
  <c r="C22" i="86"/>
  <c r="L22" i="86"/>
  <c r="C23" i="86"/>
  <c r="L23" i="86"/>
  <c r="C24" i="86"/>
  <c r="L24" i="86"/>
  <c r="C25" i="86"/>
  <c r="L25" i="86"/>
  <c r="C26" i="86"/>
  <c r="L26" i="86"/>
  <c r="C27" i="86"/>
  <c r="L27" i="86"/>
  <c r="C28" i="86"/>
  <c r="L28" i="86"/>
  <c r="C29" i="86"/>
  <c r="L29" i="86"/>
  <c r="C30" i="86"/>
  <c r="L30" i="86"/>
  <c r="C31" i="86"/>
  <c r="L31" i="86"/>
  <c r="C32" i="86"/>
  <c r="L32" i="86"/>
  <c r="C33" i="86"/>
  <c r="L33" i="86"/>
  <c r="C34" i="86"/>
  <c r="L34" i="86"/>
  <c r="C35" i="86"/>
  <c r="L35" i="86"/>
  <c r="C36" i="86"/>
  <c r="L36" i="86"/>
  <c r="C37" i="86"/>
  <c r="L37" i="86"/>
  <c r="C38" i="86"/>
  <c r="L38" i="86"/>
  <c r="C39" i="86"/>
  <c r="L39" i="86"/>
  <c r="C40" i="86"/>
  <c r="L40" i="86"/>
  <c r="C41" i="86"/>
  <c r="L41" i="86"/>
  <c r="C42" i="86"/>
  <c r="L42" i="86"/>
  <c r="C43" i="86"/>
  <c r="L43" i="86"/>
  <c r="C44" i="86"/>
  <c r="L44" i="86"/>
  <c r="C45" i="86"/>
  <c r="L45" i="86"/>
  <c r="C46" i="86"/>
  <c r="L46" i="86"/>
  <c r="C47" i="86"/>
  <c r="L47" i="86"/>
  <c r="L17" i="86"/>
  <c r="C17" i="86"/>
  <c r="C16" i="86"/>
  <c r="A563" i="86"/>
  <c r="A562" i="86" s="1"/>
  <c r="A561" i="86" s="1"/>
  <c r="A560" i="86" s="1"/>
  <c r="A559" i="86" s="1"/>
  <c r="A558" i="86" s="1"/>
  <c r="A557" i="86" s="1"/>
  <c r="A556" i="86" s="1"/>
  <c r="A555" i="86" s="1"/>
  <c r="A554" i="86" s="1"/>
  <c r="A553" i="86" s="1"/>
  <c r="A552" i="86" s="1"/>
  <c r="A551" i="86" s="1"/>
  <c r="A550" i="86" s="1"/>
  <c r="A549" i="86" s="1"/>
  <c r="A548" i="86" s="1"/>
  <c r="A547" i="86" s="1"/>
  <c r="A546" i="86" s="1"/>
  <c r="A545" i="86" s="1"/>
  <c r="A544" i="86" s="1"/>
  <c r="A543" i="86" s="1"/>
  <c r="A542" i="86" s="1"/>
  <c r="A541" i="86" s="1"/>
  <c r="A540" i="86" s="1"/>
  <c r="A539" i="86" s="1"/>
  <c r="A538" i="86" s="1"/>
  <c r="A537" i="86" s="1"/>
  <c r="A536" i="86" s="1"/>
  <c r="A535" i="86" s="1"/>
  <c r="A534" i="86" s="1"/>
  <c r="A533" i="86" s="1"/>
  <c r="A532" i="86" s="1"/>
  <c r="A531" i="86" s="1"/>
  <c r="A530" i="86" s="1"/>
  <c r="A529" i="86" s="1"/>
  <c r="A528" i="86" s="1"/>
  <c r="A527" i="86" s="1"/>
  <c r="A526" i="86" s="1"/>
  <c r="A525" i="86" s="1"/>
  <c r="A524" i="86" s="1"/>
  <c r="A523" i="86" s="1"/>
  <c r="A522" i="86" s="1"/>
  <c r="A521" i="86" s="1"/>
  <c r="A520" i="86" s="1"/>
  <c r="A519" i="86" s="1"/>
  <c r="A518" i="86" s="1"/>
  <c r="A517" i="86" s="1"/>
  <c r="A516" i="86" s="1"/>
  <c r="A515" i="86" s="1"/>
  <c r="A514" i="86" s="1"/>
  <c r="A513" i="86" s="1"/>
  <c r="A512" i="86" s="1"/>
  <c r="A511" i="86" s="1"/>
  <c r="A510" i="86" s="1"/>
  <c r="A509" i="86" s="1"/>
  <c r="A508" i="86" s="1"/>
  <c r="A507" i="86" s="1"/>
  <c r="A506" i="86" s="1"/>
  <c r="A505" i="86" s="1"/>
  <c r="A504" i="86" s="1"/>
  <c r="A503" i="86" s="1"/>
  <c r="A502" i="86" s="1"/>
  <c r="A501" i="86" s="1"/>
  <c r="A500" i="86" s="1"/>
  <c r="A499" i="86" s="1"/>
  <c r="A498" i="86" s="1"/>
  <c r="A497" i="86" s="1"/>
  <c r="A496" i="86" s="1"/>
  <c r="A495" i="86" s="1"/>
  <c r="A494" i="86" s="1"/>
  <c r="A493" i="86" s="1"/>
  <c r="A492" i="86" s="1"/>
  <c r="A491" i="86" s="1"/>
  <c r="A490" i="86" s="1"/>
  <c r="A489" i="86" s="1"/>
  <c r="A488" i="86" s="1"/>
  <c r="A487" i="86" s="1"/>
  <c r="A486" i="86" s="1"/>
  <c r="A485" i="86" s="1"/>
  <c r="A484" i="86" s="1"/>
  <c r="A483" i="86" s="1"/>
  <c r="A482" i="86" s="1"/>
  <c r="A481" i="86" s="1"/>
  <c r="A480" i="86" s="1"/>
  <c r="A479" i="86" s="1"/>
  <c r="A478" i="86" s="1"/>
  <c r="A477" i="86" s="1"/>
  <c r="A476" i="86" s="1"/>
  <c r="A475" i="86" s="1"/>
  <c r="A474" i="86" s="1"/>
  <c r="A473" i="86" s="1"/>
  <c r="A472" i="86" s="1"/>
  <c r="A471" i="86" s="1"/>
  <c r="A470" i="86" s="1"/>
  <c r="A469" i="86" s="1"/>
  <c r="A468" i="86" s="1"/>
  <c r="A467" i="86" s="1"/>
  <c r="A466" i="86" s="1"/>
  <c r="A465" i="86" s="1"/>
  <c r="A464" i="86" s="1"/>
  <c r="A463" i="86" s="1"/>
  <c r="A462" i="86" s="1"/>
  <c r="A461" i="86" s="1"/>
  <c r="A460" i="86" s="1"/>
  <c r="A459" i="86" s="1"/>
  <c r="A458" i="86" s="1"/>
  <c r="A457" i="86" s="1"/>
  <c r="A456" i="86" s="1"/>
  <c r="A455" i="86" s="1"/>
  <c r="A454" i="86" s="1"/>
  <c r="A453" i="86" s="1"/>
  <c r="A452" i="86" s="1"/>
  <c r="A451" i="86" s="1"/>
  <c r="A450" i="86" s="1"/>
  <c r="A449" i="86" s="1"/>
  <c r="A448" i="86" s="1"/>
  <c r="A447" i="86" s="1"/>
  <c r="A446" i="86" s="1"/>
  <c r="A445" i="86" s="1"/>
  <c r="A444" i="86" s="1"/>
  <c r="A443" i="86" s="1"/>
  <c r="A442" i="86" s="1"/>
  <c r="A441" i="86" s="1"/>
  <c r="A440" i="86" s="1"/>
  <c r="A439" i="86" s="1"/>
  <c r="A438" i="86" s="1"/>
  <c r="A437" i="86" s="1"/>
  <c r="A436" i="86" s="1"/>
  <c r="A435" i="86" s="1"/>
  <c r="A434" i="86" s="1"/>
  <c r="A433" i="86" s="1"/>
  <c r="A432" i="86" s="1"/>
  <c r="A431" i="86" s="1"/>
  <c r="A430" i="86" s="1"/>
  <c r="A429" i="86" s="1"/>
  <c r="A428" i="86" s="1"/>
  <c r="A427" i="86" s="1"/>
  <c r="A426" i="86" s="1"/>
  <c r="A425" i="86" s="1"/>
  <c r="A424" i="86" s="1"/>
  <c r="A423" i="86" s="1"/>
  <c r="A422" i="86" s="1"/>
  <c r="A421" i="86" s="1"/>
  <c r="A420" i="86" s="1"/>
  <c r="A419" i="86" s="1"/>
  <c r="A418" i="86" s="1"/>
  <c r="A417" i="86" s="1"/>
  <c r="A416" i="86" s="1"/>
  <c r="A415" i="86" s="1"/>
  <c r="A414" i="86" s="1"/>
  <c r="A413" i="86" s="1"/>
  <c r="A412" i="86" s="1"/>
  <c r="A411" i="86" s="1"/>
  <c r="A410" i="86" s="1"/>
  <c r="A409" i="86" s="1"/>
  <c r="A408" i="86" s="1"/>
  <c r="A407" i="86" s="1"/>
  <c r="A406" i="86" s="1"/>
  <c r="A405" i="86" s="1"/>
  <c r="A404" i="86" s="1"/>
  <c r="A403" i="86" s="1"/>
  <c r="A402" i="86" s="1"/>
  <c r="A401" i="86" s="1"/>
  <c r="A400" i="86" s="1"/>
  <c r="A399" i="86" s="1"/>
  <c r="A398" i="86" s="1"/>
  <c r="A397" i="86" s="1"/>
  <c r="A396" i="86" s="1"/>
  <c r="A395" i="86" s="1"/>
  <c r="A394" i="86" s="1"/>
  <c r="A393" i="86" s="1"/>
  <c r="A392" i="86" s="1"/>
  <c r="A391" i="86" s="1"/>
  <c r="A390" i="86" s="1"/>
  <c r="A389" i="86" s="1"/>
  <c r="A388" i="86" s="1"/>
  <c r="A387" i="86" s="1"/>
  <c r="A386" i="86" s="1"/>
  <c r="A385" i="86" s="1"/>
  <c r="A384" i="86" s="1"/>
  <c r="AM18" i="86" s="1"/>
  <c r="C73" i="86"/>
  <c r="C72" i="86"/>
  <c r="C71" i="86"/>
  <c r="C70" i="86"/>
  <c r="C69" i="86"/>
  <c r="C68" i="86"/>
  <c r="C67" i="86"/>
  <c r="C66" i="86"/>
  <c r="C65" i="86"/>
  <c r="C64" i="86"/>
  <c r="C63" i="86"/>
  <c r="C62" i="86"/>
  <c r="C61" i="86"/>
  <c r="C60" i="86"/>
  <c r="C59" i="86"/>
  <c r="C58" i="86"/>
  <c r="C57" i="86"/>
  <c r="C56" i="86"/>
  <c r="C55" i="86"/>
  <c r="C54" i="86"/>
  <c r="C53" i="86"/>
  <c r="C52" i="86"/>
  <c r="C51" i="86"/>
  <c r="C50" i="86"/>
  <c r="C49" i="86"/>
  <c r="C48" i="86"/>
  <c r="L50" i="86"/>
  <c r="L49" i="86"/>
  <c r="L48" i="86"/>
  <c r="L51" i="86"/>
  <c r="L52" i="86"/>
  <c r="L53" i="86"/>
  <c r="L54" i="86"/>
  <c r="L55" i="86"/>
  <c r="L56" i="86"/>
  <c r="D62" i="86" l="1"/>
  <c r="D63" i="86" s="1"/>
  <c r="D64" i="86" s="1"/>
  <c r="D65" i="86" s="1"/>
  <c r="D66" i="86" s="1"/>
  <c r="D67" i="86" s="1"/>
  <c r="D68" i="86" s="1"/>
  <c r="D69" i="86" s="1"/>
  <c r="D70" i="86" s="1"/>
  <c r="D71" i="86" s="1"/>
  <c r="D72" i="86" s="1"/>
  <c r="D73" i="86" s="1"/>
  <c r="D74" i="86" s="1"/>
  <c r="D75" i="86" s="1"/>
  <c r="D76" i="86" s="1"/>
  <c r="D77" i="86" s="1"/>
  <c r="D78" i="86" s="1"/>
  <c r="D79" i="86" s="1"/>
  <c r="D80" i="86" s="1"/>
  <c r="D81" i="86" s="1"/>
  <c r="D82" i="86" s="1"/>
  <c r="D83" i="86" s="1"/>
  <c r="D84" i="86" s="1"/>
  <c r="D85" i="86" s="1"/>
  <c r="D86" i="86" s="1"/>
  <c r="D87" i="86" s="1"/>
  <c r="D88" i="86" s="1"/>
  <c r="D89" i="86" s="1"/>
  <c r="D90" i="86" s="1"/>
  <c r="D91" i="86" s="1"/>
  <c r="D92" i="86" s="1"/>
  <c r="D93" i="86" s="1"/>
  <c r="D94" i="86" s="1"/>
  <c r="D95" i="86" s="1"/>
  <c r="D96" i="86" s="1"/>
  <c r="D97" i="86" s="1"/>
  <c r="D98" i="86" s="1"/>
  <c r="D99" i="86" s="1"/>
  <c r="D100" i="86" s="1"/>
  <c r="D101" i="86" s="1"/>
  <c r="D102" i="86" s="1"/>
  <c r="D103" i="86" s="1"/>
  <c r="D104" i="86" s="1"/>
  <c r="D105" i="86" s="1"/>
  <c r="D106" i="86" s="1"/>
  <c r="D107" i="86" s="1"/>
  <c r="D108" i="86" s="1"/>
  <c r="D109" i="86" s="1"/>
  <c r="D110" i="86" s="1"/>
  <c r="D111" i="86" s="1"/>
  <c r="D112" i="86" s="1"/>
  <c r="D113" i="86" s="1"/>
  <c r="D114" i="86" s="1"/>
  <c r="D115" i="86" s="1"/>
  <c r="D116" i="86" s="1"/>
  <c r="D117" i="86" s="1"/>
  <c r="D118" i="86" s="1"/>
  <c r="D119" i="86" s="1"/>
  <c r="D120" i="86" s="1"/>
  <c r="D121" i="86" s="1"/>
  <c r="D122" i="86" s="1"/>
  <c r="D123" i="86" s="1"/>
  <c r="D124" i="86" s="1"/>
  <c r="D125" i="86" s="1"/>
  <c r="D126" i="86" s="1"/>
  <c r="D127" i="86" s="1"/>
  <c r="D128" i="86" s="1"/>
  <c r="D129" i="86" s="1"/>
  <c r="D130" i="86" s="1"/>
  <c r="D131" i="86" s="1"/>
  <c r="D132" i="86" s="1"/>
  <c r="D133" i="86" s="1"/>
  <c r="D134" i="86" s="1"/>
  <c r="D135" i="86" s="1"/>
  <c r="D136" i="86" s="1"/>
  <c r="D137" i="86" s="1"/>
  <c r="D138" i="86" s="1"/>
  <c r="D139" i="86" s="1"/>
  <c r="D140" i="86" s="1"/>
  <c r="D141" i="86" s="1"/>
  <c r="D142" i="86" s="1"/>
  <c r="D143" i="86" s="1"/>
  <c r="D144" i="86" s="1"/>
  <c r="D145" i="86" s="1"/>
  <c r="D146" i="86" s="1"/>
  <c r="D147" i="86" s="1"/>
  <c r="D148" i="86" s="1"/>
  <c r="D149" i="86" s="1"/>
  <c r="D150" i="86" s="1"/>
  <c r="D151" i="86" s="1"/>
  <c r="D152" i="86" s="1"/>
  <c r="D153" i="86" s="1"/>
  <c r="D154" i="86" s="1"/>
  <c r="D155" i="86" s="1"/>
  <c r="D156" i="86" s="1"/>
  <c r="D157" i="86" s="1"/>
  <c r="D158" i="86" s="1"/>
  <c r="D159" i="86" s="1"/>
  <c r="D160" i="86" s="1"/>
  <c r="D161" i="86" s="1"/>
  <c r="D162" i="86" s="1"/>
  <c r="D163" i="86" s="1"/>
  <c r="D164" i="86" s="1"/>
  <c r="D165" i="86" s="1"/>
  <c r="D166" i="86" s="1"/>
  <c r="D167" i="86" s="1"/>
  <c r="D168" i="86" s="1"/>
  <c r="D169" i="86" s="1"/>
  <c r="D170" i="86" s="1"/>
  <c r="D171" i="86" s="1"/>
  <c r="D172" i="86" s="1"/>
  <c r="D173" i="86" s="1"/>
  <c r="D174" i="86" s="1"/>
  <c r="D175" i="86" s="1"/>
  <c r="D176" i="86" s="1"/>
  <c r="D177" i="86" s="1"/>
  <c r="D178" i="86" s="1"/>
  <c r="D179" i="86" s="1"/>
  <c r="D180" i="86" s="1"/>
  <c r="D181" i="86" s="1"/>
  <c r="D182" i="86" s="1"/>
  <c r="D183" i="86" s="1"/>
  <c r="D184" i="86" s="1"/>
  <c r="D185" i="86" s="1"/>
  <c r="D186" i="86" s="1"/>
  <c r="D187" i="86" s="1"/>
  <c r="D188" i="86" s="1"/>
  <c r="D189" i="86" s="1"/>
  <c r="D190" i="86" s="1"/>
  <c r="D191" i="86" s="1"/>
  <c r="D192" i="86" s="1"/>
  <c r="D193" i="86" s="1"/>
  <c r="D194" i="86" s="1"/>
  <c r="D195" i="86" s="1"/>
  <c r="D196" i="86" s="1"/>
  <c r="D197" i="86" s="1"/>
  <c r="D198" i="86" s="1"/>
  <c r="D199" i="86" s="1"/>
  <c r="D200" i="86" s="1"/>
  <c r="D201" i="86" s="1"/>
  <c r="D202" i="86" s="1"/>
  <c r="D203" i="86" s="1"/>
  <c r="D204" i="86" s="1"/>
  <c r="D205" i="86" s="1"/>
  <c r="D206" i="86" s="1"/>
  <c r="D207" i="86" s="1"/>
  <c r="D208" i="86" s="1"/>
  <c r="D209" i="86" s="1"/>
  <c r="D210" i="86" s="1"/>
  <c r="D211" i="86" s="1"/>
  <c r="D212" i="86" s="1"/>
  <c r="D213" i="86" s="1"/>
  <c r="D214" i="86" s="1"/>
  <c r="D215" i="86" s="1"/>
  <c r="D216" i="86" s="1"/>
  <c r="D217" i="86" s="1"/>
  <c r="D218" i="86" s="1"/>
  <c r="D219" i="86" s="1"/>
  <c r="D220" i="86" s="1"/>
  <c r="D221" i="86" s="1"/>
  <c r="D222" i="86" s="1"/>
  <c r="D223" i="86" s="1"/>
  <c r="D224" i="86" s="1"/>
  <c r="D225" i="86" s="1"/>
  <c r="D226" i="86" s="1"/>
  <c r="D227" i="86" s="1"/>
  <c r="D228" i="86" s="1"/>
  <c r="D229" i="86" s="1"/>
  <c r="D230" i="86" s="1"/>
  <c r="D231" i="86" s="1"/>
  <c r="D232" i="86" s="1"/>
  <c r="D233" i="86" s="1"/>
  <c r="D234" i="86" s="1"/>
  <c r="D235" i="86" s="1"/>
  <c r="D236" i="86" s="1"/>
  <c r="D237" i="86" s="1"/>
  <c r="D238" i="86" s="1"/>
  <c r="D239" i="86" s="1"/>
  <c r="D240" i="86" s="1"/>
  <c r="D241" i="86" s="1"/>
  <c r="D242" i="86" s="1"/>
  <c r="D243" i="86" s="1"/>
  <c r="D244" i="86" s="1"/>
  <c r="D245" i="86" s="1"/>
  <c r="D246" i="86" s="1"/>
  <c r="D247" i="86" s="1"/>
  <c r="D248" i="86" s="1"/>
  <c r="D249" i="86" s="1"/>
  <c r="D250" i="86" s="1"/>
  <c r="D251" i="86" s="1"/>
  <c r="D252" i="86" s="1"/>
  <c r="D253" i="86" s="1"/>
  <c r="D254" i="86" s="1"/>
  <c r="D255" i="86" s="1"/>
  <c r="D256" i="86" s="1"/>
  <c r="D257" i="86" s="1"/>
  <c r="D258" i="86" s="1"/>
  <c r="D259" i="86" s="1"/>
  <c r="D260" i="86" s="1"/>
  <c r="D261" i="86" s="1"/>
  <c r="D262" i="86" s="1"/>
  <c r="D263" i="86" s="1"/>
  <c r="D264" i="86" s="1"/>
  <c r="D265" i="86" s="1"/>
  <c r="D266" i="86" s="1"/>
  <c r="D267" i="86" s="1"/>
  <c r="D268" i="86" s="1"/>
  <c r="D269" i="86" s="1"/>
  <c r="D270" i="86" s="1"/>
  <c r="D271" i="86" s="1"/>
  <c r="D272" i="86" s="1"/>
  <c r="D273" i="86" s="1"/>
  <c r="D274" i="86" s="1"/>
  <c r="D275" i="86" s="1"/>
  <c r="D276" i="86" s="1"/>
  <c r="D277" i="86" s="1"/>
  <c r="D278" i="86" s="1"/>
  <c r="D279" i="86" s="1"/>
  <c r="D280" i="86" s="1"/>
  <c r="D281" i="86" s="1"/>
  <c r="D282" i="86" s="1"/>
  <c r="D283" i="86" s="1"/>
  <c r="D284" i="86" s="1"/>
  <c r="D285" i="86" s="1"/>
  <c r="D286" i="86" s="1"/>
  <c r="D287" i="86" s="1"/>
  <c r="D288" i="86" s="1"/>
  <c r="D289" i="86" s="1"/>
  <c r="D290" i="86" s="1"/>
  <c r="D291" i="86" s="1"/>
  <c r="D292" i="86" s="1"/>
  <c r="D293" i="86" s="1"/>
  <c r="D294" i="86" s="1"/>
  <c r="D295" i="86" s="1"/>
  <c r="D296" i="86" s="1"/>
  <c r="D297" i="86" s="1"/>
  <c r="D298" i="86" s="1"/>
  <c r="D299" i="86" s="1"/>
  <c r="D300" i="86" s="1"/>
  <c r="D301" i="86" s="1"/>
  <c r="D302" i="86" s="1"/>
  <c r="D303" i="86" s="1"/>
  <c r="D304" i="86" s="1"/>
  <c r="D305" i="86" s="1"/>
  <c r="D306" i="86" s="1"/>
  <c r="D307" i="86" s="1"/>
  <c r="D308" i="86" s="1"/>
  <c r="D309" i="86" s="1"/>
  <c r="D310" i="86" s="1"/>
  <c r="D311" i="86" s="1"/>
  <c r="D312" i="86" s="1"/>
  <c r="D313" i="86" s="1"/>
  <c r="D314" i="86" s="1"/>
  <c r="D315" i="86" s="1"/>
  <c r="D316" i="86" s="1"/>
  <c r="D317" i="86" s="1"/>
  <c r="D318" i="86" s="1"/>
  <c r="D319" i="86" s="1"/>
  <c r="D320" i="86" s="1"/>
  <c r="D321" i="86" s="1"/>
  <c r="D322" i="86" s="1"/>
  <c r="D323" i="86" s="1"/>
  <c r="D324" i="86" s="1"/>
  <c r="D325" i="86" s="1"/>
  <c r="D326" i="86" s="1"/>
  <c r="D327" i="86" s="1"/>
  <c r="D328" i="86" s="1"/>
  <c r="D329" i="86" s="1"/>
  <c r="D330" i="86" s="1"/>
  <c r="D331" i="86" s="1"/>
  <c r="D332" i="86" s="1"/>
  <c r="D333" i="86" s="1"/>
  <c r="D334" i="86" s="1"/>
  <c r="D335" i="86" s="1"/>
  <c r="D336" i="86" s="1"/>
  <c r="D337" i="86" s="1"/>
  <c r="D338" i="86" s="1"/>
  <c r="D339" i="86" s="1"/>
  <c r="D340" i="86" s="1"/>
  <c r="D341" i="86" s="1"/>
  <c r="D342" i="86" s="1"/>
  <c r="D343" i="86" s="1"/>
  <c r="D344" i="86" s="1"/>
  <c r="D345" i="86" s="1"/>
  <c r="D346" i="86" s="1"/>
  <c r="D347" i="86" s="1"/>
  <c r="D348" i="86" s="1"/>
  <c r="D349" i="86" s="1"/>
  <c r="D350" i="86" s="1"/>
  <c r="D351" i="86" s="1"/>
  <c r="D352" i="86" s="1"/>
  <c r="D353" i="86" s="1"/>
  <c r="D354" i="86" s="1"/>
  <c r="D355" i="86" s="1"/>
  <c r="D356" i="86" s="1"/>
  <c r="D357" i="86" s="1"/>
  <c r="D358" i="86" s="1"/>
  <c r="D359" i="86" s="1"/>
  <c r="D360" i="86" s="1"/>
  <c r="D361" i="86" s="1"/>
  <c r="D362" i="86" s="1"/>
  <c r="D363" i="86" s="1"/>
  <c r="D364" i="86" s="1"/>
  <c r="D365" i="86" s="1"/>
  <c r="D366" i="86" s="1"/>
  <c r="D367" i="86" s="1"/>
  <c r="D368" i="86" s="1"/>
  <c r="D369" i="86" s="1"/>
  <c r="D370" i="86" s="1"/>
  <c r="D371" i="86" s="1"/>
  <c r="D372" i="86" s="1"/>
  <c r="D373" i="86" s="1"/>
  <c r="D374" i="86" s="1"/>
  <c r="D375" i="86" s="1"/>
  <c r="D376" i="86" s="1"/>
  <c r="D377" i="86" s="1"/>
  <c r="D378" i="86" s="1"/>
  <c r="D379" i="86" s="1"/>
  <c r="D380" i="86" s="1"/>
  <c r="D381" i="86" s="1"/>
  <c r="D382" i="86" s="1"/>
  <c r="D383" i="86" s="1"/>
  <c r="D384" i="86" s="1"/>
  <c r="D385" i="86" s="1"/>
  <c r="D386" i="86" s="1"/>
  <c r="D387" i="86" s="1"/>
  <c r="D388" i="86" s="1"/>
  <c r="D389" i="86" s="1"/>
  <c r="D390" i="86" s="1"/>
  <c r="D391" i="86" s="1"/>
  <c r="D392" i="86" s="1"/>
  <c r="D393" i="86" s="1"/>
  <c r="D394" i="86" s="1"/>
  <c r="D395" i="86" s="1"/>
  <c r="D396" i="86" s="1"/>
  <c r="D397" i="86" s="1"/>
  <c r="D398" i="86" s="1"/>
  <c r="D399" i="86" s="1"/>
  <c r="D400" i="86" s="1"/>
  <c r="D401" i="86" s="1"/>
  <c r="D402" i="86" s="1"/>
  <c r="D403" i="86" s="1"/>
  <c r="D404" i="86" s="1"/>
  <c r="D405" i="86" s="1"/>
  <c r="D406" i="86" s="1"/>
  <c r="D407" i="86" s="1"/>
  <c r="D408" i="86" s="1"/>
  <c r="D409" i="86" s="1"/>
  <c r="D410" i="86" s="1"/>
  <c r="D411" i="86" s="1"/>
  <c r="D412" i="86" s="1"/>
  <c r="D413" i="86" s="1"/>
  <c r="D414" i="86" s="1"/>
  <c r="D415" i="86" s="1"/>
  <c r="D416" i="86" s="1"/>
  <c r="D417" i="86" s="1"/>
  <c r="D418" i="86" s="1"/>
  <c r="D419" i="86" s="1"/>
  <c r="D420" i="86" s="1"/>
  <c r="D421" i="86" s="1"/>
  <c r="D422" i="86" s="1"/>
  <c r="D423" i="86" s="1"/>
  <c r="D424" i="86" s="1"/>
  <c r="D425" i="86" s="1"/>
  <c r="D426" i="86" s="1"/>
  <c r="D427" i="86" s="1"/>
  <c r="D428" i="86" s="1"/>
  <c r="D429" i="86" s="1"/>
  <c r="D430" i="86" s="1"/>
  <c r="D431" i="86" s="1"/>
  <c r="D432" i="86" s="1"/>
  <c r="D433" i="86" s="1"/>
  <c r="D434" i="86" s="1"/>
  <c r="D435" i="86" s="1"/>
  <c r="D436" i="86" s="1"/>
  <c r="D437" i="86" s="1"/>
  <c r="D438" i="86" s="1"/>
  <c r="D439" i="86" s="1"/>
  <c r="D440" i="86" s="1"/>
  <c r="D441" i="86" s="1"/>
  <c r="D442" i="86" s="1"/>
  <c r="D443" i="86" s="1"/>
  <c r="D444" i="86" s="1"/>
  <c r="D445" i="86" s="1"/>
  <c r="D446" i="86" s="1"/>
  <c r="D447" i="86" s="1"/>
  <c r="D448" i="86" s="1"/>
  <c r="D449" i="86" s="1"/>
  <c r="D450" i="86" s="1"/>
  <c r="D451" i="86" s="1"/>
  <c r="D452" i="86" s="1"/>
  <c r="D453" i="86" s="1"/>
  <c r="D454" i="86" s="1"/>
  <c r="D455" i="86" s="1"/>
  <c r="D456" i="86" s="1"/>
  <c r="D457" i="86" s="1"/>
  <c r="D458" i="86" s="1"/>
  <c r="D459" i="86" s="1"/>
  <c r="D460" i="86" s="1"/>
  <c r="D461" i="86" s="1"/>
  <c r="D462" i="86" s="1"/>
  <c r="D463" i="86" s="1"/>
  <c r="D464" i="86" s="1"/>
  <c r="D465" i="86" s="1"/>
  <c r="D466" i="86" s="1"/>
  <c r="D467" i="86" s="1"/>
  <c r="D468" i="86" s="1"/>
  <c r="D469" i="86" s="1"/>
  <c r="D470" i="86" s="1"/>
  <c r="D471" i="86" s="1"/>
  <c r="D472" i="86" s="1"/>
  <c r="D473" i="86" s="1"/>
  <c r="D474" i="86" s="1"/>
  <c r="D475" i="86" s="1"/>
  <c r="D476" i="86" s="1"/>
  <c r="D477" i="86" s="1"/>
  <c r="D478" i="86" s="1"/>
  <c r="D479" i="86" s="1"/>
  <c r="D480" i="86" s="1"/>
  <c r="D481" i="86" s="1"/>
  <c r="D482" i="86" s="1"/>
  <c r="D483" i="86" s="1"/>
  <c r="D484" i="86" s="1"/>
  <c r="D485" i="86" s="1"/>
  <c r="D486" i="86" s="1"/>
  <c r="D487" i="86" s="1"/>
  <c r="D488" i="86" s="1"/>
  <c r="D489" i="86" s="1"/>
  <c r="D490" i="86" s="1"/>
  <c r="D491" i="86" s="1"/>
  <c r="D492" i="86" s="1"/>
  <c r="D493" i="86" s="1"/>
  <c r="D494" i="86" s="1"/>
  <c r="D495" i="86" s="1"/>
  <c r="D496" i="86" s="1"/>
  <c r="D497" i="86" s="1"/>
  <c r="D498" i="86" s="1"/>
  <c r="D499" i="86" s="1"/>
  <c r="D500" i="86" s="1"/>
  <c r="D501" i="86" s="1"/>
  <c r="D502" i="86" s="1"/>
  <c r="D503" i="86" s="1"/>
  <c r="D504" i="86" s="1"/>
  <c r="D505" i="86" s="1"/>
  <c r="D506" i="86" s="1"/>
  <c r="D507" i="86" s="1"/>
  <c r="D508" i="86" s="1"/>
  <c r="D509" i="86" s="1"/>
  <c r="D510" i="86" s="1"/>
  <c r="D511" i="86" s="1"/>
  <c r="D512" i="86" s="1"/>
  <c r="D513" i="86" s="1"/>
  <c r="D514" i="86" s="1"/>
  <c r="D515" i="86" s="1"/>
  <c r="D516" i="86" s="1"/>
  <c r="D517" i="86" s="1"/>
  <c r="D518" i="86" s="1"/>
  <c r="D519" i="86" s="1"/>
  <c r="D520" i="86" s="1"/>
  <c r="D521" i="86" s="1"/>
  <c r="D522" i="86" s="1"/>
  <c r="D523" i="86" s="1"/>
  <c r="D524" i="86" s="1"/>
  <c r="D525" i="86" s="1"/>
  <c r="D526" i="86" s="1"/>
  <c r="D527" i="86" s="1"/>
  <c r="D528" i="86" s="1"/>
  <c r="D529" i="86" s="1"/>
  <c r="D530" i="86" s="1"/>
  <c r="D531" i="86" s="1"/>
  <c r="D532" i="86" s="1"/>
  <c r="D533" i="86" s="1"/>
  <c r="D534" i="86" s="1"/>
  <c r="D535" i="86" s="1"/>
  <c r="D536" i="86" s="1"/>
  <c r="D537" i="86" s="1"/>
  <c r="D538" i="86" s="1"/>
  <c r="D539" i="86" s="1"/>
  <c r="D540" i="86" s="1"/>
  <c r="D541" i="86" s="1"/>
  <c r="D542" i="86" s="1"/>
  <c r="D543" i="86" s="1"/>
  <c r="D544" i="86" s="1"/>
  <c r="D545" i="86" s="1"/>
  <c r="D546" i="86" s="1"/>
  <c r="D547" i="86" s="1"/>
  <c r="D548" i="86" s="1"/>
  <c r="D549" i="86" s="1"/>
  <c r="D550" i="86" s="1"/>
  <c r="D551" i="86" s="1"/>
  <c r="D552" i="86" s="1"/>
  <c r="D553" i="86" s="1"/>
  <c r="D554" i="86" s="1"/>
  <c r="D555" i="86" s="1"/>
  <c r="D556" i="86" s="1"/>
  <c r="D557" i="86" s="1"/>
  <c r="D558" i="86" s="1"/>
  <c r="D559" i="86" s="1"/>
  <c r="D560" i="86" s="1"/>
  <c r="D561" i="86" s="1"/>
  <c r="D562" i="86" s="1"/>
  <c r="D563" i="86" s="1"/>
  <c r="D564" i="86" s="1"/>
  <c r="M18" i="86"/>
  <c r="M19" i="86" s="1"/>
  <c r="M20" i="86" s="1"/>
  <c r="M21" i="86" s="1"/>
  <c r="M22" i="86" s="1"/>
  <c r="M23" i="86" s="1"/>
  <c r="M24" i="86" s="1"/>
  <c r="M25" i="86" s="1"/>
  <c r="M26" i="86" s="1"/>
  <c r="M27" i="86" s="1"/>
  <c r="M28" i="86" s="1"/>
  <c r="M29" i="86" s="1"/>
  <c r="M30" i="86" s="1"/>
  <c r="M31" i="86" s="1"/>
  <c r="M32" i="86" s="1"/>
  <c r="M33" i="86" s="1"/>
  <c r="M34" i="86" s="1"/>
  <c r="M35" i="86" s="1"/>
  <c r="M36" i="86" s="1"/>
  <c r="M37" i="86" s="1"/>
  <c r="M38" i="86" s="1"/>
  <c r="M39" i="86" s="1"/>
  <c r="M40" i="86" s="1"/>
  <c r="M41" i="86" s="1"/>
  <c r="M42" i="86" s="1"/>
  <c r="M43" i="86" s="1"/>
  <c r="M44" i="86" s="1"/>
  <c r="M45" i="86" s="1"/>
  <c r="M46" i="86" s="1"/>
  <c r="M47" i="86" s="1"/>
  <c r="M48" i="86" s="1"/>
  <c r="M49" i="86" s="1"/>
  <c r="M50" i="86" s="1"/>
  <c r="M51" i="86" s="1"/>
  <c r="M52" i="86" s="1"/>
  <c r="M53" i="86" s="1"/>
  <c r="M54" i="86" s="1"/>
  <c r="M55" i="86" s="1"/>
  <c r="M56" i="86" s="1"/>
  <c r="M57" i="86" s="1"/>
  <c r="M58" i="86" s="1"/>
  <c r="M59" i="86" s="1"/>
  <c r="M60" i="86" s="1"/>
  <c r="M61" i="86" s="1"/>
  <c r="M62" i="86" s="1"/>
  <c r="A383" i="86"/>
  <c r="O384" i="86"/>
  <c r="C552" i="86"/>
  <c r="C551" i="86"/>
  <c r="C550" i="86"/>
  <c r="C549" i="86"/>
  <c r="C548" i="86"/>
  <c r="C547" i="86"/>
  <c r="C546" i="86"/>
  <c r="C545" i="86"/>
  <c r="C544" i="86"/>
  <c r="C543" i="86"/>
  <c r="C542" i="86"/>
  <c r="C541" i="86"/>
  <c r="C540" i="86"/>
  <c r="C539" i="86"/>
  <c r="C538" i="86"/>
  <c r="C537" i="86"/>
  <c r="C536" i="86"/>
  <c r="C535" i="86"/>
  <c r="C534" i="86"/>
  <c r="C533" i="86"/>
  <c r="C532" i="86"/>
  <c r="C531" i="86"/>
  <c r="C530" i="86"/>
  <c r="C529" i="86"/>
  <c r="C528" i="86"/>
  <c r="C527" i="86"/>
  <c r="C526" i="86"/>
  <c r="C525" i="86"/>
  <c r="C524" i="86"/>
  <c r="C523" i="86"/>
  <c r="C522" i="86"/>
  <c r="C521" i="86"/>
  <c r="C520" i="86"/>
  <c r="C519" i="86"/>
  <c r="C518" i="86"/>
  <c r="C517" i="86"/>
  <c r="C516" i="86"/>
  <c r="C515" i="86"/>
  <c r="C514" i="86"/>
  <c r="C513" i="86"/>
  <c r="C512" i="86"/>
  <c r="C511" i="86"/>
  <c r="C510" i="86"/>
  <c r="C509" i="86"/>
  <c r="C508" i="86"/>
  <c r="C507" i="86"/>
  <c r="C506" i="86"/>
  <c r="C505" i="86"/>
  <c r="C504" i="86"/>
  <c r="C503" i="86"/>
  <c r="C502" i="86"/>
  <c r="C501" i="86"/>
  <c r="C500" i="86"/>
  <c r="C499" i="86"/>
  <c r="C498" i="86"/>
  <c r="C497" i="86"/>
  <c r="C496" i="86"/>
  <c r="C495" i="86"/>
  <c r="C494" i="86"/>
  <c r="C493" i="86"/>
  <c r="C492" i="86"/>
  <c r="C491" i="86"/>
  <c r="C490" i="86"/>
  <c r="C489" i="86"/>
  <c r="C488" i="86"/>
  <c r="C487" i="86"/>
  <c r="C486" i="86"/>
  <c r="C485" i="86"/>
  <c r="C484" i="86"/>
  <c r="C483" i="86"/>
  <c r="C482" i="86"/>
  <c r="C481" i="86"/>
  <c r="C480" i="86"/>
  <c r="C479" i="86"/>
  <c r="C478" i="86"/>
  <c r="C477" i="86"/>
  <c r="C476" i="86"/>
  <c r="C475" i="86"/>
  <c r="C474" i="86"/>
  <c r="C473" i="86"/>
  <c r="C472" i="86"/>
  <c r="C471" i="86"/>
  <c r="C470" i="86"/>
  <c r="C469" i="86"/>
  <c r="L468" i="86"/>
  <c r="C468" i="86"/>
  <c r="L467" i="86"/>
  <c r="C467" i="86"/>
  <c r="L466" i="86"/>
  <c r="C466" i="86"/>
  <c r="L465" i="86"/>
  <c r="C465" i="86"/>
  <c r="L464" i="86"/>
  <c r="C464" i="86"/>
  <c r="L463" i="86"/>
  <c r="C463" i="86"/>
  <c r="L462" i="86"/>
  <c r="C462" i="86"/>
  <c r="L461" i="86"/>
  <c r="C461" i="86"/>
  <c r="L460" i="86"/>
  <c r="C460" i="86"/>
  <c r="L459" i="86"/>
  <c r="C459" i="86"/>
  <c r="L458" i="86"/>
  <c r="C458" i="86"/>
  <c r="L457" i="86"/>
  <c r="C457" i="86"/>
  <c r="L456" i="86"/>
  <c r="C456" i="86"/>
  <c r="L455" i="86"/>
  <c r="C455" i="86"/>
  <c r="L454" i="86"/>
  <c r="C454" i="86"/>
  <c r="L453" i="86"/>
  <c r="C453" i="86"/>
  <c r="L452" i="86"/>
  <c r="C452" i="86"/>
  <c r="L451" i="86"/>
  <c r="C451" i="86"/>
  <c r="L450" i="86"/>
  <c r="C450" i="86"/>
  <c r="L449" i="86"/>
  <c r="C449" i="86"/>
  <c r="L448" i="86"/>
  <c r="C448" i="86"/>
  <c r="L447" i="86"/>
  <c r="C447" i="86"/>
  <c r="L446" i="86"/>
  <c r="C446" i="86"/>
  <c r="L445" i="86"/>
  <c r="C445" i="86"/>
  <c r="L444" i="86"/>
  <c r="C444" i="86"/>
  <c r="L443" i="86"/>
  <c r="C443" i="86"/>
  <c r="L442" i="86"/>
  <c r="C442" i="86"/>
  <c r="L441" i="86"/>
  <c r="C441" i="86"/>
  <c r="L440" i="86"/>
  <c r="C440" i="86"/>
  <c r="L439" i="86"/>
  <c r="C439" i="86"/>
  <c r="L438" i="86"/>
  <c r="C438" i="86"/>
  <c r="L437" i="86"/>
  <c r="C437" i="86"/>
  <c r="L436" i="86"/>
  <c r="C436" i="86"/>
  <c r="L435" i="86"/>
  <c r="C435" i="86"/>
  <c r="L434" i="86"/>
  <c r="C434" i="86"/>
  <c r="L433" i="86"/>
  <c r="C433" i="86"/>
  <c r="L432" i="86"/>
  <c r="C432" i="86"/>
  <c r="L431" i="86"/>
  <c r="C431" i="86"/>
  <c r="L430" i="86"/>
  <c r="C430" i="86"/>
  <c r="L429" i="86"/>
  <c r="C429" i="86"/>
  <c r="L428" i="86"/>
  <c r="C428" i="86"/>
  <c r="L427" i="86"/>
  <c r="C427" i="86"/>
  <c r="L426" i="86"/>
  <c r="C426" i="86"/>
  <c r="L425" i="86"/>
  <c r="C425" i="86"/>
  <c r="L424" i="86"/>
  <c r="C424" i="86"/>
  <c r="L423" i="86"/>
  <c r="C423" i="86"/>
  <c r="L422" i="86"/>
  <c r="C422" i="86"/>
  <c r="L421" i="86"/>
  <c r="C421" i="86"/>
  <c r="L420" i="86"/>
  <c r="C420" i="86"/>
  <c r="L419" i="86"/>
  <c r="C419" i="86"/>
  <c r="L418" i="86"/>
  <c r="C418" i="86"/>
  <c r="L417" i="86"/>
  <c r="C417" i="86"/>
  <c r="L416" i="86"/>
  <c r="C416" i="86"/>
  <c r="L415" i="86"/>
  <c r="C415" i="86"/>
  <c r="L414" i="86"/>
  <c r="C414" i="86"/>
  <c r="L413" i="86"/>
  <c r="C413" i="86"/>
  <c r="L412" i="86"/>
  <c r="C412" i="86"/>
  <c r="L411" i="86"/>
  <c r="C411" i="86"/>
  <c r="L410" i="86"/>
  <c r="C410" i="86"/>
  <c r="L409" i="86"/>
  <c r="C409" i="86"/>
  <c r="L408" i="86"/>
  <c r="C408" i="86"/>
  <c r="L407" i="86"/>
  <c r="C407" i="86"/>
  <c r="L406" i="86"/>
  <c r="C406" i="86"/>
  <c r="L405" i="86"/>
  <c r="C405" i="86"/>
  <c r="L404" i="86"/>
  <c r="C404" i="86"/>
  <c r="L403" i="86"/>
  <c r="C403" i="86"/>
  <c r="L402" i="86"/>
  <c r="C402" i="86"/>
  <c r="L401" i="86"/>
  <c r="C401" i="86"/>
  <c r="L400" i="86"/>
  <c r="C400" i="86"/>
  <c r="L399" i="86"/>
  <c r="C399" i="86"/>
  <c r="L398" i="86"/>
  <c r="C398" i="86"/>
  <c r="L397" i="86"/>
  <c r="C397" i="86"/>
  <c r="L396" i="86"/>
  <c r="C396" i="86"/>
  <c r="L395" i="86"/>
  <c r="C395" i="86"/>
  <c r="L394" i="86"/>
  <c r="C394" i="86"/>
  <c r="L393" i="86"/>
  <c r="C393" i="86"/>
  <c r="L392" i="86"/>
  <c r="C392" i="86"/>
  <c r="L391" i="86"/>
  <c r="C391" i="86"/>
  <c r="L390" i="86"/>
  <c r="C390" i="86"/>
  <c r="L389" i="86"/>
  <c r="C389" i="86"/>
  <c r="L388" i="86"/>
  <c r="C388" i="86"/>
  <c r="L387" i="86"/>
  <c r="C387" i="86"/>
  <c r="L386" i="86"/>
  <c r="C386" i="86"/>
  <c r="L385" i="86"/>
  <c r="C385" i="86"/>
  <c r="L384" i="86"/>
  <c r="C384" i="86"/>
  <c r="L383" i="86"/>
  <c r="C383" i="86"/>
  <c r="L382" i="86"/>
  <c r="C382" i="86"/>
  <c r="L381" i="86"/>
  <c r="C381" i="86"/>
  <c r="L380" i="86"/>
  <c r="C380" i="86"/>
  <c r="L379" i="86"/>
  <c r="C379" i="86"/>
  <c r="L378" i="86"/>
  <c r="C378" i="86"/>
  <c r="L377" i="86"/>
  <c r="C377" i="86"/>
  <c r="L376" i="86"/>
  <c r="C376" i="86"/>
  <c r="L375" i="86"/>
  <c r="C375" i="86"/>
  <c r="L374" i="86"/>
  <c r="C374" i="86"/>
  <c r="L373" i="86"/>
  <c r="C373" i="86"/>
  <c r="L372" i="86"/>
  <c r="C372" i="86"/>
  <c r="L371" i="86"/>
  <c r="C371" i="86"/>
  <c r="L370" i="86"/>
  <c r="C370" i="86"/>
  <c r="L369" i="86"/>
  <c r="C369" i="86"/>
  <c r="L368" i="86"/>
  <c r="C368" i="86"/>
  <c r="L367" i="86"/>
  <c r="C367" i="86"/>
  <c r="L366" i="86"/>
  <c r="C366" i="86"/>
  <c r="L365" i="86"/>
  <c r="C365" i="86"/>
  <c r="L364" i="86"/>
  <c r="C364" i="86"/>
  <c r="L363" i="86"/>
  <c r="C363" i="86"/>
  <c r="L362" i="86"/>
  <c r="C362" i="86"/>
  <c r="L361" i="86"/>
  <c r="C361" i="86"/>
  <c r="L360" i="86"/>
  <c r="C360" i="86"/>
  <c r="L359" i="86"/>
  <c r="C359" i="86"/>
  <c r="L358" i="86"/>
  <c r="C358" i="86"/>
  <c r="L357" i="86"/>
  <c r="C357" i="86"/>
  <c r="L356" i="86"/>
  <c r="C356" i="86"/>
  <c r="L355" i="86"/>
  <c r="C355" i="86"/>
  <c r="L354" i="86"/>
  <c r="C354" i="86"/>
  <c r="L353" i="86"/>
  <c r="C353" i="86"/>
  <c r="L352" i="86"/>
  <c r="C352" i="86"/>
  <c r="L351" i="86"/>
  <c r="C351" i="86"/>
  <c r="L350" i="86"/>
  <c r="C350" i="86"/>
  <c r="L349" i="86"/>
  <c r="C349" i="86"/>
  <c r="L348" i="86"/>
  <c r="C348" i="86"/>
  <c r="L347" i="86"/>
  <c r="C347" i="86"/>
  <c r="L346" i="86"/>
  <c r="C346" i="86"/>
  <c r="L345" i="86"/>
  <c r="C345" i="86"/>
  <c r="L344" i="86"/>
  <c r="C344" i="86"/>
  <c r="L343" i="86"/>
  <c r="C343" i="86"/>
  <c r="L342" i="86"/>
  <c r="C342" i="86"/>
  <c r="L341" i="86"/>
  <c r="C341" i="86"/>
  <c r="L340" i="86"/>
  <c r="C340" i="86"/>
  <c r="L339" i="86"/>
  <c r="C339" i="86"/>
  <c r="L338" i="86"/>
  <c r="C338" i="86"/>
  <c r="L337" i="86"/>
  <c r="C337" i="86"/>
  <c r="L336" i="86"/>
  <c r="C336" i="86"/>
  <c r="L335" i="86"/>
  <c r="C335" i="86"/>
  <c r="L334" i="86"/>
  <c r="C334" i="86"/>
  <c r="L333" i="86"/>
  <c r="C333" i="86"/>
  <c r="L332" i="86"/>
  <c r="C332" i="86"/>
  <c r="L331" i="86"/>
  <c r="C331" i="86"/>
  <c r="L330" i="86"/>
  <c r="C330" i="86"/>
  <c r="L329" i="86"/>
  <c r="C329" i="86"/>
  <c r="L328" i="86"/>
  <c r="C328" i="86"/>
  <c r="L327" i="86"/>
  <c r="C327" i="86"/>
  <c r="L326" i="86"/>
  <c r="C326" i="86"/>
  <c r="L325" i="86"/>
  <c r="C325" i="86"/>
  <c r="L324" i="86"/>
  <c r="C324" i="86"/>
  <c r="L323" i="86"/>
  <c r="C323" i="86"/>
  <c r="L322" i="86"/>
  <c r="C322" i="86"/>
  <c r="L321" i="86"/>
  <c r="C321" i="86"/>
  <c r="L320" i="86"/>
  <c r="C320" i="86"/>
  <c r="L319" i="86"/>
  <c r="C319" i="86"/>
  <c r="L318" i="86"/>
  <c r="C318" i="86"/>
  <c r="L317" i="86"/>
  <c r="C317" i="86"/>
  <c r="L316" i="86"/>
  <c r="C316" i="86"/>
  <c r="L315" i="86"/>
  <c r="C315" i="86"/>
  <c r="L314" i="86"/>
  <c r="C314" i="86"/>
  <c r="L313" i="86"/>
  <c r="C313" i="86"/>
  <c r="L312" i="86"/>
  <c r="C312" i="86"/>
  <c r="L311" i="86"/>
  <c r="C311" i="86"/>
  <c r="L310" i="86"/>
  <c r="C310" i="86"/>
  <c r="L309" i="86"/>
  <c r="C309" i="86"/>
  <c r="L308" i="86"/>
  <c r="C308" i="86"/>
  <c r="L307" i="86"/>
  <c r="C307" i="86"/>
  <c r="L306" i="86"/>
  <c r="C306" i="86"/>
  <c r="L305" i="86"/>
  <c r="C305" i="86"/>
  <c r="L304" i="86"/>
  <c r="C304" i="86"/>
  <c r="L303" i="86"/>
  <c r="C303" i="86"/>
  <c r="L302" i="86"/>
  <c r="C302" i="86"/>
  <c r="L301" i="86"/>
  <c r="C301" i="86"/>
  <c r="L300" i="86"/>
  <c r="C300" i="86"/>
  <c r="L299" i="86"/>
  <c r="C299" i="86"/>
  <c r="L298" i="86"/>
  <c r="C298" i="86"/>
  <c r="L297" i="86"/>
  <c r="C297" i="86"/>
  <c r="L296" i="86"/>
  <c r="C296" i="86"/>
  <c r="L295" i="86"/>
  <c r="C295" i="86"/>
  <c r="L294" i="86"/>
  <c r="C294" i="86"/>
  <c r="L293" i="86"/>
  <c r="C293" i="86"/>
  <c r="L292" i="86"/>
  <c r="C292" i="86"/>
  <c r="L291" i="86"/>
  <c r="C291" i="86"/>
  <c r="L290" i="86"/>
  <c r="C290" i="86"/>
  <c r="L289" i="86"/>
  <c r="C289" i="86"/>
  <c r="L288" i="86"/>
  <c r="C288" i="86"/>
  <c r="L287" i="86"/>
  <c r="C287" i="86"/>
  <c r="L286" i="86"/>
  <c r="C286" i="86"/>
  <c r="L285" i="86"/>
  <c r="C285" i="86"/>
  <c r="L284" i="86"/>
  <c r="C284" i="86"/>
  <c r="L283" i="86"/>
  <c r="C283" i="86"/>
  <c r="L282" i="86"/>
  <c r="C282" i="86"/>
  <c r="L281" i="86"/>
  <c r="C281" i="86"/>
  <c r="L280" i="86"/>
  <c r="C280" i="86"/>
  <c r="L279" i="86"/>
  <c r="C279" i="86"/>
  <c r="L278" i="86"/>
  <c r="C278" i="86"/>
  <c r="L277" i="86"/>
  <c r="C277" i="86"/>
  <c r="L276" i="86"/>
  <c r="C276" i="86"/>
  <c r="L275" i="86"/>
  <c r="C275" i="86"/>
  <c r="L274" i="86"/>
  <c r="C274" i="86"/>
  <c r="L273" i="86"/>
  <c r="C273" i="86"/>
  <c r="L272" i="86"/>
  <c r="C272" i="86"/>
  <c r="L271" i="86"/>
  <c r="C271" i="86"/>
  <c r="L270" i="86"/>
  <c r="C270" i="86"/>
  <c r="L269" i="86"/>
  <c r="C269" i="86"/>
  <c r="L268" i="86"/>
  <c r="C268" i="86"/>
  <c r="L267" i="86"/>
  <c r="C267" i="86"/>
  <c r="L266" i="86"/>
  <c r="C266" i="86"/>
  <c r="L265" i="86"/>
  <c r="C265" i="86"/>
  <c r="L264" i="86"/>
  <c r="C264" i="86"/>
  <c r="L263" i="86"/>
  <c r="C263" i="86"/>
  <c r="L262" i="86"/>
  <c r="C262" i="86"/>
  <c r="L261" i="86"/>
  <c r="C261" i="86"/>
  <c r="L260" i="86"/>
  <c r="C260" i="86"/>
  <c r="L259" i="86"/>
  <c r="C259" i="86"/>
  <c r="L258" i="86"/>
  <c r="C258" i="86"/>
  <c r="L257" i="86"/>
  <c r="C257" i="86"/>
  <c r="L256" i="86"/>
  <c r="C256" i="86"/>
  <c r="L255" i="86"/>
  <c r="C255" i="86"/>
  <c r="L254" i="86"/>
  <c r="C254" i="86"/>
  <c r="L253" i="86"/>
  <c r="C253" i="86"/>
  <c r="L252" i="86"/>
  <c r="C252" i="86"/>
  <c r="L251" i="86"/>
  <c r="C251" i="86"/>
  <c r="L250" i="86"/>
  <c r="C250" i="86"/>
  <c r="L249" i="86"/>
  <c r="C249" i="86"/>
  <c r="L248" i="86"/>
  <c r="C248" i="86"/>
  <c r="L247" i="86"/>
  <c r="C247" i="86"/>
  <c r="L246" i="86"/>
  <c r="C246" i="86"/>
  <c r="L245" i="86"/>
  <c r="C245" i="86"/>
  <c r="L244" i="86"/>
  <c r="C244" i="86"/>
  <c r="L243" i="86"/>
  <c r="C243" i="86"/>
  <c r="L242" i="86"/>
  <c r="C242" i="86"/>
  <c r="L241" i="86"/>
  <c r="C241" i="86"/>
  <c r="L240" i="86"/>
  <c r="C240" i="86"/>
  <c r="L239" i="86"/>
  <c r="C239" i="86"/>
  <c r="L238" i="86"/>
  <c r="C238" i="86"/>
  <c r="L237" i="86"/>
  <c r="C237" i="86"/>
  <c r="L236" i="86"/>
  <c r="C236" i="86"/>
  <c r="L235" i="86"/>
  <c r="C235" i="86"/>
  <c r="L234" i="86"/>
  <c r="C234" i="86"/>
  <c r="L233" i="86"/>
  <c r="C233" i="86"/>
  <c r="L232" i="86"/>
  <c r="C232" i="86"/>
  <c r="L231" i="86"/>
  <c r="C231" i="86"/>
  <c r="L230" i="86"/>
  <c r="C230" i="86"/>
  <c r="L229" i="86"/>
  <c r="C229" i="86"/>
  <c r="L228" i="86"/>
  <c r="C228" i="86"/>
  <c r="L227" i="86"/>
  <c r="C227" i="86"/>
  <c r="L226" i="86"/>
  <c r="C226" i="86"/>
  <c r="L225" i="86"/>
  <c r="C225" i="86"/>
  <c r="L224" i="86"/>
  <c r="C224" i="86"/>
  <c r="L223" i="86"/>
  <c r="C223" i="86"/>
  <c r="L222" i="86"/>
  <c r="C222" i="86"/>
  <c r="L221" i="86"/>
  <c r="C221" i="86"/>
  <c r="L220" i="86"/>
  <c r="C220" i="86"/>
  <c r="L219" i="86"/>
  <c r="C219" i="86"/>
  <c r="L218" i="86"/>
  <c r="C218" i="86"/>
  <c r="L217" i="86"/>
  <c r="C217" i="86"/>
  <c r="L216" i="86"/>
  <c r="C216" i="86"/>
  <c r="L215" i="86"/>
  <c r="C215" i="86"/>
  <c r="L214" i="86"/>
  <c r="C214" i="86"/>
  <c r="L213" i="86"/>
  <c r="C213" i="86"/>
  <c r="L212" i="86"/>
  <c r="C212" i="86"/>
  <c r="L211" i="86"/>
  <c r="C211" i="86"/>
  <c r="L210" i="86"/>
  <c r="C210" i="86"/>
  <c r="L209" i="86"/>
  <c r="C209" i="86"/>
  <c r="L208" i="86"/>
  <c r="C208" i="86"/>
  <c r="L207" i="86"/>
  <c r="C207" i="86"/>
  <c r="L206" i="86"/>
  <c r="C206" i="86"/>
  <c r="L205" i="86"/>
  <c r="C205" i="86"/>
  <c r="L204" i="86"/>
  <c r="C204" i="86"/>
  <c r="L203" i="86"/>
  <c r="C203" i="86"/>
  <c r="L202" i="86"/>
  <c r="C202" i="86"/>
  <c r="L201" i="86"/>
  <c r="C201" i="86"/>
  <c r="L200" i="86"/>
  <c r="C200" i="86"/>
  <c r="L199" i="86"/>
  <c r="C199" i="86"/>
  <c r="L198" i="86"/>
  <c r="C198" i="86"/>
  <c r="L197" i="86"/>
  <c r="C197" i="86"/>
  <c r="L196" i="86"/>
  <c r="C196" i="86"/>
  <c r="L195" i="86"/>
  <c r="C195" i="86"/>
  <c r="L194" i="86"/>
  <c r="C194" i="86"/>
  <c r="L193" i="86"/>
  <c r="C193" i="86"/>
  <c r="L192" i="86"/>
  <c r="C192" i="86"/>
  <c r="L191" i="86"/>
  <c r="C191" i="86"/>
  <c r="L190" i="86"/>
  <c r="C190" i="86"/>
  <c r="L189" i="86"/>
  <c r="C189" i="86"/>
  <c r="L188" i="86"/>
  <c r="C188" i="86"/>
  <c r="L187" i="86"/>
  <c r="C187" i="86"/>
  <c r="L186" i="86"/>
  <c r="C186" i="86"/>
  <c r="L185" i="86"/>
  <c r="C185" i="86"/>
  <c r="L184" i="86"/>
  <c r="C184" i="86"/>
  <c r="L183" i="86"/>
  <c r="C183" i="86"/>
  <c r="L182" i="86"/>
  <c r="C182" i="86"/>
  <c r="L181" i="86"/>
  <c r="C181" i="86"/>
  <c r="L180" i="86"/>
  <c r="C180" i="86"/>
  <c r="L179" i="86"/>
  <c r="C179" i="86"/>
  <c r="L178" i="86"/>
  <c r="C178" i="86"/>
  <c r="L177" i="86"/>
  <c r="C177" i="86"/>
  <c r="L176" i="86"/>
  <c r="C176" i="86"/>
  <c r="L175" i="86"/>
  <c r="C175" i="86"/>
  <c r="L174" i="86"/>
  <c r="C174" i="86"/>
  <c r="L173" i="86"/>
  <c r="C173" i="86"/>
  <c r="L172" i="86"/>
  <c r="C172" i="86"/>
  <c r="L171" i="86"/>
  <c r="C171" i="86"/>
  <c r="L170" i="86"/>
  <c r="C170" i="86"/>
  <c r="L169" i="86"/>
  <c r="C169" i="86"/>
  <c r="L168" i="86"/>
  <c r="C168" i="86"/>
  <c r="L167" i="86"/>
  <c r="C167" i="86"/>
  <c r="L166" i="86"/>
  <c r="C166" i="86"/>
  <c r="L165" i="86"/>
  <c r="C165" i="86"/>
  <c r="L164" i="86"/>
  <c r="C164" i="86"/>
  <c r="L163" i="86"/>
  <c r="C163" i="86"/>
  <c r="L162" i="86"/>
  <c r="C162" i="86"/>
  <c r="L161" i="86"/>
  <c r="C161" i="86"/>
  <c r="L160" i="86"/>
  <c r="C160" i="86"/>
  <c r="L159" i="86"/>
  <c r="C159" i="86"/>
  <c r="L158" i="86"/>
  <c r="C158" i="86"/>
  <c r="L157" i="86"/>
  <c r="C157" i="86"/>
  <c r="L156" i="86"/>
  <c r="C156" i="86"/>
  <c r="L155" i="86"/>
  <c r="C155" i="86"/>
  <c r="L154" i="86"/>
  <c r="C154" i="86"/>
  <c r="L153" i="86"/>
  <c r="C153" i="86"/>
  <c r="L152" i="86"/>
  <c r="C152" i="86"/>
  <c r="L151" i="86"/>
  <c r="C151" i="86"/>
  <c r="L150" i="86"/>
  <c r="C150" i="86"/>
  <c r="L149" i="86"/>
  <c r="C149" i="86"/>
  <c r="L148" i="86"/>
  <c r="C148" i="86"/>
  <c r="L147" i="86"/>
  <c r="C147" i="86"/>
  <c r="L146" i="86"/>
  <c r="C146" i="86"/>
  <c r="L145" i="86"/>
  <c r="C145" i="86"/>
  <c r="L144" i="86"/>
  <c r="C144" i="86"/>
  <c r="L143" i="86"/>
  <c r="C143" i="86"/>
  <c r="L142" i="86"/>
  <c r="C142" i="86"/>
  <c r="L141" i="86"/>
  <c r="C141" i="86"/>
  <c r="L140" i="86"/>
  <c r="C140" i="86"/>
  <c r="L139" i="86"/>
  <c r="C139" i="86"/>
  <c r="L138" i="86"/>
  <c r="C138" i="86"/>
  <c r="L137" i="86"/>
  <c r="C137" i="86"/>
  <c r="L136" i="86"/>
  <c r="C136" i="86"/>
  <c r="L135" i="86"/>
  <c r="C135" i="86"/>
  <c r="L134" i="86"/>
  <c r="C134" i="86"/>
  <c r="L133" i="86"/>
  <c r="C133" i="86"/>
  <c r="L132" i="86"/>
  <c r="C132" i="86"/>
  <c r="L131" i="86"/>
  <c r="C131" i="86"/>
  <c r="L130" i="86"/>
  <c r="C130" i="86"/>
  <c r="L129" i="86"/>
  <c r="C129" i="86"/>
  <c r="L128" i="86"/>
  <c r="C128" i="86"/>
  <c r="L127" i="86"/>
  <c r="C127" i="86"/>
  <c r="L126" i="86"/>
  <c r="C126" i="86"/>
  <c r="L125" i="86"/>
  <c r="C125" i="86"/>
  <c r="L124" i="86"/>
  <c r="C124" i="86"/>
  <c r="L123" i="86"/>
  <c r="C123" i="86"/>
  <c r="L122" i="86"/>
  <c r="C122" i="86"/>
  <c r="L121" i="86"/>
  <c r="C121" i="86"/>
  <c r="L120" i="86"/>
  <c r="C120" i="86"/>
  <c r="L119" i="86"/>
  <c r="C119" i="86"/>
  <c r="L118" i="86"/>
  <c r="C118" i="86"/>
  <c r="L117" i="86"/>
  <c r="C117" i="86"/>
  <c r="L116" i="86"/>
  <c r="C116" i="86"/>
  <c r="L115" i="86"/>
  <c r="C115" i="86"/>
  <c r="L114" i="86"/>
  <c r="C114" i="86"/>
  <c r="L113" i="86"/>
  <c r="C113" i="86"/>
  <c r="L112" i="86"/>
  <c r="C112" i="86"/>
  <c r="L111" i="86"/>
  <c r="C111" i="86"/>
  <c r="L110" i="86"/>
  <c r="C110" i="86"/>
  <c r="L109" i="86"/>
  <c r="C109" i="86"/>
  <c r="L108" i="86"/>
  <c r="C108" i="86"/>
  <c r="L107" i="86"/>
  <c r="C107" i="86"/>
  <c r="L106" i="86"/>
  <c r="C106" i="86"/>
  <c r="L105" i="86"/>
  <c r="C105" i="86"/>
  <c r="L104" i="86"/>
  <c r="C104" i="86"/>
  <c r="L103" i="86"/>
  <c r="C103" i="86"/>
  <c r="L102" i="86"/>
  <c r="C102" i="86"/>
  <c r="L101" i="86"/>
  <c r="C101" i="86"/>
  <c r="L100" i="86"/>
  <c r="C100" i="86"/>
  <c r="L99" i="86"/>
  <c r="C99" i="86"/>
  <c r="L98" i="86"/>
  <c r="C98" i="86"/>
  <c r="L97" i="86"/>
  <c r="C97" i="86"/>
  <c r="L96" i="86"/>
  <c r="C96" i="86"/>
  <c r="L95" i="86"/>
  <c r="C95" i="86"/>
  <c r="L94" i="86"/>
  <c r="C94" i="86"/>
  <c r="L93" i="86"/>
  <c r="C93" i="86"/>
  <c r="L92" i="86"/>
  <c r="C92" i="86"/>
  <c r="L91" i="86"/>
  <c r="C91" i="86"/>
  <c r="L90" i="86"/>
  <c r="C90" i="86"/>
  <c r="L89" i="86"/>
  <c r="C89" i="86"/>
  <c r="L88" i="86"/>
  <c r="C88" i="86"/>
  <c r="L87" i="86"/>
  <c r="C87" i="86"/>
  <c r="L86" i="86"/>
  <c r="C86" i="86"/>
  <c r="L85" i="86"/>
  <c r="C85" i="86"/>
  <c r="L84" i="86"/>
  <c r="C84" i="86"/>
  <c r="L83" i="86"/>
  <c r="C83" i="86"/>
  <c r="L82" i="86"/>
  <c r="C82" i="86"/>
  <c r="L81" i="86"/>
  <c r="C81" i="86"/>
  <c r="L80" i="86"/>
  <c r="C80" i="86"/>
  <c r="L79" i="86"/>
  <c r="C79" i="86"/>
  <c r="L78" i="86"/>
  <c r="C78" i="86"/>
  <c r="L77" i="86"/>
  <c r="C77" i="86"/>
  <c r="L76" i="86"/>
  <c r="C76" i="86"/>
  <c r="L75" i="86"/>
  <c r="C75" i="86"/>
  <c r="L74" i="86"/>
  <c r="C74" i="86"/>
  <c r="L73" i="86"/>
  <c r="L72" i="86"/>
  <c r="L71" i="86"/>
  <c r="L70" i="86"/>
  <c r="L69" i="86"/>
  <c r="L68" i="86"/>
  <c r="L67" i="86"/>
  <c r="L66" i="86"/>
  <c r="L65" i="86"/>
  <c r="L64" i="86"/>
  <c r="L63" i="86"/>
  <c r="L62" i="86"/>
  <c r="L61" i="86"/>
  <c r="L60" i="86"/>
  <c r="L59" i="86"/>
  <c r="L58" i="86"/>
  <c r="L57" i="86"/>
  <c r="A382" i="86" l="1"/>
  <c r="O383" i="86"/>
  <c r="A381" i="86" l="1"/>
  <c r="O382" i="86"/>
  <c r="M63" i="86"/>
  <c r="M64" i="86" s="1"/>
  <c r="M65" i="86" s="1"/>
  <c r="M66" i="86" s="1"/>
  <c r="M67" i="86" s="1"/>
  <c r="M68" i="86" s="1"/>
  <c r="M69" i="86" s="1"/>
  <c r="M70" i="86" s="1"/>
  <c r="M71" i="86" s="1"/>
  <c r="M72" i="86" s="1"/>
  <c r="M73" i="86" s="1"/>
  <c r="M74" i="86" s="1"/>
  <c r="M75" i="86" s="1"/>
  <c r="M76" i="86" s="1"/>
  <c r="M77" i="86" s="1"/>
  <c r="M78" i="86" s="1"/>
  <c r="M79" i="86" s="1"/>
  <c r="M80" i="86" s="1"/>
  <c r="M81" i="86" s="1"/>
  <c r="M82" i="86" s="1"/>
  <c r="M83" i="86" s="1"/>
  <c r="M84" i="86" s="1"/>
  <c r="M85" i="86" s="1"/>
  <c r="M86" i="86" s="1"/>
  <c r="M87" i="86" s="1"/>
  <c r="M88" i="86" s="1"/>
  <c r="M89" i="86" s="1"/>
  <c r="M90" i="86" s="1"/>
  <c r="M91" i="86" s="1"/>
  <c r="M92" i="86" s="1"/>
  <c r="M93" i="86" s="1"/>
  <c r="M94" i="86" s="1"/>
  <c r="M95" i="86" s="1"/>
  <c r="M96" i="86" s="1"/>
  <c r="M97" i="86" s="1"/>
  <c r="M98" i="86" s="1"/>
  <c r="M99" i="86" s="1"/>
  <c r="M100" i="86" s="1"/>
  <c r="M101" i="86" s="1"/>
  <c r="M102" i="86" s="1"/>
  <c r="M103" i="86" s="1"/>
  <c r="M104" i="86" s="1"/>
  <c r="M105" i="86" s="1"/>
  <c r="M106" i="86" s="1"/>
  <c r="M107" i="86" s="1"/>
  <c r="M108" i="86" s="1"/>
  <c r="M109" i="86" s="1"/>
  <c r="M110" i="86" s="1"/>
  <c r="M111" i="86" s="1"/>
  <c r="M112" i="86" s="1"/>
  <c r="M113" i="86" s="1"/>
  <c r="M114" i="86" s="1"/>
  <c r="M115" i="86" s="1"/>
  <c r="M116" i="86" s="1"/>
  <c r="M117" i="86" s="1"/>
  <c r="M118" i="86" s="1"/>
  <c r="M119" i="86" s="1"/>
  <c r="M120" i="86" s="1"/>
  <c r="M121" i="86" s="1"/>
  <c r="M122" i="86" s="1"/>
  <c r="M123" i="86" s="1"/>
  <c r="M124" i="86" s="1"/>
  <c r="M125" i="86" s="1"/>
  <c r="M126" i="86" s="1"/>
  <c r="M127" i="86" s="1"/>
  <c r="M128" i="86" s="1"/>
  <c r="M129" i="86" s="1"/>
  <c r="M130" i="86" s="1"/>
  <c r="M131" i="86" s="1"/>
  <c r="M132" i="86" s="1"/>
  <c r="M133" i="86" s="1"/>
  <c r="M134" i="86" s="1"/>
  <c r="M135" i="86" s="1"/>
  <c r="M136" i="86" s="1"/>
  <c r="M137" i="86" s="1"/>
  <c r="M138" i="86" s="1"/>
  <c r="M139" i="86" s="1"/>
  <c r="M140" i="86" s="1"/>
  <c r="M141" i="86" s="1"/>
  <c r="M142" i="86" s="1"/>
  <c r="M143" i="86" s="1"/>
  <c r="M144" i="86" s="1"/>
  <c r="M145" i="86" s="1"/>
  <c r="M146" i="86" s="1"/>
  <c r="M147" i="86" s="1"/>
  <c r="M148" i="86" s="1"/>
  <c r="M149" i="86" s="1"/>
  <c r="M150" i="86" s="1"/>
  <c r="M151" i="86" s="1"/>
  <c r="M152" i="86" s="1"/>
  <c r="M153" i="86" s="1"/>
  <c r="M154" i="86" s="1"/>
  <c r="M155" i="86" s="1"/>
  <c r="M156" i="86" s="1"/>
  <c r="M157" i="86" s="1"/>
  <c r="M158" i="86" s="1"/>
  <c r="M159" i="86" s="1"/>
  <c r="M160" i="86" s="1"/>
  <c r="M161" i="86" s="1"/>
  <c r="M162" i="86" s="1"/>
  <c r="M163" i="86" s="1"/>
  <c r="M164" i="86" s="1"/>
  <c r="M165" i="86" s="1"/>
  <c r="M166" i="86" s="1"/>
  <c r="M167" i="86" s="1"/>
  <c r="M168" i="86" s="1"/>
  <c r="M169" i="86" s="1"/>
  <c r="M170" i="86" s="1"/>
  <c r="M171" i="86" s="1"/>
  <c r="M172" i="86" s="1"/>
  <c r="M173" i="86" s="1"/>
  <c r="M174" i="86" s="1"/>
  <c r="M175" i="86" s="1"/>
  <c r="M176" i="86" s="1"/>
  <c r="M177" i="86" s="1"/>
  <c r="M178" i="86" s="1"/>
  <c r="M179" i="86" s="1"/>
  <c r="M180" i="86" s="1"/>
  <c r="M181" i="86" s="1"/>
  <c r="M182" i="86" s="1"/>
  <c r="M183" i="86" s="1"/>
  <c r="M184" i="86" s="1"/>
  <c r="M185" i="86" s="1"/>
  <c r="M186" i="86" s="1"/>
  <c r="M187" i="86" s="1"/>
  <c r="M188" i="86" s="1"/>
  <c r="M189" i="86" s="1"/>
  <c r="M190" i="86" s="1"/>
  <c r="M191" i="86" s="1"/>
  <c r="M192" i="86" s="1"/>
  <c r="M193" i="86" s="1"/>
  <c r="M194" i="86" s="1"/>
  <c r="M195" i="86" s="1"/>
  <c r="M196" i="86" s="1"/>
  <c r="M197" i="86" s="1"/>
  <c r="M198" i="86" s="1"/>
  <c r="M199" i="86" s="1"/>
  <c r="M200" i="86" s="1"/>
  <c r="M201" i="86" s="1"/>
  <c r="M202" i="86" s="1"/>
  <c r="M203" i="86" s="1"/>
  <c r="M204" i="86" s="1"/>
  <c r="M205" i="86" s="1"/>
  <c r="M206" i="86" s="1"/>
  <c r="M207" i="86" s="1"/>
  <c r="M208" i="86" s="1"/>
  <c r="M209" i="86" s="1"/>
  <c r="M210" i="86" s="1"/>
  <c r="M211" i="86" s="1"/>
  <c r="M212" i="86" s="1"/>
  <c r="M213" i="86" s="1"/>
  <c r="M214" i="86" s="1"/>
  <c r="M215" i="86" s="1"/>
  <c r="M216" i="86" s="1"/>
  <c r="M217" i="86" s="1"/>
  <c r="M218" i="86" s="1"/>
  <c r="M219" i="86" s="1"/>
  <c r="M220" i="86" s="1"/>
  <c r="M221" i="86" s="1"/>
  <c r="M222" i="86" s="1"/>
  <c r="M223" i="86" s="1"/>
  <c r="M224" i="86" s="1"/>
  <c r="M225" i="86" s="1"/>
  <c r="M226" i="86" s="1"/>
  <c r="M227" i="86" s="1"/>
  <c r="M228" i="86" s="1"/>
  <c r="M229" i="86" s="1"/>
  <c r="M230" i="86" s="1"/>
  <c r="M231" i="86" s="1"/>
  <c r="M232" i="86" s="1"/>
  <c r="M233" i="86" s="1"/>
  <c r="M234" i="86" s="1"/>
  <c r="M235" i="86" s="1"/>
  <c r="M236" i="86" s="1"/>
  <c r="M237" i="86" s="1"/>
  <c r="M238" i="86" s="1"/>
  <c r="M239" i="86" s="1"/>
  <c r="M240" i="86" s="1"/>
  <c r="M241" i="86" s="1"/>
  <c r="M242" i="86" s="1"/>
  <c r="M243" i="86" s="1"/>
  <c r="M244" i="86" s="1"/>
  <c r="M245" i="86" s="1"/>
  <c r="M246" i="86" s="1"/>
  <c r="M247" i="86" s="1"/>
  <c r="M248" i="86" s="1"/>
  <c r="M249" i="86" s="1"/>
  <c r="M250" i="86" s="1"/>
  <c r="M251" i="86" s="1"/>
  <c r="M252" i="86" s="1"/>
  <c r="M253" i="86" s="1"/>
  <c r="M254" i="86" s="1"/>
  <c r="M255" i="86" s="1"/>
  <c r="M256" i="86" s="1"/>
  <c r="M257" i="86" s="1"/>
  <c r="M258" i="86" s="1"/>
  <c r="M259" i="86" s="1"/>
  <c r="M260" i="86" s="1"/>
  <c r="M261" i="86" s="1"/>
  <c r="M262" i="86" s="1"/>
  <c r="M263" i="86" s="1"/>
  <c r="M264" i="86" s="1"/>
  <c r="M265" i="86" s="1"/>
  <c r="M266" i="86" s="1"/>
  <c r="M267" i="86" s="1"/>
  <c r="M268" i="86" s="1"/>
  <c r="M269" i="86" s="1"/>
  <c r="M270" i="86" s="1"/>
  <c r="M271" i="86" s="1"/>
  <c r="M272" i="86" s="1"/>
  <c r="M273" i="86" s="1"/>
  <c r="M274" i="86" s="1"/>
  <c r="M275" i="86" s="1"/>
  <c r="M276" i="86" s="1"/>
  <c r="M277" i="86" s="1"/>
  <c r="M278" i="86" s="1"/>
  <c r="M279" i="86" s="1"/>
  <c r="M280" i="86" s="1"/>
  <c r="M281" i="86" s="1"/>
  <c r="M282" i="86" s="1"/>
  <c r="M283" i="86" s="1"/>
  <c r="M284" i="86" s="1"/>
  <c r="M285" i="86" s="1"/>
  <c r="M286" i="86" s="1"/>
  <c r="M287" i="86" s="1"/>
  <c r="M288" i="86" s="1"/>
  <c r="M289" i="86" s="1"/>
  <c r="M290" i="86" s="1"/>
  <c r="M291" i="86" s="1"/>
  <c r="M292" i="86" s="1"/>
  <c r="M293" i="86" s="1"/>
  <c r="M294" i="86" s="1"/>
  <c r="M295" i="86" s="1"/>
  <c r="M296" i="86" s="1"/>
  <c r="M297" i="86" s="1"/>
  <c r="M298" i="86" s="1"/>
  <c r="M299" i="86" s="1"/>
  <c r="M300" i="86" s="1"/>
  <c r="M301" i="86" s="1"/>
  <c r="M302" i="86" s="1"/>
  <c r="M303" i="86" s="1"/>
  <c r="M304" i="86" s="1"/>
  <c r="M305" i="86" s="1"/>
  <c r="M306" i="86" s="1"/>
  <c r="M307" i="86" s="1"/>
  <c r="M308" i="86" s="1"/>
  <c r="M309" i="86" s="1"/>
  <c r="M310" i="86" s="1"/>
  <c r="M311" i="86" s="1"/>
  <c r="M312" i="86" s="1"/>
  <c r="M313" i="86" s="1"/>
  <c r="M314" i="86" s="1"/>
  <c r="M315" i="86" s="1"/>
  <c r="M316" i="86" s="1"/>
  <c r="M317" i="86" s="1"/>
  <c r="M318" i="86" s="1"/>
  <c r="M319" i="86" s="1"/>
  <c r="M320" i="86" s="1"/>
  <c r="M321" i="86" s="1"/>
  <c r="M322" i="86" s="1"/>
  <c r="M323" i="86" s="1"/>
  <c r="M324" i="86" s="1"/>
  <c r="M325" i="86" s="1"/>
  <c r="M326" i="86" s="1"/>
  <c r="M327" i="86" s="1"/>
  <c r="M328" i="86" s="1"/>
  <c r="M329" i="86" s="1"/>
  <c r="M330" i="86" s="1"/>
  <c r="M331" i="86" s="1"/>
  <c r="M332" i="86" s="1"/>
  <c r="M333" i="86" s="1"/>
  <c r="M334" i="86" s="1"/>
  <c r="M335" i="86" s="1"/>
  <c r="M336" i="86" s="1"/>
  <c r="M337" i="86" s="1"/>
  <c r="M338" i="86" s="1"/>
  <c r="M339" i="86" s="1"/>
  <c r="M340" i="86" s="1"/>
  <c r="M341" i="86" s="1"/>
  <c r="M342" i="86" s="1"/>
  <c r="M343" i="86" s="1"/>
  <c r="M344" i="86" s="1"/>
  <c r="M345" i="86" s="1"/>
  <c r="M346" i="86" s="1"/>
  <c r="M347" i="86" s="1"/>
  <c r="M348" i="86" s="1"/>
  <c r="M349" i="86" s="1"/>
  <c r="M350" i="86" s="1"/>
  <c r="M351" i="86" s="1"/>
  <c r="M352" i="86" s="1"/>
  <c r="M353" i="86" s="1"/>
  <c r="M354" i="86" s="1"/>
  <c r="M355" i="86" s="1"/>
  <c r="M356" i="86" s="1"/>
  <c r="M357" i="86" s="1"/>
  <c r="M358" i="86" s="1"/>
  <c r="M359" i="86" s="1"/>
  <c r="M360" i="86" s="1"/>
  <c r="M361" i="86" s="1"/>
  <c r="M362" i="86" s="1"/>
  <c r="M363" i="86" s="1"/>
  <c r="M364" i="86" s="1"/>
  <c r="M365" i="86" s="1"/>
  <c r="M366" i="86" s="1"/>
  <c r="M367" i="86" s="1"/>
  <c r="M368" i="86" s="1"/>
  <c r="M369" i="86" s="1"/>
  <c r="M370" i="86" s="1"/>
  <c r="M371" i="86" s="1"/>
  <c r="M372" i="86" s="1"/>
  <c r="M373" i="86" s="1"/>
  <c r="M374" i="86" s="1"/>
  <c r="M375" i="86" s="1"/>
  <c r="M376" i="86" s="1"/>
  <c r="M377" i="86" s="1"/>
  <c r="M378" i="86" s="1"/>
  <c r="M379" i="86" s="1"/>
  <c r="M380" i="86" s="1"/>
  <c r="M381" i="86" s="1"/>
  <c r="M382" i="86" s="1"/>
  <c r="M383" i="86" s="1"/>
  <c r="M384" i="86" s="1"/>
  <c r="M385" i="86" s="1"/>
  <c r="M386" i="86" s="1"/>
  <c r="M387" i="86" s="1"/>
  <c r="M388" i="86" s="1"/>
  <c r="M389" i="86" s="1"/>
  <c r="M390" i="86" s="1"/>
  <c r="M391" i="86" s="1"/>
  <c r="M392" i="86" s="1"/>
  <c r="M393" i="86" s="1"/>
  <c r="M394" i="86" s="1"/>
  <c r="M395" i="86" s="1"/>
  <c r="M396" i="86" s="1"/>
  <c r="M397" i="86" s="1"/>
  <c r="M398" i="86" s="1"/>
  <c r="M399" i="86" s="1"/>
  <c r="M400" i="86" s="1"/>
  <c r="M401" i="86" s="1"/>
  <c r="M402" i="86" s="1"/>
  <c r="M403" i="86" s="1"/>
  <c r="M404" i="86" s="1"/>
  <c r="M405" i="86" s="1"/>
  <c r="M406" i="86" s="1"/>
  <c r="M407" i="86" s="1"/>
  <c r="M408" i="86" s="1"/>
  <c r="M409" i="86" s="1"/>
  <c r="M410" i="86" s="1"/>
  <c r="M411" i="86" s="1"/>
  <c r="M412" i="86" s="1"/>
  <c r="M413" i="86" s="1"/>
  <c r="M414" i="86" s="1"/>
  <c r="M415" i="86" s="1"/>
  <c r="M416" i="86" s="1"/>
  <c r="M417" i="86" s="1"/>
  <c r="M418" i="86" s="1"/>
  <c r="M419" i="86" s="1"/>
  <c r="M420" i="86" s="1"/>
  <c r="M421" i="86" s="1"/>
  <c r="M422" i="86" s="1"/>
  <c r="M423" i="86" s="1"/>
  <c r="M424" i="86" s="1"/>
  <c r="M425" i="86" s="1"/>
  <c r="M426" i="86" s="1"/>
  <c r="M427" i="86" s="1"/>
  <c r="M428" i="86" s="1"/>
  <c r="M429" i="86" s="1"/>
  <c r="M430" i="86" s="1"/>
  <c r="M431" i="86" s="1"/>
  <c r="M432" i="86" s="1"/>
  <c r="M433" i="86" s="1"/>
  <c r="M434" i="86" s="1"/>
  <c r="M435" i="86" s="1"/>
  <c r="M436" i="86" s="1"/>
  <c r="M437" i="86" s="1"/>
  <c r="M438" i="86" s="1"/>
  <c r="M439" i="86" s="1"/>
  <c r="M440" i="86" s="1"/>
  <c r="M441" i="86" s="1"/>
  <c r="M442" i="86" s="1"/>
  <c r="M443" i="86" s="1"/>
  <c r="M444" i="86" s="1"/>
  <c r="M445" i="86" s="1"/>
  <c r="M446" i="86" s="1"/>
  <c r="M447" i="86" s="1"/>
  <c r="M448" i="86" s="1"/>
  <c r="M449" i="86" s="1"/>
  <c r="M450" i="86" s="1"/>
  <c r="M451" i="86" s="1"/>
  <c r="M452" i="86" s="1"/>
  <c r="M453" i="86" s="1"/>
  <c r="M454" i="86" s="1"/>
  <c r="M455" i="86" s="1"/>
  <c r="M456" i="86" s="1"/>
  <c r="M457" i="86" s="1"/>
  <c r="M458" i="86" s="1"/>
  <c r="M459" i="86" s="1"/>
  <c r="M460" i="86" s="1"/>
  <c r="M461" i="86" s="1"/>
  <c r="M462" i="86" s="1"/>
  <c r="M463" i="86" s="1"/>
  <c r="M464" i="86" s="1"/>
  <c r="M465" i="86" s="1"/>
  <c r="M466" i="86" s="1"/>
  <c r="M467" i="86" s="1"/>
  <c r="M468" i="86" s="1"/>
  <c r="M469" i="86" s="1"/>
  <c r="M470" i="86" s="1"/>
  <c r="M471" i="86" s="1"/>
  <c r="M472" i="86" s="1"/>
  <c r="M473" i="86" s="1"/>
  <c r="M474" i="86" s="1"/>
  <c r="M475" i="86" s="1"/>
  <c r="M476" i="86" s="1"/>
  <c r="M477" i="86" s="1"/>
  <c r="M478" i="86" s="1"/>
  <c r="M479" i="86" s="1"/>
  <c r="M480" i="86" l="1"/>
  <c r="A380" i="86"/>
  <c r="O381" i="86"/>
  <c r="A379" i="86" l="1"/>
  <c r="O380" i="86"/>
  <c r="A378" i="86" l="1"/>
  <c r="O379" i="86"/>
  <c r="A377" i="86" l="1"/>
  <c r="O378" i="86"/>
  <c r="A376" i="86" l="1"/>
  <c r="O377" i="86"/>
  <c r="A375" i="86" l="1"/>
  <c r="O376" i="86"/>
  <c r="A374" i="86" l="1"/>
  <c r="O375" i="86"/>
  <c r="A373" i="86" l="1"/>
  <c r="O374" i="86"/>
  <c r="A372" i="86" l="1"/>
  <c r="O373" i="86"/>
  <c r="A371" i="86" l="1"/>
  <c r="O372" i="86"/>
  <c r="A370" i="86" l="1"/>
  <c r="O371" i="86"/>
  <c r="A369" i="86" l="1"/>
  <c r="O370" i="86"/>
  <c r="A368" i="86" l="1"/>
  <c r="O369" i="86"/>
  <c r="A367" i="86" l="1"/>
  <c r="O368" i="86"/>
  <c r="A366" i="86" l="1"/>
  <c r="O367" i="86"/>
  <c r="A365" i="86" l="1"/>
  <c r="O366" i="86"/>
  <c r="A364" i="86" l="1"/>
  <c r="O365" i="86"/>
  <c r="A363" i="86" l="1"/>
  <c r="O364" i="86"/>
  <c r="A362" i="86" l="1"/>
  <c r="O363" i="86"/>
  <c r="A361" i="86" l="1"/>
  <c r="O362" i="86"/>
  <c r="A360" i="86" l="1"/>
  <c r="O361" i="86"/>
  <c r="A359" i="86" l="1"/>
  <c r="O360" i="86"/>
  <c r="A358" i="86" l="1"/>
  <c r="O359" i="86"/>
  <c r="A357" i="86" l="1"/>
  <c r="O358" i="86"/>
  <c r="A356" i="86" l="1"/>
  <c r="O357" i="86"/>
  <c r="A355" i="86" l="1"/>
  <c r="O356" i="86"/>
  <c r="A354" i="86" l="1"/>
  <c r="O355" i="86"/>
  <c r="A353" i="86" l="1"/>
  <c r="O354" i="86"/>
  <c r="A352" i="86" l="1"/>
  <c r="O353" i="86"/>
  <c r="A351" i="86" l="1"/>
  <c r="O352" i="86"/>
  <c r="A350" i="86" l="1"/>
  <c r="O351" i="86"/>
  <c r="A349" i="86" l="1"/>
  <c r="O350" i="86"/>
  <c r="A348" i="86" l="1"/>
  <c r="O349" i="86"/>
  <c r="A347" i="86" l="1"/>
  <c r="O348" i="86"/>
  <c r="A346" i="86" l="1"/>
  <c r="O347" i="86"/>
  <c r="A345" i="86" l="1"/>
  <c r="O346" i="86"/>
  <c r="A344" i="86" l="1"/>
  <c r="O345" i="86"/>
  <c r="A343" i="86" l="1"/>
  <c r="O344" i="86"/>
  <c r="A342" i="86" l="1"/>
  <c r="O343" i="86"/>
  <c r="A341" i="86" l="1"/>
  <c r="O342" i="86"/>
  <c r="A340" i="86" l="1"/>
  <c r="O341" i="86"/>
  <c r="A339" i="86" l="1"/>
  <c r="O340" i="86"/>
  <c r="A338" i="86" l="1"/>
  <c r="O339" i="86"/>
  <c r="A337" i="86" l="1"/>
  <c r="O338" i="86"/>
  <c r="A336" i="86" l="1"/>
  <c r="O337" i="86"/>
  <c r="A335" i="86" l="1"/>
  <c r="O336" i="86"/>
  <c r="A334" i="86" l="1"/>
  <c r="O335" i="86"/>
  <c r="A333" i="86" l="1"/>
  <c r="O334" i="86"/>
  <c r="A332" i="86" l="1"/>
  <c r="O333" i="86"/>
  <c r="A331" i="86" l="1"/>
  <c r="O332" i="86"/>
  <c r="A330" i="86" l="1"/>
  <c r="O331" i="86"/>
  <c r="A329" i="86" l="1"/>
  <c r="O330" i="86"/>
  <c r="A328" i="86" l="1"/>
  <c r="O329" i="86"/>
  <c r="A327" i="86" l="1"/>
  <c r="O328" i="86"/>
  <c r="A326" i="86" l="1"/>
  <c r="O327" i="86"/>
  <c r="A325" i="86" l="1"/>
  <c r="O326" i="86"/>
  <c r="A324" i="86" l="1"/>
  <c r="O325" i="86"/>
  <c r="A323" i="86" l="1"/>
  <c r="O324" i="86"/>
  <c r="A322" i="86" l="1"/>
  <c r="O323" i="86"/>
  <c r="A321" i="86" l="1"/>
  <c r="O322" i="86"/>
  <c r="A320" i="86" l="1"/>
  <c r="O321" i="86"/>
  <c r="A319" i="86" l="1"/>
  <c r="O320" i="86"/>
  <c r="A318" i="86" l="1"/>
  <c r="O319" i="86"/>
  <c r="A317" i="86" l="1"/>
  <c r="O318" i="86"/>
  <c r="A316" i="86" l="1"/>
  <c r="O317" i="86"/>
  <c r="A315" i="86" l="1"/>
  <c r="O316" i="86"/>
  <c r="A314" i="86" l="1"/>
  <c r="O315" i="86"/>
  <c r="A313" i="86" l="1"/>
  <c r="O314" i="86"/>
  <c r="A312" i="86" l="1"/>
  <c r="O313" i="86"/>
  <c r="A311" i="86" l="1"/>
  <c r="O312" i="86"/>
  <c r="A310" i="86" l="1"/>
  <c r="O311" i="86"/>
  <c r="A309" i="86" l="1"/>
  <c r="O310" i="86"/>
  <c r="A308" i="86" l="1"/>
  <c r="O309" i="86"/>
  <c r="A307" i="86" l="1"/>
  <c r="O308" i="86"/>
  <c r="A306" i="86" l="1"/>
  <c r="O307" i="86"/>
  <c r="A305" i="86" l="1"/>
  <c r="O306" i="86"/>
  <c r="A304" i="86" l="1"/>
  <c r="O305" i="86"/>
  <c r="A303" i="86" l="1"/>
  <c r="O304" i="86"/>
  <c r="A302" i="86" l="1"/>
  <c r="O303" i="86"/>
  <c r="A301" i="86" l="1"/>
  <c r="O302" i="86"/>
  <c r="A300" i="86" l="1"/>
  <c r="O301" i="86"/>
  <c r="A299" i="86" l="1"/>
  <c r="O300" i="86"/>
  <c r="A298" i="86" l="1"/>
  <c r="O299" i="86"/>
  <c r="A297" i="86" l="1"/>
  <c r="O298" i="86"/>
  <c r="A296" i="86" l="1"/>
  <c r="O297" i="86"/>
  <c r="A295" i="86" l="1"/>
  <c r="O296" i="86"/>
  <c r="A294" i="86" l="1"/>
  <c r="O295" i="86"/>
  <c r="A293" i="86" l="1"/>
  <c r="O294" i="86"/>
  <c r="A292" i="86" l="1"/>
  <c r="O293" i="86"/>
  <c r="A291" i="86" l="1"/>
  <c r="O292" i="86"/>
  <c r="A290" i="86" l="1"/>
  <c r="O291" i="86"/>
  <c r="A289" i="86" l="1"/>
  <c r="O290" i="86"/>
  <c r="A288" i="86" l="1"/>
  <c r="O289" i="86"/>
  <c r="A287" i="86" l="1"/>
  <c r="O288" i="86"/>
  <c r="A286" i="86" l="1"/>
  <c r="O287" i="86"/>
  <c r="A285" i="86" l="1"/>
  <c r="O286" i="86"/>
  <c r="A284" i="86" l="1"/>
  <c r="O285" i="86"/>
  <c r="A283" i="86" l="1"/>
  <c r="O284" i="86"/>
  <c r="A282" i="86" l="1"/>
  <c r="O283" i="86"/>
  <c r="A281" i="86" l="1"/>
  <c r="O282" i="86"/>
  <c r="A280" i="86" l="1"/>
  <c r="O281" i="86"/>
  <c r="A279" i="86" l="1"/>
  <c r="O280" i="86"/>
  <c r="A278" i="86" l="1"/>
  <c r="O279" i="86"/>
  <c r="A277" i="86" l="1"/>
  <c r="O278" i="86"/>
  <c r="A276" i="86" l="1"/>
  <c r="O277" i="86"/>
  <c r="A275" i="86" l="1"/>
  <c r="O276" i="86"/>
  <c r="A274" i="86" l="1"/>
  <c r="O275" i="86"/>
  <c r="A273" i="86" l="1"/>
  <c r="O274" i="86"/>
  <c r="A272" i="86" l="1"/>
  <c r="O273" i="86"/>
  <c r="A271" i="86" l="1"/>
  <c r="O272" i="86"/>
  <c r="A270" i="86" l="1"/>
  <c r="O271" i="86"/>
  <c r="A269" i="86" l="1"/>
  <c r="O270" i="86"/>
  <c r="A268" i="86" l="1"/>
  <c r="O269" i="86"/>
  <c r="A267" i="86" l="1"/>
  <c r="O268" i="86"/>
  <c r="A266" i="86" l="1"/>
  <c r="O267" i="86"/>
  <c r="A265" i="86" l="1"/>
  <c r="O266" i="86"/>
  <c r="A264" i="86" l="1"/>
  <c r="O265" i="86"/>
  <c r="A263" i="86" l="1"/>
  <c r="O264" i="86"/>
  <c r="A262" i="86" l="1"/>
  <c r="O263" i="86"/>
  <c r="A261" i="86" l="1"/>
  <c r="O262" i="86"/>
  <c r="A260" i="86" l="1"/>
  <c r="O261" i="86"/>
  <c r="A259" i="86" l="1"/>
  <c r="O260" i="86"/>
  <c r="A258" i="86" l="1"/>
  <c r="O259" i="86"/>
  <c r="A257" i="86" l="1"/>
  <c r="O258" i="86"/>
  <c r="A256" i="86" l="1"/>
  <c r="O257" i="86"/>
  <c r="A255" i="86" l="1"/>
  <c r="O256" i="86"/>
  <c r="A254" i="86" l="1"/>
  <c r="O255" i="86"/>
  <c r="A253" i="86" l="1"/>
  <c r="O254" i="86"/>
  <c r="A252" i="86" l="1"/>
  <c r="O253" i="86"/>
  <c r="A251" i="86" l="1"/>
  <c r="O252" i="86"/>
  <c r="A250" i="86" l="1"/>
  <c r="O251" i="86"/>
  <c r="A249" i="86" l="1"/>
  <c r="O250" i="86"/>
  <c r="A248" i="86" l="1"/>
  <c r="O249" i="86"/>
  <c r="A247" i="86" l="1"/>
  <c r="O248" i="86"/>
  <c r="A246" i="86" l="1"/>
  <c r="O247" i="86"/>
  <c r="A245" i="86" l="1"/>
  <c r="O246" i="86"/>
  <c r="A244" i="86" l="1"/>
  <c r="O245" i="86"/>
  <c r="A243" i="86" l="1"/>
  <c r="O244" i="86"/>
  <c r="A242" i="86" l="1"/>
  <c r="O243" i="86"/>
  <c r="A241" i="86" l="1"/>
  <c r="O242" i="86"/>
  <c r="A240" i="86" l="1"/>
  <c r="O241" i="86"/>
  <c r="A239" i="86" l="1"/>
  <c r="O240" i="86"/>
  <c r="A238" i="86" l="1"/>
  <c r="O239" i="86"/>
  <c r="A237" i="86" l="1"/>
  <c r="O238" i="86"/>
  <c r="A236" i="86" l="1"/>
  <c r="O237" i="86"/>
  <c r="A235" i="86" l="1"/>
  <c r="O236" i="86"/>
  <c r="A234" i="86" l="1"/>
  <c r="O235" i="86"/>
  <c r="A233" i="86" l="1"/>
  <c r="O234" i="86"/>
  <c r="A232" i="86" l="1"/>
  <c r="O233" i="86"/>
  <c r="A231" i="86" l="1"/>
  <c r="O232" i="86"/>
  <c r="A230" i="86" l="1"/>
  <c r="O231" i="86"/>
  <c r="A229" i="86" l="1"/>
  <c r="O230" i="86"/>
  <c r="A228" i="86" l="1"/>
  <c r="O229" i="86"/>
  <c r="A227" i="86" l="1"/>
  <c r="O228" i="86"/>
  <c r="A226" i="86" l="1"/>
  <c r="O227" i="86"/>
  <c r="A225" i="86" l="1"/>
  <c r="O226" i="86"/>
  <c r="A224" i="86" l="1"/>
  <c r="O225" i="86"/>
  <c r="A223" i="86" l="1"/>
  <c r="O224" i="86"/>
  <c r="A222" i="86" l="1"/>
  <c r="O223" i="86"/>
  <c r="A221" i="86" l="1"/>
  <c r="O222" i="86"/>
  <c r="A220" i="86" l="1"/>
  <c r="O221" i="86"/>
  <c r="A219" i="86" l="1"/>
  <c r="O220" i="86"/>
  <c r="A218" i="86" l="1"/>
  <c r="O219" i="86"/>
  <c r="A217" i="86" l="1"/>
  <c r="O218" i="86"/>
  <c r="A216" i="86" l="1"/>
  <c r="O217" i="86"/>
  <c r="A215" i="86" l="1"/>
  <c r="O216" i="86"/>
  <c r="A214" i="86" l="1"/>
  <c r="O215" i="86"/>
  <c r="A213" i="86" l="1"/>
  <c r="O214" i="86"/>
  <c r="A212" i="86" l="1"/>
  <c r="O213" i="86"/>
  <c r="A211" i="86" l="1"/>
  <c r="O212" i="86"/>
  <c r="A210" i="86" l="1"/>
  <c r="O211" i="86"/>
  <c r="A209" i="86" l="1"/>
  <c r="O210" i="86"/>
  <c r="A208" i="86" l="1"/>
  <c r="O209" i="86"/>
  <c r="A207" i="86" l="1"/>
  <c r="O208" i="86"/>
  <c r="A206" i="86" l="1"/>
  <c r="O207" i="86"/>
  <c r="A205" i="86" l="1"/>
  <c r="O206" i="86"/>
  <c r="A204" i="86" l="1"/>
  <c r="O205" i="86"/>
  <c r="A203" i="86" l="1"/>
  <c r="O204" i="86"/>
  <c r="A202" i="86" l="1"/>
  <c r="O203" i="86"/>
  <c r="A201" i="86" l="1"/>
  <c r="O202" i="86"/>
  <c r="A200" i="86" l="1"/>
  <c r="O201" i="86"/>
  <c r="A199" i="86" l="1"/>
  <c r="O200" i="86"/>
  <c r="A198" i="86" l="1"/>
  <c r="O199" i="86"/>
  <c r="A197" i="86" l="1"/>
  <c r="O198" i="86"/>
  <c r="A196" i="86" l="1"/>
  <c r="O197" i="86"/>
  <c r="A195" i="86" l="1"/>
  <c r="O196" i="86"/>
  <c r="A194" i="86" l="1"/>
  <c r="O195" i="86"/>
  <c r="A193" i="86" l="1"/>
  <c r="O194" i="86"/>
  <c r="A192" i="86" l="1"/>
  <c r="O193" i="86"/>
  <c r="A191" i="86" l="1"/>
  <c r="O192" i="86"/>
  <c r="A190" i="86" l="1"/>
  <c r="O191" i="86"/>
  <c r="A189" i="86" l="1"/>
  <c r="O190" i="86"/>
  <c r="A188" i="86" l="1"/>
  <c r="O189" i="86"/>
  <c r="A187" i="86" l="1"/>
  <c r="O188" i="86"/>
  <c r="A186" i="86" l="1"/>
  <c r="O187" i="86"/>
  <c r="A185" i="86" l="1"/>
  <c r="O186" i="86"/>
  <c r="A184" i="86" l="1"/>
  <c r="O185" i="86"/>
  <c r="A183" i="86" l="1"/>
  <c r="O184" i="86"/>
  <c r="A182" i="86" l="1"/>
  <c r="O183" i="86"/>
  <c r="A181" i="86" l="1"/>
  <c r="O182" i="86"/>
  <c r="A180" i="86" l="1"/>
  <c r="O181" i="86"/>
  <c r="A179" i="86" l="1"/>
  <c r="O180" i="86"/>
  <c r="A178" i="86" l="1"/>
  <c r="O179" i="86"/>
  <c r="A177" i="86" l="1"/>
  <c r="O178" i="86"/>
  <c r="A176" i="86" l="1"/>
  <c r="O177" i="86"/>
  <c r="A175" i="86" l="1"/>
  <c r="O176" i="86"/>
  <c r="A174" i="86" l="1"/>
  <c r="O175" i="86"/>
  <c r="A173" i="86" l="1"/>
  <c r="O174" i="86"/>
  <c r="A172" i="86" l="1"/>
  <c r="O173" i="86"/>
  <c r="A171" i="86" l="1"/>
  <c r="O172" i="86"/>
  <c r="A170" i="86" l="1"/>
  <c r="O171" i="86"/>
  <c r="A169" i="86" l="1"/>
  <c r="O170" i="86"/>
  <c r="A168" i="86" l="1"/>
  <c r="O169" i="86"/>
  <c r="A167" i="86" l="1"/>
  <c r="O168" i="86"/>
  <c r="A166" i="86" l="1"/>
  <c r="O167" i="86"/>
  <c r="A165" i="86" l="1"/>
  <c r="O166" i="86"/>
  <c r="A164" i="86" l="1"/>
  <c r="O165" i="86"/>
  <c r="A163" i="86" l="1"/>
  <c r="O164" i="86"/>
  <c r="A162" i="86" l="1"/>
  <c r="O163" i="86"/>
  <c r="A161" i="86" l="1"/>
  <c r="O162" i="86"/>
  <c r="A160" i="86" l="1"/>
  <c r="O161" i="86"/>
  <c r="A159" i="86" l="1"/>
  <c r="O160" i="86"/>
  <c r="A158" i="86" l="1"/>
  <c r="O159" i="86"/>
  <c r="A157" i="86" l="1"/>
  <c r="O158" i="86"/>
  <c r="A156" i="86" l="1"/>
  <c r="O157" i="86"/>
  <c r="A155" i="86" l="1"/>
  <c r="O156" i="86"/>
  <c r="A154" i="86" l="1"/>
  <c r="O155" i="86"/>
  <c r="A153" i="86" l="1"/>
  <c r="O154" i="86"/>
  <c r="A152" i="86" l="1"/>
  <c r="O153" i="86"/>
  <c r="A151" i="86" l="1"/>
  <c r="O152" i="86"/>
  <c r="A150" i="86" l="1"/>
  <c r="O151" i="86"/>
  <c r="A149" i="86" l="1"/>
  <c r="O150" i="86"/>
  <c r="A148" i="86" l="1"/>
  <c r="O149" i="86"/>
  <c r="A147" i="86" l="1"/>
  <c r="O148" i="86"/>
  <c r="A146" i="86" l="1"/>
  <c r="O147" i="86"/>
  <c r="A145" i="86" l="1"/>
  <c r="O146" i="86"/>
  <c r="A144" i="86" l="1"/>
  <c r="O145" i="86"/>
  <c r="A143" i="86" l="1"/>
  <c r="O144" i="86"/>
  <c r="A142" i="86" l="1"/>
  <c r="O143" i="86"/>
  <c r="A141" i="86" l="1"/>
  <c r="O142" i="86"/>
  <c r="A140" i="86" l="1"/>
  <c r="O141" i="86"/>
  <c r="A139" i="86" l="1"/>
  <c r="O140" i="86"/>
  <c r="AM12" i="86"/>
  <c r="A138" i="86" l="1"/>
  <c r="O139" i="86"/>
  <c r="A137" i="86" l="1"/>
  <c r="O138" i="86"/>
  <c r="A136" i="86" l="1"/>
  <c r="O137" i="86"/>
  <c r="A135" i="86" l="1"/>
  <c r="O136" i="86"/>
  <c r="A134" i="86" l="1"/>
  <c r="O135" i="86"/>
  <c r="A133" i="86" l="1"/>
  <c r="O134" i="86"/>
  <c r="A132" i="86" l="1"/>
  <c r="O133" i="86"/>
  <c r="A131" i="86" l="1"/>
  <c r="O132" i="86"/>
  <c r="A130" i="86" l="1"/>
  <c r="O131" i="86"/>
  <c r="A129" i="86" l="1"/>
  <c r="O130" i="86"/>
  <c r="A128" i="86" l="1"/>
  <c r="O129" i="86"/>
  <c r="A127" i="86" l="1"/>
  <c r="O128" i="86"/>
  <c r="A126" i="86" l="1"/>
  <c r="O127" i="86"/>
  <c r="A125" i="86" l="1"/>
  <c r="O126" i="86"/>
  <c r="A124" i="86" l="1"/>
  <c r="O125" i="86"/>
  <c r="A123" i="86" l="1"/>
  <c r="O124" i="86"/>
  <c r="A122" i="86" l="1"/>
  <c r="O123" i="86"/>
  <c r="A121" i="86" l="1"/>
  <c r="O122" i="86"/>
  <c r="A120" i="86" l="1"/>
  <c r="O121" i="86"/>
  <c r="A119" i="86" l="1"/>
  <c r="O120" i="86"/>
  <c r="A118" i="86" l="1"/>
  <c r="O119" i="86"/>
  <c r="A117" i="86" l="1"/>
  <c r="O118" i="86"/>
  <c r="A116" i="86" l="1"/>
  <c r="O117" i="86"/>
  <c r="A115" i="86" l="1"/>
  <c r="O116" i="86"/>
  <c r="A114" i="86" l="1"/>
  <c r="O115" i="86"/>
  <c r="A113" i="86" l="1"/>
  <c r="O114" i="86"/>
  <c r="A112" i="86" l="1"/>
  <c r="O113" i="86"/>
  <c r="A111" i="86" l="1"/>
  <c r="O112" i="86"/>
  <c r="A110" i="86" l="1"/>
  <c r="O111" i="86"/>
  <c r="A109" i="86" l="1"/>
  <c r="O110" i="86"/>
  <c r="A108" i="86" l="1"/>
  <c r="O109" i="86"/>
  <c r="A107" i="86" l="1"/>
  <c r="O108" i="86"/>
  <c r="A106" i="86" l="1"/>
  <c r="O107" i="86"/>
  <c r="A105" i="86" l="1"/>
  <c r="O106" i="86"/>
  <c r="A104" i="86" l="1"/>
  <c r="O105" i="86"/>
  <c r="A103" i="86" l="1"/>
  <c r="O104" i="86"/>
  <c r="A102" i="86" l="1"/>
  <c r="O103" i="86"/>
  <c r="A101" i="86" l="1"/>
  <c r="O102" i="86"/>
  <c r="A100" i="86" l="1"/>
  <c r="O101" i="86"/>
  <c r="A99" i="86" l="1"/>
  <c r="O100" i="86"/>
  <c r="A98" i="86" l="1"/>
  <c r="O99" i="86"/>
  <c r="A97" i="86" l="1"/>
  <c r="O98" i="86"/>
  <c r="A96" i="86" l="1"/>
  <c r="O97" i="86"/>
  <c r="A95" i="86" l="1"/>
  <c r="O96" i="86"/>
  <c r="A94" i="86" l="1"/>
  <c r="O95" i="86"/>
  <c r="A93" i="86" l="1"/>
  <c r="O94" i="86"/>
  <c r="A92" i="86" l="1"/>
  <c r="O93" i="86"/>
  <c r="A91" i="86" l="1"/>
  <c r="O92" i="86"/>
  <c r="A90" i="86" l="1"/>
  <c r="O91" i="86"/>
  <c r="A89" i="86" l="1"/>
  <c r="O90" i="86"/>
  <c r="A88" i="86" l="1"/>
  <c r="O89" i="86"/>
  <c r="A87" i="86" l="1"/>
  <c r="O88" i="86"/>
  <c r="A86" i="86" l="1"/>
  <c r="O87" i="86"/>
  <c r="A85" i="86" l="1"/>
  <c r="O86" i="86"/>
  <c r="A84" i="86" l="1"/>
  <c r="AM36" i="86" s="1"/>
  <c r="O85" i="86"/>
  <c r="A83" i="86" l="1"/>
  <c r="O84" i="86"/>
  <c r="A82" i="86" l="1"/>
  <c r="O83" i="86"/>
  <c r="A81" i="86" l="1"/>
  <c r="O82" i="86"/>
  <c r="A80" i="86" l="1"/>
  <c r="O81" i="86"/>
  <c r="A79" i="86" l="1"/>
  <c r="O80" i="86"/>
  <c r="A78" i="86" l="1"/>
  <c r="O79" i="86"/>
  <c r="A77" i="86" l="1"/>
  <c r="O78" i="86"/>
  <c r="A76" i="86" l="1"/>
  <c r="O77" i="86"/>
  <c r="A75" i="86" l="1"/>
  <c r="O76" i="86"/>
  <c r="A74" i="86" l="1"/>
  <c r="O75" i="86"/>
  <c r="A73" i="86" l="1"/>
  <c r="O74" i="86"/>
  <c r="A72" i="86" l="1"/>
  <c r="O73" i="86"/>
  <c r="A71" i="86" l="1"/>
  <c r="O72" i="86"/>
  <c r="A70" i="86" l="1"/>
  <c r="O71" i="86"/>
  <c r="A69" i="86" l="1"/>
  <c r="O70" i="86"/>
  <c r="A68" i="86" l="1"/>
  <c r="O69" i="86"/>
  <c r="A67" i="86" l="1"/>
  <c r="O68" i="86"/>
  <c r="A66" i="86" l="1"/>
  <c r="O67" i="86"/>
  <c r="A65" i="86" l="1"/>
  <c r="O66" i="86"/>
  <c r="A64" i="86" l="1"/>
  <c r="O65" i="86"/>
  <c r="A63" i="86" l="1"/>
  <c r="O64" i="86"/>
  <c r="A62" i="86" l="1"/>
  <c r="O63" i="86"/>
  <c r="A61" i="86" l="1"/>
  <c r="O62" i="86"/>
  <c r="A60" i="86" l="1"/>
  <c r="O61" i="86"/>
  <c r="A59" i="86" l="1"/>
  <c r="O60" i="86"/>
  <c r="A58" i="86" l="1"/>
  <c r="O59" i="86"/>
  <c r="A57" i="86" l="1"/>
  <c r="O58" i="86"/>
  <c r="A56" i="86" l="1"/>
  <c r="O57" i="86"/>
  <c r="A55" i="86" l="1"/>
  <c r="O56" i="86"/>
  <c r="A54" i="86" l="1"/>
  <c r="O55" i="86"/>
  <c r="A53" i="86" l="1"/>
  <c r="O54" i="86"/>
  <c r="A52" i="86" l="1"/>
  <c r="O53" i="86"/>
  <c r="A51" i="86" l="1"/>
  <c r="O52" i="86"/>
  <c r="A50" i="86" l="1"/>
  <c r="O51" i="86"/>
  <c r="A49" i="86" l="1"/>
  <c r="O50" i="86"/>
  <c r="A48" i="86" l="1"/>
  <c r="O49" i="86"/>
  <c r="A47" i="86" l="1"/>
  <c r="O48" i="86"/>
  <c r="A46" i="86" l="1"/>
  <c r="O47" i="86"/>
  <c r="A45" i="86" l="1"/>
  <c r="O46" i="86"/>
  <c r="A44" i="86" l="1"/>
  <c r="O45" i="86"/>
  <c r="A43" i="86" l="1"/>
  <c r="O44" i="86"/>
  <c r="A42" i="86" l="1"/>
  <c r="O43" i="86"/>
  <c r="A41" i="86" l="1"/>
  <c r="O42" i="86"/>
  <c r="A40" i="86" l="1"/>
  <c r="O41" i="86"/>
  <c r="A39" i="86" l="1"/>
  <c r="O40" i="86"/>
  <c r="A38" i="86" l="1"/>
  <c r="O39" i="86"/>
  <c r="A37" i="86" l="1"/>
  <c r="O38" i="86"/>
  <c r="A36" i="86" l="1"/>
  <c r="O37" i="86"/>
  <c r="A35" i="86" l="1"/>
  <c r="O36" i="86"/>
  <c r="A34" i="86" l="1"/>
  <c r="O35" i="86"/>
  <c r="A33" i="86" l="1"/>
  <c r="O34" i="86"/>
  <c r="A32" i="86" l="1"/>
  <c r="O33" i="86"/>
  <c r="A31" i="86" l="1"/>
  <c r="O32" i="86"/>
  <c r="A30" i="86" l="1"/>
  <c r="O31" i="86"/>
  <c r="A29" i="86" l="1"/>
  <c r="O30" i="86"/>
  <c r="A28" i="86" l="1"/>
  <c r="O29" i="86"/>
  <c r="A27" i="86" l="1"/>
  <c r="O28" i="86"/>
  <c r="A26" i="86" l="1"/>
  <c r="O27" i="86"/>
  <c r="A25" i="86" l="1"/>
  <c r="O26" i="86"/>
  <c r="A24" i="86" l="1"/>
  <c r="O25" i="86"/>
  <c r="A23" i="86" l="1"/>
  <c r="O24" i="86"/>
  <c r="A22" i="86" l="1"/>
  <c r="O23" i="86"/>
  <c r="A21" i="86" l="1"/>
  <c r="O22" i="86"/>
  <c r="A20" i="86" l="1"/>
  <c r="O21" i="86"/>
  <c r="A19" i="86" l="1"/>
  <c r="O20" i="86"/>
  <c r="A18" i="86" l="1"/>
  <c r="O19" i="86"/>
  <c r="A17" i="86" l="1"/>
  <c r="O18" i="86"/>
  <c r="A16" i="86" l="1"/>
  <c r="AM37" i="86" s="1"/>
  <c r="AM38" i="86" s="1"/>
  <c r="O17" i="86"/>
  <c r="AL38" i="86" l="1"/>
  <c r="AL39" i="86"/>
  <c r="AM19" i="86"/>
  <c r="AM20" i="86" s="1"/>
  <c r="AM7" i="86"/>
  <c r="AL8" i="86" s="1"/>
  <c r="A15" i="86"/>
  <c r="AM13" i="86" s="1"/>
  <c r="AM14" i="86" s="1"/>
  <c r="O16" i="86"/>
  <c r="AL14" i="86" l="1"/>
  <c r="AL15" i="86"/>
  <c r="AL9" i="86"/>
  <c r="AL20" i="86"/>
  <c r="AL21" i="86"/>
  <c r="A14" i="86"/>
  <c r="O15" i="86"/>
  <c r="A13" i="86" l="1"/>
  <c r="O14" i="86"/>
  <c r="A12" i="86" l="1"/>
  <c r="O12" i="86" s="1"/>
  <c r="O13" i="86"/>
</calcChain>
</file>

<file path=xl/sharedStrings.xml><?xml version="1.0" encoding="utf-8"?>
<sst xmlns="http://schemas.openxmlformats.org/spreadsheetml/2006/main" count="50" uniqueCount="35">
  <si>
    <t>https://tradingeconomics.com/united-kingdom/consumer-price-index-cpi/forecast</t>
  </si>
  <si>
    <t>year %</t>
  </si>
  <si>
    <t>Date</t>
  </si>
  <si>
    <t>https://finance.yahoo.com/bonds/</t>
  </si>
  <si>
    <t>https://uk.investing.com/rates-bonds/uk-50-year-bond-yield</t>
  </si>
  <si>
    <t>Monthly Change</t>
  </si>
  <si>
    <t>Yearly Change</t>
  </si>
  <si>
    <t>Sales Volume</t>
  </si>
  <si>
    <t>http://landregistry.data.gov.uk/app/ukhpi/browse?from=2017-07-01&amp;location=http%3A%2F%2Flandregistry.data.gov.uk%2Fid%2Fregion%2Funited-kingdom&amp;to=2018-07-01</t>
  </si>
  <si>
    <t>https://inflationdata.com/Inflation/Consumer_Price_Index/HistoricalCPI.aspx?reloaded=true</t>
  </si>
  <si>
    <t>https://www.ons.gov.uk/economy/inflationandpriceindices/timeseries/chaw/mm23</t>
  </si>
  <si>
    <t xml:space="preserve">CPI = </t>
  </si>
  <si>
    <t xml:space="preserve">RPI = </t>
  </si>
  <si>
    <t>https://www.ons.gov.uk/economy/inflationandpriceindices/timeseries/cdko/mm23</t>
  </si>
  <si>
    <t>https://www.ons.gov.uk/economy/inflationandpriceindices/datasets/consumerpriceinflation</t>
  </si>
  <si>
    <t xml:space="preserve"> </t>
  </si>
  <si>
    <r>
      <t>London -</t>
    </r>
    <r>
      <rPr>
        <b/>
        <sz val="10"/>
        <color rgb="FFFF0000"/>
        <rFont val="Arial"/>
        <family val="2"/>
      </rPr>
      <t xml:space="preserve"> Semi Detached</t>
    </r>
  </si>
  <si>
    <r>
      <t xml:space="preserve">London - </t>
    </r>
    <r>
      <rPr>
        <b/>
        <sz val="10"/>
        <color rgb="FFFF0000"/>
        <rFont val="Arial"/>
        <family val="2"/>
      </rPr>
      <t>Terrace</t>
    </r>
  </si>
  <si>
    <r>
      <t xml:space="preserve">London - </t>
    </r>
    <r>
      <rPr>
        <b/>
        <sz val="10"/>
        <color rgb="FFFF0000"/>
        <rFont val="Arial"/>
        <family val="2"/>
      </rPr>
      <t>Flats</t>
    </r>
  </si>
  <si>
    <t>Sales</t>
  </si>
  <si>
    <t>UK - RPI (1987 base)</t>
  </si>
  <si>
    <t>UK - RPI (1974 base)</t>
  </si>
  <si>
    <t>UK - CPI (1988 base)</t>
  </si>
  <si>
    <t>Table 38</t>
  </si>
  <si>
    <t>UK - CPI (1913 base)</t>
  </si>
  <si>
    <t>Flats</t>
  </si>
  <si>
    <t>1 month</t>
  </si>
  <si>
    <t>3months</t>
  </si>
  <si>
    <t>6 months</t>
  </si>
  <si>
    <t>5 years</t>
  </si>
  <si>
    <t>1 year</t>
  </si>
  <si>
    <t>CPI (CAGR)</t>
  </si>
  <si>
    <t>RPI (CAGR)</t>
  </si>
  <si>
    <r>
      <rPr>
        <b/>
        <sz val="10"/>
        <color rgb="FFFF0000"/>
        <rFont val="Arial"/>
        <family val="2"/>
      </rPr>
      <t>London</t>
    </r>
    <r>
      <rPr>
        <b/>
        <sz val="10"/>
        <color theme="9" tint="-0.499984740745262"/>
        <rFont val="Arial"/>
        <family val="2"/>
      </rPr>
      <t xml:space="preserve"> - Detached</t>
    </r>
  </si>
  <si>
    <t>London Flats (CAGR)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</si>
</sst>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£&quot;* #,##0_-;\-&quot;£&quot;* #,##0_-;_-&quot;£&quot;* &quot;-&quot;??_-;_-@_-"/>
    <numFmt numFmtId="167" formatCode="_-* #,##0.0_-;\-* #,##0.0_-;_-* &quot;-&quot;??_-;_-@_-"/>
    <numFmt numFmtId="168" formatCode="_-* #,##0.000_-;\-* #,##0.000_-;_-* &quot;-&quot;??_-;_-@_-"/>
    <numFmt numFmtId="169" formatCode="_-[$£-809]* #,##0_-;\-[$£-809]* #,##0_-;_-[$£-809]* &quot;-&quot;??_-;_-@_-"/>
    <numFmt numFmtId="170" formatCode="[$-F800]dddd\,\ mmmm\ dd\,\ yyyy"/>
    <numFmt numFmtId="171" formatCode="#,##0.00\ &quot; years&quot;"/>
    <numFmt numFmtId="172" formatCode="_(* #,##0_);_(* \(#,##0\);_(* &quot;-&quot;??_);_(@_)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2"/>
      <name val="Arial"/>
      <family val="2"/>
    </font>
    <font>
      <b/>
      <sz val="10"/>
      <color rgb="FF7030A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0"/>
      <color rgb="FF7030A0"/>
      <name val="Arial"/>
      <family val="2"/>
    </font>
    <font>
      <sz val="12"/>
      <color theme="1"/>
      <name val="Arial"/>
      <family val="2"/>
    </font>
    <font>
      <b/>
      <sz val="10"/>
      <color rgb="FF0070C0"/>
      <name val="Arial"/>
      <family val="2"/>
    </font>
    <font>
      <b/>
      <sz val="9"/>
      <color rgb="FFFF33CC"/>
      <name val="Arial"/>
      <family val="2"/>
    </font>
    <font>
      <b/>
      <sz val="10"/>
      <color rgb="FFFF33CC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B6E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169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8" fillId="0" borderId="0" applyNumberFormat="0" applyFill="0" applyBorder="0" applyAlignment="0" applyProtection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36">
    <xf numFmtId="169" fontId="0" fillId="0" borderId="0" xfId="0"/>
    <xf numFmtId="169" fontId="2" fillId="0" borderId="0" xfId="0" applyFont="1"/>
    <xf numFmtId="10" fontId="0" fillId="0" borderId="0" xfId="3" applyNumberFormat="1" applyFont="1" applyFill="1" applyBorder="1"/>
    <xf numFmtId="169" fontId="10" fillId="5" borderId="14" xfId="0" applyFont="1" applyFill="1" applyBorder="1"/>
    <xf numFmtId="169" fontId="11" fillId="0" borderId="0" xfId="0" applyFont="1"/>
    <xf numFmtId="169" fontId="11" fillId="0" borderId="0" xfId="0" applyFont="1" applyAlignment="1">
      <alignment horizontal="center"/>
    </xf>
    <xf numFmtId="169" fontId="8" fillId="0" borderId="0" xfId="4"/>
    <xf numFmtId="166" fontId="0" fillId="0" borderId="0" xfId="2" applyNumberFormat="1" applyFont="1"/>
    <xf numFmtId="169" fontId="10" fillId="5" borderId="14" xfId="0" applyFont="1" applyFill="1" applyBorder="1" applyAlignment="1">
      <alignment horizontal="center" wrapText="1"/>
    </xf>
    <xf numFmtId="169" fontId="1" fillId="5" borderId="15" xfId="0" applyFont="1" applyFill="1" applyBorder="1" applyAlignment="1">
      <alignment horizontal="center" wrapText="1"/>
    </xf>
    <xf numFmtId="169" fontId="1" fillId="5" borderId="16" xfId="0" applyFont="1" applyFill="1" applyBorder="1" applyAlignment="1">
      <alignment horizontal="center" wrapText="1"/>
    </xf>
    <xf numFmtId="10" fontId="1" fillId="2" borderId="0" xfId="3" applyNumberFormat="1" applyFont="1" applyFill="1" applyBorder="1"/>
    <xf numFmtId="10" fontId="1" fillId="4" borderId="0" xfId="3" applyNumberFormat="1" applyFont="1" applyFill="1" applyBorder="1"/>
    <xf numFmtId="10" fontId="0" fillId="4" borderId="0" xfId="3" applyNumberFormat="1" applyFont="1" applyFill="1" applyBorder="1"/>
    <xf numFmtId="166" fontId="9" fillId="8" borderId="0" xfId="2" applyNumberFormat="1" applyFont="1" applyFill="1" applyBorder="1"/>
    <xf numFmtId="10" fontId="1" fillId="8" borderId="0" xfId="3" applyNumberFormat="1" applyFont="1" applyFill="1" applyBorder="1"/>
    <xf numFmtId="10" fontId="0" fillId="8" borderId="0" xfId="3" applyNumberFormat="1" applyFont="1" applyFill="1" applyBorder="1"/>
    <xf numFmtId="166" fontId="11" fillId="0" borderId="0" xfId="2" applyNumberFormat="1" applyFont="1"/>
    <xf numFmtId="10" fontId="12" fillId="0" borderId="0" xfId="3" applyNumberFormat="1" applyFont="1" applyFill="1" applyBorder="1"/>
    <xf numFmtId="169" fontId="1" fillId="0" borderId="0" xfId="0" applyFont="1" applyAlignment="1">
      <alignment horizontal="right"/>
    </xf>
    <xf numFmtId="10" fontId="0" fillId="6" borderId="0" xfId="3" applyNumberFormat="1" applyFont="1" applyFill="1" applyBorder="1"/>
    <xf numFmtId="10" fontId="0" fillId="7" borderId="0" xfId="3" applyNumberFormat="1" applyFont="1" applyFill="1" applyBorder="1"/>
    <xf numFmtId="15" fontId="5" fillId="3" borderId="9" xfId="0" applyNumberFormat="1" applyFont="1" applyFill="1" applyBorder="1" applyAlignment="1">
      <alignment horizontal="center"/>
    </xf>
    <xf numFmtId="171" fontId="1" fillId="3" borderId="19" xfId="1" applyNumberFormat="1" applyFont="1" applyFill="1" applyBorder="1" applyAlignment="1">
      <alignment horizontal="center"/>
    </xf>
    <xf numFmtId="169" fontId="0" fillId="0" borderId="13" xfId="0" applyBorder="1"/>
    <xf numFmtId="10" fontId="1" fillId="9" borderId="0" xfId="3" applyNumberFormat="1" applyFont="1" applyFill="1" applyBorder="1"/>
    <xf numFmtId="10" fontId="0" fillId="9" borderId="0" xfId="3" applyNumberFormat="1" applyFont="1" applyFill="1" applyBorder="1"/>
    <xf numFmtId="10" fontId="1" fillId="9" borderId="7" xfId="3" applyNumberFormat="1" applyFont="1" applyFill="1" applyBorder="1"/>
    <xf numFmtId="10" fontId="0" fillId="9" borderId="7" xfId="3" applyNumberFormat="1" applyFont="1" applyFill="1" applyBorder="1"/>
    <xf numFmtId="166" fontId="9" fillId="8" borderId="7" xfId="2" applyNumberFormat="1" applyFont="1" applyFill="1" applyBorder="1"/>
    <xf numFmtId="10" fontId="1" fillId="8" borderId="7" xfId="3" applyNumberFormat="1" applyFont="1" applyFill="1" applyBorder="1"/>
    <xf numFmtId="10" fontId="0" fillId="8" borderId="7" xfId="3" applyNumberFormat="1" applyFont="1" applyFill="1" applyBorder="1"/>
    <xf numFmtId="10" fontId="1" fillId="4" borderId="7" xfId="3" applyNumberFormat="1" applyFont="1" applyFill="1" applyBorder="1"/>
    <xf numFmtId="10" fontId="0" fillId="4" borderId="7" xfId="3" applyNumberFormat="1" applyFont="1" applyFill="1" applyBorder="1"/>
    <xf numFmtId="165" fontId="0" fillId="0" borderId="0" xfId="1" applyFont="1"/>
    <xf numFmtId="15" fontId="5" fillId="3" borderId="3" xfId="0" applyNumberFormat="1" applyFont="1" applyFill="1" applyBorder="1" applyAlignment="1">
      <alignment horizontal="center"/>
    </xf>
    <xf numFmtId="10" fontId="0" fillId="3" borderId="0" xfId="3" applyNumberFormat="1" applyFont="1" applyFill="1" applyBorder="1"/>
    <xf numFmtId="169" fontId="1" fillId="5" borderId="8" xfId="0" applyFont="1" applyFill="1" applyBorder="1" applyAlignment="1">
      <alignment horizontal="center" wrapText="1"/>
    </xf>
    <xf numFmtId="15" fontId="5" fillId="3" borderId="11" xfId="0" applyNumberFormat="1" applyFont="1" applyFill="1" applyBorder="1" applyAlignment="1">
      <alignment horizontal="center"/>
    </xf>
    <xf numFmtId="165" fontId="0" fillId="0" borderId="22" xfId="1" applyFont="1" applyBorder="1" applyAlignment="1">
      <alignment horizontal="center"/>
    </xf>
    <xf numFmtId="165" fontId="0" fillId="0" borderId="24" xfId="1" applyFont="1" applyBorder="1" applyAlignment="1">
      <alignment horizontal="center"/>
    </xf>
    <xf numFmtId="10" fontId="1" fillId="0" borderId="20" xfId="3" applyNumberFormat="1" applyFont="1" applyBorder="1" applyAlignment="1">
      <alignment horizontal="center"/>
    </xf>
    <xf numFmtId="10" fontId="1" fillId="0" borderId="11" xfId="3" applyNumberFormat="1" applyFont="1" applyBorder="1" applyAlignment="1">
      <alignment horizontal="center"/>
    </xf>
    <xf numFmtId="172" fontId="7" fillId="3" borderId="0" xfId="1" applyNumberFormat="1" applyFont="1" applyFill="1" applyBorder="1" applyAlignment="1">
      <alignment horizontal="right"/>
    </xf>
    <xf numFmtId="172" fontId="7" fillId="3" borderId="12" xfId="1" applyNumberFormat="1" applyFont="1" applyFill="1" applyBorder="1" applyAlignment="1">
      <alignment horizontal="right"/>
    </xf>
    <xf numFmtId="172" fontId="7" fillId="0" borderId="0" xfId="1" applyNumberFormat="1" applyFont="1" applyAlignment="1">
      <alignment horizontal="right"/>
    </xf>
    <xf numFmtId="172" fontId="13" fillId="0" borderId="0" xfId="1" applyNumberFormat="1" applyFont="1" applyAlignment="1">
      <alignment horizontal="right"/>
    </xf>
    <xf numFmtId="166" fontId="9" fillId="9" borderId="6" xfId="2" applyNumberFormat="1" applyFont="1" applyFill="1" applyBorder="1"/>
    <xf numFmtId="166" fontId="9" fillId="9" borderId="9" xfId="2" applyNumberFormat="1" applyFont="1" applyFill="1" applyBorder="1"/>
    <xf numFmtId="166" fontId="7" fillId="9" borderId="9" xfId="2" applyNumberFormat="1" applyFont="1" applyFill="1" applyBorder="1"/>
    <xf numFmtId="169" fontId="7" fillId="9" borderId="9" xfId="0" applyFont="1" applyFill="1" applyBorder="1"/>
    <xf numFmtId="166" fontId="7" fillId="9" borderId="11" xfId="2" applyNumberFormat="1" applyFont="1" applyFill="1" applyBorder="1"/>
    <xf numFmtId="10" fontId="1" fillId="9" borderId="12" xfId="3" applyNumberFormat="1" applyFont="1" applyFill="1" applyBorder="1"/>
    <xf numFmtId="10" fontId="1" fillId="8" borderId="12" xfId="3" applyNumberFormat="1" applyFont="1" applyFill="1" applyBorder="1"/>
    <xf numFmtId="166" fontId="9" fillId="4" borderId="9" xfId="2" applyNumberFormat="1" applyFont="1" applyFill="1" applyBorder="1"/>
    <xf numFmtId="166" fontId="7" fillId="4" borderId="9" xfId="2" applyNumberFormat="1" applyFont="1" applyFill="1" applyBorder="1"/>
    <xf numFmtId="169" fontId="7" fillId="4" borderId="9" xfId="0" applyFont="1" applyFill="1" applyBorder="1"/>
    <xf numFmtId="166" fontId="7" fillId="4" borderId="11" xfId="2" applyNumberFormat="1" applyFont="1" applyFill="1" applyBorder="1"/>
    <xf numFmtId="10" fontId="1" fillId="4" borderId="12" xfId="3" applyNumberFormat="1" applyFont="1" applyFill="1" applyBorder="1"/>
    <xf numFmtId="166" fontId="9" fillId="4" borderId="6" xfId="2" applyNumberFormat="1" applyFont="1" applyFill="1" applyBorder="1"/>
    <xf numFmtId="166" fontId="9" fillId="2" borderId="9" xfId="2" applyNumberFormat="1" applyFont="1" applyFill="1" applyBorder="1"/>
    <xf numFmtId="166" fontId="7" fillId="2" borderId="9" xfId="2" applyNumberFormat="1" applyFont="1" applyFill="1" applyBorder="1"/>
    <xf numFmtId="169" fontId="7" fillId="2" borderId="9" xfId="0" applyFont="1" applyFill="1" applyBorder="1"/>
    <xf numFmtId="166" fontId="7" fillId="2" borderId="11" xfId="2" applyNumberFormat="1" applyFont="1" applyFill="1" applyBorder="1"/>
    <xf numFmtId="10" fontId="1" fillId="2" borderId="12" xfId="3" applyNumberFormat="1" applyFont="1" applyFill="1" applyBorder="1"/>
    <xf numFmtId="10" fontId="15" fillId="0" borderId="2" xfId="3" applyNumberFormat="1" applyFont="1" applyFill="1" applyBorder="1" applyAlignment="1">
      <alignment horizontal="center"/>
    </xf>
    <xf numFmtId="10" fontId="12" fillId="0" borderId="1" xfId="3" applyNumberFormat="1" applyFont="1" applyFill="1" applyBorder="1"/>
    <xf numFmtId="167" fontId="6" fillId="7" borderId="6" xfId="1" applyNumberFormat="1" applyFont="1" applyFill="1" applyBorder="1"/>
    <xf numFmtId="10" fontId="0" fillId="7" borderId="7" xfId="3" applyNumberFormat="1" applyFont="1" applyFill="1" applyBorder="1"/>
    <xf numFmtId="165" fontId="14" fillId="7" borderId="8" xfId="1" applyFont="1" applyFill="1" applyBorder="1"/>
    <xf numFmtId="167" fontId="6" fillId="7" borderId="9" xfId="1" applyNumberFormat="1" applyFont="1" applyFill="1" applyBorder="1"/>
    <xf numFmtId="165" fontId="14" fillId="7" borderId="10" xfId="1" applyFont="1" applyFill="1" applyBorder="1"/>
    <xf numFmtId="167" fontId="4" fillId="7" borderId="9" xfId="1" applyNumberFormat="1" applyFont="1" applyFill="1" applyBorder="1"/>
    <xf numFmtId="167" fontId="6" fillId="7" borderId="11" xfId="1" applyNumberFormat="1" applyFont="1" applyFill="1" applyBorder="1"/>
    <xf numFmtId="10" fontId="0" fillId="7" borderId="12" xfId="3" applyNumberFormat="1" applyFont="1" applyFill="1" applyBorder="1"/>
    <xf numFmtId="165" fontId="14" fillId="7" borderId="13" xfId="1" applyFont="1" applyFill="1" applyBorder="1"/>
    <xf numFmtId="15" fontId="5" fillId="3" borderId="17" xfId="0" applyNumberFormat="1" applyFont="1" applyFill="1" applyBorder="1" applyAlignment="1">
      <alignment horizontal="center"/>
    </xf>
    <xf numFmtId="15" fontId="9" fillId="2" borderId="18" xfId="0" applyNumberFormat="1" applyFont="1" applyFill="1" applyBorder="1" applyAlignment="1">
      <alignment horizontal="center"/>
    </xf>
    <xf numFmtId="168" fontId="6" fillId="6" borderId="6" xfId="1" applyNumberFormat="1" applyFont="1" applyFill="1" applyBorder="1"/>
    <xf numFmtId="10" fontId="0" fillId="6" borderId="7" xfId="3" applyNumberFormat="1" applyFont="1" applyFill="1" applyBorder="1"/>
    <xf numFmtId="165" fontId="14" fillId="6" borderId="8" xfId="1" applyFont="1" applyFill="1" applyBorder="1"/>
    <xf numFmtId="168" fontId="6" fillId="6" borderId="9" xfId="1" applyNumberFormat="1" applyFont="1" applyFill="1" applyBorder="1"/>
    <xf numFmtId="165" fontId="14" fillId="6" borderId="10" xfId="1" applyFont="1" applyFill="1" applyBorder="1"/>
    <xf numFmtId="165" fontId="7" fillId="2" borderId="19" xfId="1" applyFont="1" applyFill="1" applyBorder="1"/>
    <xf numFmtId="168" fontId="6" fillId="6" borderId="11" xfId="1" applyNumberFormat="1" applyFont="1" applyFill="1" applyBorder="1"/>
    <xf numFmtId="10" fontId="0" fillId="6" borderId="12" xfId="3" applyNumberFormat="1" applyFont="1" applyFill="1" applyBorder="1"/>
    <xf numFmtId="165" fontId="14" fillId="6" borderId="13" xfId="1" applyFont="1" applyFill="1" applyBorder="1"/>
    <xf numFmtId="169" fontId="5" fillId="6" borderId="15" xfId="0" applyFont="1" applyFill="1" applyBorder="1" applyAlignment="1">
      <alignment horizontal="right"/>
    </xf>
    <xf numFmtId="169" fontId="9" fillId="6" borderId="16" xfId="0" applyFont="1" applyFill="1" applyBorder="1" applyAlignment="1">
      <alignment horizontal="center" wrapText="1"/>
    </xf>
    <xf numFmtId="169" fontId="5" fillId="7" borderId="15" xfId="0" applyFont="1" applyFill="1" applyBorder="1" applyAlignment="1">
      <alignment horizontal="right"/>
    </xf>
    <xf numFmtId="169" fontId="9" fillId="7" borderId="16" xfId="0" applyFont="1" applyFill="1" applyBorder="1" applyAlignment="1">
      <alignment horizontal="right"/>
    </xf>
    <xf numFmtId="10" fontId="1" fillId="0" borderId="0" xfId="3" applyNumberFormat="1" applyFont="1" applyBorder="1" applyAlignment="1">
      <alignment horizontal="center"/>
    </xf>
    <xf numFmtId="165" fontId="14" fillId="10" borderId="10" xfId="1" applyFont="1" applyFill="1" applyBorder="1"/>
    <xf numFmtId="169" fontId="9" fillId="7" borderId="14" xfId="0" applyFont="1" applyFill="1" applyBorder="1" applyAlignment="1">
      <alignment horizontal="center" wrapText="1"/>
    </xf>
    <xf numFmtId="169" fontId="9" fillId="6" borderId="14" xfId="0" applyFont="1" applyFill="1" applyBorder="1" applyAlignment="1">
      <alignment horizontal="center" wrapText="1"/>
    </xf>
    <xf numFmtId="10" fontId="0" fillId="2" borderId="0" xfId="3" applyNumberFormat="1" applyFont="1" applyFill="1" applyBorder="1"/>
    <xf numFmtId="169" fontId="1" fillId="5" borderId="7" xfId="0" applyFont="1" applyFill="1" applyBorder="1" applyAlignment="1">
      <alignment horizontal="center" wrapText="1"/>
    </xf>
    <xf numFmtId="10" fontId="1" fillId="3" borderId="0" xfId="3" applyNumberFormat="1" applyFont="1" applyFill="1" applyBorder="1"/>
    <xf numFmtId="10" fontId="1" fillId="3" borderId="12" xfId="3" applyNumberFormat="1" applyFont="1" applyFill="1" applyBorder="1"/>
    <xf numFmtId="169" fontId="17" fillId="5" borderId="15" xfId="0" applyFont="1" applyFill="1" applyBorder="1" applyAlignment="1">
      <alignment horizontal="center" wrapText="1"/>
    </xf>
    <xf numFmtId="165" fontId="14" fillId="9" borderId="10" xfId="1" applyFont="1" applyFill="1" applyBorder="1"/>
    <xf numFmtId="165" fontId="14" fillId="9" borderId="13" xfId="1" applyFont="1" applyFill="1" applyBorder="1"/>
    <xf numFmtId="165" fontId="14" fillId="3" borderId="0" xfId="1" applyFont="1" applyFill="1" applyBorder="1"/>
    <xf numFmtId="165" fontId="14" fillId="3" borderId="12" xfId="1" applyFont="1" applyFill="1" applyBorder="1"/>
    <xf numFmtId="166" fontId="7" fillId="8" borderId="0" xfId="2" applyNumberFormat="1" applyFont="1" applyFill="1" applyBorder="1"/>
    <xf numFmtId="169" fontId="7" fillId="8" borderId="0" xfId="0" applyFont="1" applyFill="1"/>
    <xf numFmtId="166" fontId="7" fillId="8" borderId="12" xfId="2" applyNumberFormat="1" applyFont="1" applyFill="1" applyBorder="1"/>
    <xf numFmtId="169" fontId="10" fillId="5" borderId="7" xfId="0" applyFont="1" applyFill="1" applyBorder="1" applyAlignment="1">
      <alignment horizontal="center" wrapText="1"/>
    </xf>
    <xf numFmtId="165" fontId="14" fillId="9" borderId="8" xfId="1" applyFont="1" applyFill="1" applyBorder="1"/>
    <xf numFmtId="165" fontId="14" fillId="8" borderId="10" xfId="1" applyFont="1" applyFill="1" applyBorder="1"/>
    <xf numFmtId="165" fontId="14" fillId="8" borderId="13" xfId="1" applyFont="1" applyFill="1" applyBorder="1"/>
    <xf numFmtId="2" fontId="14" fillId="3" borderId="0" xfId="1" applyNumberFormat="1" applyFont="1" applyFill="1" applyBorder="1"/>
    <xf numFmtId="165" fontId="7" fillId="2" borderId="5" xfId="1" applyFont="1" applyFill="1" applyBorder="1"/>
    <xf numFmtId="165" fontId="14" fillId="4" borderId="10" xfId="1" applyFont="1" applyFill="1" applyBorder="1"/>
    <xf numFmtId="165" fontId="14" fillId="4" borderId="13" xfId="1" applyFont="1" applyFill="1" applyBorder="1"/>
    <xf numFmtId="165" fontId="14" fillId="8" borderId="7" xfId="1" applyFont="1" applyFill="1" applyBorder="1"/>
    <xf numFmtId="165" fontId="14" fillId="8" borderId="0" xfId="1" applyFont="1" applyFill="1" applyBorder="1"/>
    <xf numFmtId="169" fontId="10" fillId="5" borderId="6" xfId="0" applyFont="1" applyFill="1" applyBorder="1" applyAlignment="1">
      <alignment horizontal="center" wrapText="1"/>
    </xf>
    <xf numFmtId="165" fontId="14" fillId="4" borderId="0" xfId="1" applyFont="1" applyFill="1" applyBorder="1"/>
    <xf numFmtId="165" fontId="14" fillId="2" borderId="10" xfId="1" applyFont="1" applyFill="1" applyBorder="1"/>
    <xf numFmtId="165" fontId="14" fillId="2" borderId="13" xfId="1" applyFont="1" applyFill="1" applyBorder="1"/>
    <xf numFmtId="165" fontId="14" fillId="4" borderId="7" xfId="1" applyFont="1" applyFill="1" applyBorder="1"/>
    <xf numFmtId="170" fontId="18" fillId="2" borderId="21" xfId="0" applyNumberFormat="1" applyFont="1" applyFill="1" applyBorder="1" applyAlignment="1">
      <alignment horizontal="center"/>
    </xf>
    <xf numFmtId="170" fontId="19" fillId="2" borderId="23" xfId="0" applyNumberFormat="1" applyFont="1" applyFill="1" applyBorder="1" applyAlignment="1">
      <alignment horizontal="center"/>
    </xf>
    <xf numFmtId="172" fontId="0" fillId="0" borderId="22" xfId="1" applyNumberFormat="1" applyFont="1" applyBorder="1" applyAlignment="1">
      <alignment horizontal="center"/>
    </xf>
    <xf numFmtId="172" fontId="0" fillId="0" borderId="24" xfId="1" applyNumberFormat="1" applyFont="1" applyBorder="1" applyAlignment="1">
      <alignment horizontal="center"/>
    </xf>
    <xf numFmtId="10" fontId="12" fillId="11" borderId="4" xfId="3" applyNumberFormat="1" applyFont="1" applyFill="1" applyBorder="1" applyAlignment="1">
      <alignment horizontal="left"/>
    </xf>
    <xf numFmtId="169" fontId="0" fillId="11" borderId="2" xfId="0" applyFill="1" applyBorder="1"/>
    <xf numFmtId="10" fontId="12" fillId="11" borderId="0" xfId="3" applyNumberFormat="1" applyFont="1" applyFill="1" applyBorder="1" applyAlignment="1">
      <alignment horizontal="right"/>
    </xf>
    <xf numFmtId="10" fontId="12" fillId="11" borderId="1" xfId="3" applyNumberFormat="1" applyFont="1" applyFill="1" applyBorder="1" applyAlignment="1">
      <alignment horizontal="right"/>
    </xf>
    <xf numFmtId="165" fontId="1" fillId="2" borderId="5" xfId="1" applyFont="1" applyFill="1" applyBorder="1"/>
    <xf numFmtId="10" fontId="15" fillId="11" borderId="2" xfId="3" applyNumberFormat="1" applyFont="1" applyFill="1" applyBorder="1" applyAlignment="1">
      <alignment horizontal="left"/>
    </xf>
    <xf numFmtId="10" fontId="12" fillId="11" borderId="0" xfId="3" applyNumberFormat="1" applyFont="1" applyFill="1" applyBorder="1" applyAlignment="1">
      <alignment horizontal="left"/>
    </xf>
    <xf numFmtId="10" fontId="12" fillId="11" borderId="1" xfId="3" applyNumberFormat="1" applyFont="1" applyFill="1" applyBorder="1" applyAlignment="1">
      <alignment horizontal="left"/>
    </xf>
    <xf numFmtId="169" fontId="17" fillId="0" borderId="25" xfId="0" applyFont="1" applyBorder="1" applyAlignment="1">
      <alignment horizontal="center"/>
    </xf>
    <xf numFmtId="169" fontId="17" fillId="0" borderId="26" xfId="0" applyFont="1" applyBorder="1"/>
  </cellXfs>
  <cellStyles count="36">
    <cellStyle name="Comma" xfId="1" builtinId="3"/>
    <cellStyle name="Currency" xfId="2" builtinId="4"/>
    <cellStyle name="Hyperlink" xfId="4" builtinId="8"/>
    <cellStyle name="Normal" xfId="0" builtinId="0"/>
    <cellStyle name="Normal 10" xfId="8" xr:uid="{D510E553-DC6F-461E-BDDC-24998AEEF5FD}"/>
    <cellStyle name="Normal 11" xfId="9" xr:uid="{D970A2C2-8B05-4044-AC8E-330FAAB2A65C}"/>
    <cellStyle name="Normal 13" xfId="10" xr:uid="{A78F42AB-DE18-4DD7-A984-A441E1C63D83}"/>
    <cellStyle name="Normal 14" xfId="11" xr:uid="{57C2D07B-4AC6-45B2-8E74-49BFD6ED4D9D}"/>
    <cellStyle name="Normal 15" xfId="12" xr:uid="{A6DE0E58-3A23-4323-8432-3F6DB4934346}"/>
    <cellStyle name="Normal 16" xfId="5" xr:uid="{2611FF78-D913-4131-B273-0EF6C133A868}"/>
    <cellStyle name="Normal 17" xfId="13" xr:uid="{240C66D6-79F1-4ED5-B949-DBAD326289D0}"/>
    <cellStyle name="Normal 18" xfId="14" xr:uid="{FF400371-1014-4EC0-BAC5-7E0943F467E7}"/>
    <cellStyle name="Normal 19" xfId="15" xr:uid="{BD2D97CE-6540-4936-AEC2-77E43BEA2DA1}"/>
    <cellStyle name="Normal 20" xfId="16" xr:uid="{EC20DE71-BB88-427C-B031-5CA3F9B96630}"/>
    <cellStyle name="Normal 21" xfId="17" xr:uid="{83EB659E-44B2-4707-9B66-4F69815681C3}"/>
    <cellStyle name="Normal 22" xfId="18" xr:uid="{1C37C40A-74D2-40CB-BDE2-DC7DA34CB71D}"/>
    <cellStyle name="Normal 23" xfId="19" xr:uid="{B60ADCA1-CB18-4E67-9173-0B84DE03E7A0}"/>
    <cellStyle name="Normal 25" xfId="20" xr:uid="{2A54EB9D-26F3-4546-8ECD-F0EAFB384FAC}"/>
    <cellStyle name="Normal 26" xfId="21" xr:uid="{0D73AB92-A6F2-4F26-B5F2-333851B228FC}"/>
    <cellStyle name="Normal 27" xfId="22" xr:uid="{FE7748E2-1C38-4375-8607-6CDBF11CEB63}"/>
    <cellStyle name="Normal 28" xfId="23" xr:uid="{2660BA17-B9E0-4177-861F-32E496DCA63C}"/>
    <cellStyle name="Normal 29" xfId="24" xr:uid="{7B56A766-6246-4D97-9F64-72EBFCE25E48}"/>
    <cellStyle name="Normal 30" xfId="25" xr:uid="{BD5F9453-8AAD-492A-ACD9-C845212F153D}"/>
    <cellStyle name="Normal 31" xfId="26" xr:uid="{C74B57CD-8F8C-49AB-A00C-5A2D25B414CD}"/>
    <cellStyle name="Normal 32" xfId="27" xr:uid="{79CBE906-4355-410A-BCCE-2AEECEECBCD5}"/>
    <cellStyle name="Normal 33" xfId="28" xr:uid="{A3C7D411-C602-404B-9E4C-4F1DD49DF98F}"/>
    <cellStyle name="Normal 34" xfId="29" xr:uid="{C67846DF-503E-4D82-B3AF-B64F3087580C}"/>
    <cellStyle name="Normal 36" xfId="30" xr:uid="{DC107BEF-1279-43A6-8D69-4E777345586B}"/>
    <cellStyle name="Normal 37" xfId="31" xr:uid="{18CBFF2C-6581-4737-A112-5E33D44223B4}"/>
    <cellStyle name="Normal 38" xfId="32" xr:uid="{345D4773-8DF6-450E-ADD3-B189CCD65BCC}"/>
    <cellStyle name="Normal 39" xfId="33" xr:uid="{83746A11-3AF2-4C32-A303-339798B70975}"/>
    <cellStyle name="Normal 40" xfId="34" xr:uid="{CAFD53D2-F7B5-43B1-AD5D-5FE1BBF36697}"/>
    <cellStyle name="Normal 41" xfId="35" xr:uid="{CE40C529-FA32-46C4-AAE0-6C4AE3525631}"/>
    <cellStyle name="Normal 7" xfId="6" xr:uid="{CBA98FB8-0657-4326-B1C3-177C45FC34C6}"/>
    <cellStyle name="Normal 9" xfId="7" xr:uid="{5B5DE132-8DC9-4B10-9F9F-96F32FB0CDA3}"/>
    <cellStyle name="Percent" xfId="3" builtinId="5"/>
  </cellStyles>
  <dxfs count="0"/>
  <tableStyles count="0" defaultTableStyle="TableStyleMedium2" defaultPivotStyle="PivotStyleLight16"/>
  <colors>
    <mruColors>
      <color rgb="FFFFFFCC"/>
      <color rgb="FFFF33CC"/>
      <color rgb="FF92D050"/>
      <color rgb="FFFAB6E3"/>
      <color rgb="FF66FFFF"/>
      <color rgb="FFCCFFFF"/>
      <color rgb="FFD8E4BC"/>
      <color rgb="FF0000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baseline="0"/>
              <a:t>London - Flats v CPI &amp; RPI</a:t>
            </a:r>
            <a:endParaRPr lang="en-GB" sz="2000" b="1"/>
          </a:p>
        </c:rich>
      </c:tx>
      <c:layout>
        <c:manualLayout>
          <c:xMode val="edge"/>
          <c:yMode val="edge"/>
          <c:x val="0.29013191875111999"/>
          <c:y val="1.9005998048788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5.6416728773100895E-2"/>
          <c:y val="0.10465760224366093"/>
          <c:w val="0.87414230173632046"/>
          <c:h val="0.60866860397299205"/>
        </c:manualLayout>
      </c:layout>
      <c:lineChart>
        <c:grouping val="standard"/>
        <c:varyColors val="0"/>
        <c:ser>
          <c:idx val="0"/>
          <c:order val="0"/>
          <c:tx>
            <c:strRef>
              <c:f>'Land Registry'!$AF$10</c:f>
              <c:strCache>
                <c:ptCount val="1"/>
                <c:pt idx="0">
                  <c:v> London - Flats </c:v>
                </c:pt>
              </c:strCache>
            </c:strRef>
          </c:tx>
          <c:spPr>
            <a:ln w="412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1019156044984822E-2"/>
                  <c:y val="5.3389530083080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6-41BC-8E73-AE0092DF3D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>
                <a:solidFill>
                  <a:srgbClr val="FF0000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Registry'!$AI$12:$AI$84</c:f>
              <c:numCache>
                <c:formatCode>_(* #,##0.00_);_(* \(#,##0.00\);_(* "-"??_);_(@_)</c:formatCode>
                <c:ptCount val="73"/>
                <c:pt idx="4">
                  <c:v>100</c:v>
                </c:pt>
                <c:pt idx="5">
                  <c:v>100.5982698498767</c:v>
                </c:pt>
                <c:pt idx="6">
                  <c:v>101.15456779143818</c:v>
                </c:pt>
                <c:pt idx="7">
                  <c:v>100.85191630120856</c:v>
                </c:pt>
                <c:pt idx="8">
                  <c:v>100.71079993919746</c:v>
                </c:pt>
                <c:pt idx="9">
                  <c:v>101.94590841956482</c:v>
                </c:pt>
                <c:pt idx="10">
                  <c:v>100.48369788393521</c:v>
                </c:pt>
                <c:pt idx="11">
                  <c:v>101.29840665561029</c:v>
                </c:pt>
                <c:pt idx="12">
                  <c:v>102.089974158917</c:v>
                </c:pt>
                <c:pt idx="13">
                  <c:v>101.3898373531834</c:v>
                </c:pt>
                <c:pt idx="14">
                  <c:v>101.50894682272653</c:v>
                </c:pt>
                <c:pt idx="15">
                  <c:v>102.19138736441371</c:v>
                </c:pt>
                <c:pt idx="16">
                  <c:v>102.97887111447895</c:v>
                </c:pt>
                <c:pt idx="17">
                  <c:v>103.70260293894108</c:v>
                </c:pt>
                <c:pt idx="18">
                  <c:v>101.44224551978238</c:v>
                </c:pt>
                <c:pt idx="19">
                  <c:v>102.75948281533948</c:v>
                </c:pt>
                <c:pt idx="20">
                  <c:v>102.21021800436053</c:v>
                </c:pt>
                <c:pt idx="21">
                  <c:v>100.92996136315682</c:v>
                </c:pt>
                <c:pt idx="22">
                  <c:v>101.37486359129797</c:v>
                </c:pt>
                <c:pt idx="23">
                  <c:v>100.34621152480538</c:v>
                </c:pt>
                <c:pt idx="24">
                  <c:v>101.2863822710659</c:v>
                </c:pt>
                <c:pt idx="25">
                  <c:v>101.05882646544349</c:v>
                </c:pt>
                <c:pt idx="26">
                  <c:v>100.52294729008939</c:v>
                </c:pt>
                <c:pt idx="27">
                  <c:v>102.38218939086281</c:v>
                </c:pt>
                <c:pt idx="28">
                  <c:v>103.796302388315</c:v>
                </c:pt>
                <c:pt idx="29">
                  <c:v>102.18480798419131</c:v>
                </c:pt>
                <c:pt idx="30">
                  <c:v>101.96927656311324</c:v>
                </c:pt>
                <c:pt idx="31">
                  <c:v>102.35156124155171</c:v>
                </c:pt>
                <c:pt idx="32">
                  <c:v>102.81506723445959</c:v>
                </c:pt>
                <c:pt idx="33">
                  <c:v>102.53170013453696</c:v>
                </c:pt>
                <c:pt idx="34">
                  <c:v>102.74382842791378</c:v>
                </c:pt>
                <c:pt idx="35">
                  <c:v>103.63454038491641</c:v>
                </c:pt>
                <c:pt idx="36">
                  <c:v>104.67249433379236</c:v>
                </c:pt>
                <c:pt idx="37">
                  <c:v>104.75394252344186</c:v>
                </c:pt>
                <c:pt idx="38">
                  <c:v>105.15210846448608</c:v>
                </c:pt>
                <c:pt idx="39">
                  <c:v>105.02755399062096</c:v>
                </c:pt>
                <c:pt idx="40">
                  <c:v>106.25131871198421</c:v>
                </c:pt>
                <c:pt idx="41">
                  <c:v>106.82939667083359</c:v>
                </c:pt>
                <c:pt idx="42">
                  <c:v>106.08592670570431</c:v>
                </c:pt>
                <c:pt idx="43">
                  <c:v>105.94276846707245</c:v>
                </c:pt>
                <c:pt idx="44">
                  <c:v>102.23698927561021</c:v>
                </c:pt>
                <c:pt idx="45">
                  <c:v>103.14017936751735</c:v>
                </c:pt>
                <c:pt idx="46">
                  <c:v>102.46658695785338</c:v>
                </c:pt>
                <c:pt idx="47">
                  <c:v>103.25974258742066</c:v>
                </c:pt>
                <c:pt idx="48">
                  <c:v>102.74224030165321</c:v>
                </c:pt>
                <c:pt idx="49">
                  <c:v>102.38150876532256</c:v>
                </c:pt>
                <c:pt idx="50">
                  <c:v>102.96094797525244</c:v>
                </c:pt>
                <c:pt idx="51">
                  <c:v>100.87324256813628</c:v>
                </c:pt>
                <c:pt idx="52">
                  <c:v>101.54207059901853</c:v>
                </c:pt>
                <c:pt idx="53">
                  <c:v>103.04942929548449</c:v>
                </c:pt>
                <c:pt idx="54">
                  <c:v>101.73536825244854</c:v>
                </c:pt>
                <c:pt idx="55">
                  <c:v>101.42908675933759</c:v>
                </c:pt>
                <c:pt idx="56">
                  <c:v>98.798695921464869</c:v>
                </c:pt>
                <c:pt idx="57">
                  <c:v>99.021941098665735</c:v>
                </c:pt>
                <c:pt idx="58">
                  <c:v>102.10812417332356</c:v>
                </c:pt>
                <c:pt idx="59">
                  <c:v>99.738639792545328</c:v>
                </c:pt>
                <c:pt idx="60">
                  <c:v>100.30083648878896</c:v>
                </c:pt>
                <c:pt idx="61">
                  <c:v>99.119951176461242</c:v>
                </c:pt>
                <c:pt idx="62">
                  <c:v>99.514713989804221</c:v>
                </c:pt>
                <c:pt idx="63">
                  <c:v>97.866465806507222</c:v>
                </c:pt>
                <c:pt idx="64">
                  <c:v>100.03698065435337</c:v>
                </c:pt>
                <c:pt idx="65">
                  <c:v>99.196634987329006</c:v>
                </c:pt>
                <c:pt idx="66">
                  <c:v>98.773285901295665</c:v>
                </c:pt>
                <c:pt idx="67">
                  <c:v>97.570393696499977</c:v>
                </c:pt>
                <c:pt idx="68">
                  <c:v>96.758407426985869</c:v>
                </c:pt>
                <c:pt idx="69">
                  <c:v>97.09236769206683</c:v>
                </c:pt>
                <c:pt idx="70">
                  <c:v>99.053022998336985</c:v>
                </c:pt>
                <c:pt idx="71">
                  <c:v>96.695563002103128</c:v>
                </c:pt>
                <c:pt idx="72">
                  <c:v>97.99759966059473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26-41BC-8E73-AE0092DF3DED}"/>
            </c:ext>
          </c:extLst>
        </c:ser>
        <c:ser>
          <c:idx val="1"/>
          <c:order val="1"/>
          <c:tx>
            <c:strRef>
              <c:f>'Land Registry'!$B$10</c:f>
              <c:strCache>
                <c:ptCount val="1"/>
                <c:pt idx="0">
                  <c:v> UK - CPI (1913 base)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Registry'!$D$12:$D$84</c:f>
              <c:numCache>
                <c:formatCode>_(* #,##0.00_);_(* \(#,##0.00\);_(* "-"??_);_(@_)</c:formatCode>
                <c:ptCount val="73"/>
                <c:pt idx="4">
                  <c:v>100</c:v>
                </c:pt>
                <c:pt idx="5">
                  <c:v>99.746305418719203</c:v>
                </c:pt>
                <c:pt idx="6">
                  <c:v>99.460591133004911</c:v>
                </c:pt>
                <c:pt idx="7">
                  <c:v>99.310652709359587</c:v>
                </c:pt>
                <c:pt idx="8">
                  <c:v>98.973214285714263</c:v>
                </c:pt>
                <c:pt idx="9">
                  <c:v>98.766933497536925</c:v>
                </c:pt>
                <c:pt idx="10">
                  <c:v>98.460283251231502</c:v>
                </c:pt>
                <c:pt idx="11">
                  <c:v>98.239532019704413</c:v>
                </c:pt>
                <c:pt idx="12">
                  <c:v>97.805110837438392</c:v>
                </c:pt>
                <c:pt idx="13">
                  <c:v>97.169027093596029</c:v>
                </c:pt>
                <c:pt idx="14">
                  <c:v>97.134544334975331</c:v>
                </c:pt>
                <c:pt idx="15">
                  <c:v>97.187192118226562</c:v>
                </c:pt>
                <c:pt idx="16">
                  <c:v>97.075431034482733</c:v>
                </c:pt>
                <c:pt idx="17">
                  <c:v>96.919950738916228</c:v>
                </c:pt>
                <c:pt idx="18">
                  <c:v>96.841133004926078</c:v>
                </c:pt>
                <c:pt idx="19">
                  <c:v>96.728756157635445</c:v>
                </c:pt>
                <c:pt idx="20">
                  <c:v>96.69612068965516</c:v>
                </c:pt>
                <c:pt idx="21">
                  <c:v>96.535714285714263</c:v>
                </c:pt>
                <c:pt idx="22">
                  <c:v>96.161330049261053</c:v>
                </c:pt>
                <c:pt idx="23">
                  <c:v>95.543719211822633</c:v>
                </c:pt>
                <c:pt idx="24">
                  <c:v>94.9559729064039</c:v>
                </c:pt>
                <c:pt idx="25">
                  <c:v>94.44150246305415</c:v>
                </c:pt>
                <c:pt idx="26">
                  <c:v>94.535406403940854</c:v>
                </c:pt>
                <c:pt idx="27">
                  <c:v>94.726293103448242</c:v>
                </c:pt>
                <c:pt idx="28">
                  <c:v>94.762623152709324</c:v>
                </c:pt>
                <c:pt idx="29">
                  <c:v>94.527709359605879</c:v>
                </c:pt>
                <c:pt idx="30">
                  <c:v>94.116687192118178</c:v>
                </c:pt>
                <c:pt idx="31">
                  <c:v>93.937499999999943</c:v>
                </c:pt>
                <c:pt idx="32">
                  <c:v>93.635160098522135</c:v>
                </c:pt>
                <c:pt idx="33">
                  <c:v>93.399938423645281</c:v>
                </c:pt>
                <c:pt idx="34">
                  <c:v>92.929802955664982</c:v>
                </c:pt>
                <c:pt idx="35">
                  <c:v>92.623152709359545</c:v>
                </c:pt>
                <c:pt idx="36">
                  <c:v>92.108990147783203</c:v>
                </c:pt>
                <c:pt idx="37">
                  <c:v>91.378386699507345</c:v>
                </c:pt>
                <c:pt idx="38">
                  <c:v>91.659790640394036</c:v>
                </c:pt>
                <c:pt idx="39">
                  <c:v>91.752463054187132</c:v>
                </c:pt>
                <c:pt idx="40">
                  <c:v>91.381773399014705</c:v>
                </c:pt>
                <c:pt idx="41">
                  <c:v>91.18565270935953</c:v>
                </c:pt>
                <c:pt idx="42">
                  <c:v>91.217980295566434</c:v>
                </c:pt>
                <c:pt idx="43">
                  <c:v>91.228756157635388</c:v>
                </c:pt>
                <c:pt idx="44">
                  <c:v>89.992610837438349</c:v>
                </c:pt>
                <c:pt idx="45">
                  <c:v>89.011391625615687</c:v>
                </c:pt>
                <c:pt idx="46">
                  <c:v>88.517241379310278</c:v>
                </c:pt>
                <c:pt idx="47">
                  <c:v>87.350985221674804</c:v>
                </c:pt>
                <c:pt idx="48">
                  <c:v>86.56034482758615</c:v>
                </c:pt>
                <c:pt idx="49">
                  <c:v>85.838054187192071</c:v>
                </c:pt>
                <c:pt idx="50">
                  <c:v>85.575123152709295</c:v>
                </c:pt>
                <c:pt idx="51">
                  <c:v>85.156711822660029</c:v>
                </c:pt>
                <c:pt idx="52">
                  <c:v>84.455049261083687</c:v>
                </c:pt>
                <c:pt idx="53">
                  <c:v>84.226293103448214</c:v>
                </c:pt>
                <c:pt idx="54">
                  <c:v>84.05264778325116</c:v>
                </c:pt>
                <c:pt idx="55">
                  <c:v>83.650246305418662</c:v>
                </c:pt>
                <c:pt idx="56">
                  <c:v>82.880233990147715</c:v>
                </c:pt>
                <c:pt idx="57">
                  <c:v>82.221059113300413</c:v>
                </c:pt>
                <c:pt idx="58">
                  <c:v>81.550800492610762</c:v>
                </c:pt>
                <c:pt idx="59">
                  <c:v>80.977216748768399</c:v>
                </c:pt>
                <c:pt idx="60">
                  <c:v>80.536330049261011</c:v>
                </c:pt>
                <c:pt idx="61">
                  <c:v>80.195197044334904</c:v>
                </c:pt>
                <c:pt idx="62">
                  <c:v>80.119766009852142</c:v>
                </c:pt>
                <c:pt idx="63">
                  <c:v>80.168719211822577</c:v>
                </c:pt>
                <c:pt idx="64">
                  <c:v>80.135467980295488</c:v>
                </c:pt>
                <c:pt idx="65">
                  <c:v>80.024014778325053</c:v>
                </c:pt>
                <c:pt idx="66">
                  <c:v>79.77247536945805</c:v>
                </c:pt>
                <c:pt idx="67">
                  <c:v>79.370997536945751</c:v>
                </c:pt>
                <c:pt idx="68">
                  <c:v>78.939039408866918</c:v>
                </c:pt>
                <c:pt idx="69">
                  <c:v>78.937499999999929</c:v>
                </c:pt>
                <c:pt idx="70">
                  <c:v>79.468903940886634</c:v>
                </c:pt>
                <c:pt idx="71">
                  <c:v>79.642241379310278</c:v>
                </c:pt>
                <c:pt idx="72">
                  <c:v>79.424568965517182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26-41BC-8E73-AE0092DF3DED}"/>
            </c:ext>
          </c:extLst>
        </c:ser>
        <c:ser>
          <c:idx val="2"/>
          <c:order val="2"/>
          <c:tx>
            <c:strRef>
              <c:f>'Land Registry'!$K$10</c:f>
              <c:strCache>
                <c:ptCount val="1"/>
                <c:pt idx="0">
                  <c:v> UK - RPI (1987 base)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Registry'!$M$12:$M$84</c:f>
              <c:numCache>
                <c:formatCode>_(* #,##0.00_);_(* \(#,##0.00\);_(* "-"??_);_(@_)</c:formatCode>
                <c:ptCount val="73"/>
                <c:pt idx="3">
                  <c:v>100</c:v>
                </c:pt>
                <c:pt idx="4">
                  <c:v>99.68090328915072</c:v>
                </c:pt>
                <c:pt idx="5">
                  <c:v>100.07363770250367</c:v>
                </c:pt>
                <c:pt idx="6">
                  <c:v>99.705449189985274</c:v>
                </c:pt>
                <c:pt idx="7">
                  <c:v>99.288168875797737</c:v>
                </c:pt>
                <c:pt idx="8">
                  <c:v>98.895434462444769</c:v>
                </c:pt>
                <c:pt idx="9">
                  <c:v>98.723613156602852</c:v>
                </c:pt>
                <c:pt idx="10">
                  <c:v>97.029945999018182</c:v>
                </c:pt>
                <c:pt idx="11">
                  <c:v>96.710849288168902</c:v>
                </c:pt>
                <c:pt idx="12">
                  <c:v>96.146293568974016</c:v>
                </c:pt>
                <c:pt idx="13">
                  <c:v>96.244477172312259</c:v>
                </c:pt>
                <c:pt idx="14">
                  <c:v>95.949926362297518</c:v>
                </c:pt>
                <c:pt idx="15">
                  <c:v>95.900834560628397</c:v>
                </c:pt>
                <c:pt idx="16">
                  <c:v>95.385370643102632</c:v>
                </c:pt>
                <c:pt idx="17">
                  <c:v>95.704467353951912</c:v>
                </c:pt>
                <c:pt idx="18">
                  <c:v>95.115365733922459</c:v>
                </c:pt>
                <c:pt idx="19">
                  <c:v>95.066273932253338</c:v>
                </c:pt>
                <c:pt idx="20">
                  <c:v>94.845360824742272</c:v>
                </c:pt>
                <c:pt idx="21">
                  <c:v>94.501718213058425</c:v>
                </c:pt>
                <c:pt idx="22">
                  <c:v>94.010800196367214</c:v>
                </c:pt>
                <c:pt idx="23">
                  <c:v>93.519882179676003</c:v>
                </c:pt>
                <c:pt idx="24">
                  <c:v>92.783505154639187</c:v>
                </c:pt>
                <c:pt idx="25">
                  <c:v>93.028964162984792</c:v>
                </c:pt>
                <c:pt idx="26">
                  <c:v>92.611683848797256</c:v>
                </c:pt>
                <c:pt idx="27">
                  <c:v>92.734413352970051</c:v>
                </c:pt>
                <c:pt idx="28">
                  <c:v>92.881688757977415</c:v>
                </c:pt>
                <c:pt idx="29">
                  <c:v>92.439862542955339</c:v>
                </c:pt>
                <c:pt idx="30">
                  <c:v>91.850760922925872</c:v>
                </c:pt>
                <c:pt idx="31">
                  <c:v>92.390770741286204</c:v>
                </c:pt>
                <c:pt idx="32">
                  <c:v>92.120765832106045</c:v>
                </c:pt>
                <c:pt idx="33">
                  <c:v>91.507118311242024</c:v>
                </c:pt>
                <c:pt idx="34">
                  <c:v>90.13254786450662</c:v>
                </c:pt>
                <c:pt idx="35">
                  <c:v>89.469808541973492</c:v>
                </c:pt>
                <c:pt idx="36">
                  <c:v>88.438880706921964</c:v>
                </c:pt>
                <c:pt idx="37">
                  <c:v>88.463426607756517</c:v>
                </c:pt>
                <c:pt idx="38">
                  <c:v>87.947962690230753</c:v>
                </c:pt>
                <c:pt idx="39">
                  <c:v>87.432498772704974</c:v>
                </c:pt>
                <c:pt idx="40">
                  <c:v>85.321551300932768</c:v>
                </c:pt>
                <c:pt idx="41">
                  <c:v>84.732449680903315</c:v>
                </c:pt>
                <c:pt idx="42">
                  <c:v>84.24153166421209</c:v>
                </c:pt>
                <c:pt idx="43">
                  <c:v>83.456062837506167</c:v>
                </c:pt>
                <c:pt idx="44">
                  <c:v>82.744231713303918</c:v>
                </c:pt>
                <c:pt idx="45">
                  <c:v>82.130584192439912</c:v>
                </c:pt>
                <c:pt idx="46">
                  <c:v>79.40598919980367</c:v>
                </c:pt>
                <c:pt idx="47">
                  <c:v>78.595974472263165</c:v>
                </c:pt>
                <c:pt idx="48">
                  <c:v>77.982326951399145</c:v>
                </c:pt>
                <c:pt idx="49">
                  <c:v>77.982326951399145</c:v>
                </c:pt>
                <c:pt idx="50">
                  <c:v>77.147766323024086</c:v>
                </c:pt>
                <c:pt idx="51">
                  <c:v>76.583210603829187</c:v>
                </c:pt>
                <c:pt idx="52">
                  <c:v>75.748649975454143</c:v>
                </c:pt>
                <c:pt idx="53">
                  <c:v>75.454099165439402</c:v>
                </c:pt>
                <c:pt idx="54">
                  <c:v>74.987727049582745</c:v>
                </c:pt>
                <c:pt idx="55">
                  <c:v>74.619538537064344</c:v>
                </c:pt>
                <c:pt idx="56">
                  <c:v>74.104074619538565</c:v>
                </c:pt>
                <c:pt idx="57">
                  <c:v>73.907707412862095</c:v>
                </c:pt>
                <c:pt idx="58">
                  <c:v>72.876779577810524</c:v>
                </c:pt>
                <c:pt idx="59">
                  <c:v>72.655866470299486</c:v>
                </c:pt>
                <c:pt idx="60">
                  <c:v>72.312223858615639</c:v>
                </c:pt>
                <c:pt idx="61">
                  <c:v>72.508591065292109</c:v>
                </c:pt>
                <c:pt idx="62">
                  <c:v>72.042218949435465</c:v>
                </c:pt>
                <c:pt idx="63">
                  <c:v>72.23858615611195</c:v>
                </c:pt>
                <c:pt idx="64">
                  <c:v>72.23858615611195</c:v>
                </c:pt>
                <c:pt idx="65">
                  <c:v>71.993127147766344</c:v>
                </c:pt>
                <c:pt idx="66">
                  <c:v>72.214040255277382</c:v>
                </c:pt>
                <c:pt idx="67">
                  <c:v>71.845851742758967</c:v>
                </c:pt>
                <c:pt idx="68">
                  <c:v>71.723122238586157</c:v>
                </c:pt>
                <c:pt idx="69">
                  <c:v>71.821305841924399</c:v>
                </c:pt>
                <c:pt idx="70">
                  <c:v>71.821305841924399</c:v>
                </c:pt>
                <c:pt idx="71">
                  <c:v>71.674030436917036</c:v>
                </c:pt>
                <c:pt idx="72">
                  <c:v>71.330387825233188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26-41BC-8E73-AE0092DF3D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98837280"/>
        <c:axId val="898832928"/>
      </c:lineChart>
      <c:dateAx>
        <c:axId val="898837280"/>
        <c:scaling>
          <c:orientation val="minMax"/>
          <c:max val="46023"/>
          <c:min val="43831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-C09]dd\-mmm\-yy;@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83292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898832928"/>
        <c:scaling>
          <c:orientation val="minMax"/>
          <c:max val="110"/>
          <c:min val="70"/>
        </c:scaling>
        <c:delete val="0"/>
        <c:axPos val="r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rgbClr val="0070C0"/>
                    </a:solidFill>
                  </a:rPr>
                  <a:t>EasyValuations.com</a:t>
                </a:r>
              </a:p>
            </c:rich>
          </c:tx>
          <c:layout>
            <c:manualLayout>
              <c:xMode val="edge"/>
              <c:yMode val="edge"/>
              <c:x val="1.4224924287531381E-2"/>
              <c:y val="1.94754168419993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rgbClr val="FFFFCC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837280"/>
        <c:crosses val="max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6.9115482050687588E-3"/>
          <c:y val="0.85839560781979929"/>
          <c:w val="0.98506133018513253"/>
          <c:h val="0.12714394614945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rgbClr val="FFFF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/>
              <a:t>London</a:t>
            </a:r>
            <a:r>
              <a:rPr lang="en-GB" sz="2000" b="1" baseline="0"/>
              <a:t> - Property Types</a:t>
            </a:r>
            <a:endParaRPr lang="en-GB" sz="2000" b="1"/>
          </a:p>
        </c:rich>
      </c:tx>
      <c:layout>
        <c:manualLayout>
          <c:xMode val="edge"/>
          <c:yMode val="edge"/>
          <c:x val="0.3695212985707782"/>
          <c:y val="1.2170649225166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9.2002778746374511E-2"/>
          <c:y val="7.9862004026416591E-2"/>
          <c:w val="0.84279323477974111"/>
          <c:h val="0.66482577854992753"/>
        </c:manualLayout>
      </c:layout>
      <c:lineChart>
        <c:grouping val="standard"/>
        <c:varyColors val="0"/>
        <c:ser>
          <c:idx val="0"/>
          <c:order val="0"/>
          <c:tx>
            <c:strRef>
              <c:f>'Land Registry'!$T$10</c:f>
              <c:strCache>
                <c:ptCount val="1"/>
                <c:pt idx="0">
                  <c:v> London - Detached </c:v>
                </c:pt>
              </c:strCache>
            </c:strRef>
          </c:tx>
          <c:spPr>
            <a:ln w="412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Registry'!$W$12:$W$324</c:f>
              <c:numCache>
                <c:formatCode>_(* #,##0.00_);_(* \(#,##0.00\);_(* "-"??_);_(@_)</c:formatCode>
                <c:ptCount val="313"/>
                <c:pt idx="4">
                  <c:v>100</c:v>
                </c:pt>
                <c:pt idx="5">
                  <c:v>101.13778392631427</c:v>
                </c:pt>
                <c:pt idx="6">
                  <c:v>102.96055570347031</c:v>
                </c:pt>
                <c:pt idx="7">
                  <c:v>103.59733611904494</c:v>
                </c:pt>
                <c:pt idx="8">
                  <c:v>103.54753651160384</c:v>
                </c:pt>
                <c:pt idx="9">
                  <c:v>104.3002801338486</c:v>
                </c:pt>
                <c:pt idx="10">
                  <c:v>98.941293958325772</c:v>
                </c:pt>
                <c:pt idx="11">
                  <c:v>101.88858156034641</c:v>
                </c:pt>
                <c:pt idx="12">
                  <c:v>102.63610639602098</c:v>
                </c:pt>
                <c:pt idx="13">
                  <c:v>101.01890173732519</c:v>
                </c:pt>
                <c:pt idx="14">
                  <c:v>101.09152247925974</c:v>
                </c:pt>
                <c:pt idx="15">
                  <c:v>101.65196708449392</c:v>
                </c:pt>
                <c:pt idx="16">
                  <c:v>103.46898935102178</c:v>
                </c:pt>
                <c:pt idx="17">
                  <c:v>101.24012521549608</c:v>
                </c:pt>
                <c:pt idx="18">
                  <c:v>100.04971115343143</c:v>
                </c:pt>
                <c:pt idx="19">
                  <c:v>98.85292840267094</c:v>
                </c:pt>
                <c:pt idx="20">
                  <c:v>97.848975392979028</c:v>
                </c:pt>
                <c:pt idx="21">
                  <c:v>98.022079889892424</c:v>
                </c:pt>
                <c:pt idx="22">
                  <c:v>97.277739398565785</c:v>
                </c:pt>
                <c:pt idx="23">
                  <c:v>97.244126874893269</c:v>
                </c:pt>
                <c:pt idx="24">
                  <c:v>98.597384768750231</c:v>
                </c:pt>
                <c:pt idx="25">
                  <c:v>98.435956201112546</c:v>
                </c:pt>
                <c:pt idx="26">
                  <c:v>99.286883774084885</c:v>
                </c:pt>
                <c:pt idx="27">
                  <c:v>99.173308825675676</c:v>
                </c:pt>
                <c:pt idx="28">
                  <c:v>101.63144575425171</c:v>
                </c:pt>
                <c:pt idx="29">
                  <c:v>102.47352792625762</c:v>
                </c:pt>
                <c:pt idx="30">
                  <c:v>101.60853616574862</c:v>
                </c:pt>
                <c:pt idx="31">
                  <c:v>100.80316240775348</c:v>
                </c:pt>
                <c:pt idx="32">
                  <c:v>99.770550298930274</c:v>
                </c:pt>
                <c:pt idx="33">
                  <c:v>101.48125084584142</c:v>
                </c:pt>
                <c:pt idx="34">
                  <c:v>101.24463636998891</c:v>
                </c:pt>
                <c:pt idx="35">
                  <c:v>102.85060736945729</c:v>
                </c:pt>
                <c:pt idx="36">
                  <c:v>104.04694785016946</c:v>
                </c:pt>
                <c:pt idx="37">
                  <c:v>104.12531810273219</c:v>
                </c:pt>
                <c:pt idx="38">
                  <c:v>104.96669264266077</c:v>
                </c:pt>
                <c:pt idx="39">
                  <c:v>103.96079364475625</c:v>
                </c:pt>
                <c:pt idx="40">
                  <c:v>105.04638970536848</c:v>
                </c:pt>
                <c:pt idx="41">
                  <c:v>104.61685703443776</c:v>
                </c:pt>
                <c:pt idx="42">
                  <c:v>102.6750261602733</c:v>
                </c:pt>
                <c:pt idx="43">
                  <c:v>102.89704572453115</c:v>
                </c:pt>
                <c:pt idx="44">
                  <c:v>100.63571896745859</c:v>
                </c:pt>
                <c:pt idx="45">
                  <c:v>99.600099422306783</c:v>
                </c:pt>
                <c:pt idx="46">
                  <c:v>99.630969871679682</c:v>
                </c:pt>
                <c:pt idx="47">
                  <c:v>99.155087299684752</c:v>
                </c:pt>
                <c:pt idx="48">
                  <c:v>98.641434865563085</c:v>
                </c:pt>
                <c:pt idx="49">
                  <c:v>98.196688104970065</c:v>
                </c:pt>
                <c:pt idx="50">
                  <c:v>98.623301793581874</c:v>
                </c:pt>
                <c:pt idx="51">
                  <c:v>98.284257574537918</c:v>
                </c:pt>
                <c:pt idx="52">
                  <c:v>95.534753138127058</c:v>
                </c:pt>
                <c:pt idx="53">
                  <c:v>96.779566416135353</c:v>
                </c:pt>
                <c:pt idx="54">
                  <c:v>93.199390374965333</c:v>
                </c:pt>
                <c:pt idx="55">
                  <c:v>92.360315639288032</c:v>
                </c:pt>
                <c:pt idx="56">
                  <c:v>91.322750105923632</c:v>
                </c:pt>
                <c:pt idx="57">
                  <c:v>91.304970849981075</c:v>
                </c:pt>
                <c:pt idx="58">
                  <c:v>90.556030750151876</c:v>
                </c:pt>
                <c:pt idx="59">
                  <c:v>90.175855416613928</c:v>
                </c:pt>
                <c:pt idx="60">
                  <c:v>90.94646674881092</c:v>
                </c:pt>
                <c:pt idx="61">
                  <c:v>92.7205888206515</c:v>
                </c:pt>
                <c:pt idx="62">
                  <c:v>92.919521888386925</c:v>
                </c:pt>
                <c:pt idx="63">
                  <c:v>90.970703147458977</c:v>
                </c:pt>
                <c:pt idx="64">
                  <c:v>91.140446392005131</c:v>
                </c:pt>
                <c:pt idx="65">
                  <c:v>90.824577123493256</c:v>
                </c:pt>
                <c:pt idx="66">
                  <c:v>89.11856463909433</c:v>
                </c:pt>
                <c:pt idx="67">
                  <c:v>87.832797154611384</c:v>
                </c:pt>
                <c:pt idx="68">
                  <c:v>87.928062123020027</c:v>
                </c:pt>
                <c:pt idx="69">
                  <c:v>89.267078921321001</c:v>
                </c:pt>
                <c:pt idx="70">
                  <c:v>88.88203861725151</c:v>
                </c:pt>
                <c:pt idx="71">
                  <c:v>88.439768568929082</c:v>
                </c:pt>
                <c:pt idx="72">
                  <c:v>86.396657853698812</c:v>
                </c:pt>
                <c:pt idx="73">
                  <c:v>88.005901651524795</c:v>
                </c:pt>
                <c:pt idx="74">
                  <c:v>87.590256260111374</c:v>
                </c:pt>
                <c:pt idx="75">
                  <c:v>87.277040611889433</c:v>
                </c:pt>
                <c:pt idx="76">
                  <c:v>87.341346676915521</c:v>
                </c:pt>
                <c:pt idx="77">
                  <c:v>87.42617407218377</c:v>
                </c:pt>
                <c:pt idx="78">
                  <c:v>87.170541984253404</c:v>
                </c:pt>
                <c:pt idx="79">
                  <c:v>86.431597187516289</c:v>
                </c:pt>
                <c:pt idx="80">
                  <c:v>84.99802305288398</c:v>
                </c:pt>
                <c:pt idx="81">
                  <c:v>85.891673912524269</c:v>
                </c:pt>
                <c:pt idx="82">
                  <c:v>85.179796042744499</c:v>
                </c:pt>
                <c:pt idx="83">
                  <c:v>86.877405396225299</c:v>
                </c:pt>
                <c:pt idx="84">
                  <c:v>88.110277382928899</c:v>
                </c:pt>
                <c:pt idx="85">
                  <c:v>87.098628874396198</c:v>
                </c:pt>
                <c:pt idx="86">
                  <c:v>88.476300074920545</c:v>
                </c:pt>
                <c:pt idx="87">
                  <c:v>88.996321197738055</c:v>
                </c:pt>
                <c:pt idx="88">
                  <c:v>88.380946652502232</c:v>
                </c:pt>
                <c:pt idx="89">
                  <c:v>88.366617102936573</c:v>
                </c:pt>
                <c:pt idx="90">
                  <c:v>89.964715695544825</c:v>
                </c:pt>
                <c:pt idx="91">
                  <c:v>88.04163707142925</c:v>
                </c:pt>
                <c:pt idx="92">
                  <c:v>87.454302447257078</c:v>
                </c:pt>
                <c:pt idx="93">
                  <c:v>87.051394433235345</c:v>
                </c:pt>
                <c:pt idx="94">
                  <c:v>86.190913827219248</c:v>
                </c:pt>
                <c:pt idx="95">
                  <c:v>86.967186216034762</c:v>
                </c:pt>
                <c:pt idx="96">
                  <c:v>86.729333384046967</c:v>
                </c:pt>
                <c:pt idx="97">
                  <c:v>87.06820069507161</c:v>
                </c:pt>
                <c:pt idx="98">
                  <c:v>86.467686423459412</c:v>
                </c:pt>
                <c:pt idx="99">
                  <c:v>88.005724743505482</c:v>
                </c:pt>
                <c:pt idx="100">
                  <c:v>88.435522776465206</c:v>
                </c:pt>
                <c:pt idx="101">
                  <c:v>87.606001073831678</c:v>
                </c:pt>
                <c:pt idx="102">
                  <c:v>87.448022212570905</c:v>
                </c:pt>
                <c:pt idx="103">
                  <c:v>86.239121262486378</c:v>
                </c:pt>
                <c:pt idx="104">
                  <c:v>86.228506781326644</c:v>
                </c:pt>
                <c:pt idx="105">
                  <c:v>87.071296585409854</c:v>
                </c:pt>
                <c:pt idx="106">
                  <c:v>86.560563133607104</c:v>
                </c:pt>
                <c:pt idx="107">
                  <c:v>85.989238685184205</c:v>
                </c:pt>
                <c:pt idx="108">
                  <c:v>86.504483291479829</c:v>
                </c:pt>
                <c:pt idx="109">
                  <c:v>85.896804245084809</c:v>
                </c:pt>
                <c:pt idx="110">
                  <c:v>85.853107964310567</c:v>
                </c:pt>
                <c:pt idx="111">
                  <c:v>85.541572942272253</c:v>
                </c:pt>
                <c:pt idx="112">
                  <c:v>85.577396816186365</c:v>
                </c:pt>
                <c:pt idx="113">
                  <c:v>86.097329484994205</c:v>
                </c:pt>
                <c:pt idx="114">
                  <c:v>86.487323213604924</c:v>
                </c:pt>
                <c:pt idx="115">
                  <c:v>85.714412077156638</c:v>
                </c:pt>
                <c:pt idx="116">
                  <c:v>83.75029079255674</c:v>
                </c:pt>
                <c:pt idx="117">
                  <c:v>83.265474365585689</c:v>
                </c:pt>
                <c:pt idx="118">
                  <c:v>84.578485685045308</c:v>
                </c:pt>
                <c:pt idx="119">
                  <c:v>83.659006254582977</c:v>
                </c:pt>
                <c:pt idx="120">
                  <c:v>82.018538191345442</c:v>
                </c:pt>
                <c:pt idx="121">
                  <c:v>81.817924497426375</c:v>
                </c:pt>
                <c:pt idx="122">
                  <c:v>80.246892831775455</c:v>
                </c:pt>
                <c:pt idx="123">
                  <c:v>79.872909278914008</c:v>
                </c:pt>
                <c:pt idx="124">
                  <c:v>79.462836490109453</c:v>
                </c:pt>
                <c:pt idx="125">
                  <c:v>78.03916920455957</c:v>
                </c:pt>
                <c:pt idx="126">
                  <c:v>76.2882220832511</c:v>
                </c:pt>
                <c:pt idx="127">
                  <c:v>74.768493743205582</c:v>
                </c:pt>
                <c:pt idx="128">
                  <c:v>73.422577532150768</c:v>
                </c:pt>
                <c:pt idx="129">
                  <c:v>73.560388879208034</c:v>
                </c:pt>
                <c:pt idx="130">
                  <c:v>72.306995562262273</c:v>
                </c:pt>
                <c:pt idx="131">
                  <c:v>72.476119628740761</c:v>
                </c:pt>
                <c:pt idx="132">
                  <c:v>71.997141166407573</c:v>
                </c:pt>
                <c:pt idx="133">
                  <c:v>71.622803797507473</c:v>
                </c:pt>
                <c:pt idx="134">
                  <c:v>71.962644102638421</c:v>
                </c:pt>
                <c:pt idx="135">
                  <c:v>71.761676592680701</c:v>
                </c:pt>
                <c:pt idx="136">
                  <c:v>71.547440981273326</c:v>
                </c:pt>
                <c:pt idx="137">
                  <c:v>71.594498514414823</c:v>
                </c:pt>
                <c:pt idx="138">
                  <c:v>70.546406953900345</c:v>
                </c:pt>
                <c:pt idx="139">
                  <c:v>67.700222284926213</c:v>
                </c:pt>
                <c:pt idx="140">
                  <c:v>67.05990370896501</c:v>
                </c:pt>
                <c:pt idx="141">
                  <c:v>66.637181996778438</c:v>
                </c:pt>
                <c:pt idx="142">
                  <c:v>63.567916315430466</c:v>
                </c:pt>
                <c:pt idx="143">
                  <c:v>63.698385979685582</c:v>
                </c:pt>
                <c:pt idx="144">
                  <c:v>63.137764466432067</c:v>
                </c:pt>
                <c:pt idx="145">
                  <c:v>61.25519777874284</c:v>
                </c:pt>
                <c:pt idx="146">
                  <c:v>61.132512067338205</c:v>
                </c:pt>
                <c:pt idx="147">
                  <c:v>60.943574302694863</c:v>
                </c:pt>
                <c:pt idx="148">
                  <c:v>60.806824403753566</c:v>
                </c:pt>
                <c:pt idx="149">
                  <c:v>60.138819722767373</c:v>
                </c:pt>
                <c:pt idx="150">
                  <c:v>59.271085887958776</c:v>
                </c:pt>
                <c:pt idx="151">
                  <c:v>58.139847558359683</c:v>
                </c:pt>
                <c:pt idx="152">
                  <c:v>58.180624856815015</c:v>
                </c:pt>
                <c:pt idx="153">
                  <c:v>57.40161039369989</c:v>
                </c:pt>
                <c:pt idx="154">
                  <c:v>56.868940347500356</c:v>
                </c:pt>
                <c:pt idx="155">
                  <c:v>56.643647984884907</c:v>
                </c:pt>
                <c:pt idx="156">
                  <c:v>56.691324696094064</c:v>
                </c:pt>
                <c:pt idx="157">
                  <c:v>56.59570591164676</c:v>
                </c:pt>
                <c:pt idx="158">
                  <c:v>56.144148192309565</c:v>
                </c:pt>
                <c:pt idx="159">
                  <c:v>56.248258561684665</c:v>
                </c:pt>
                <c:pt idx="160">
                  <c:v>56.145032732406207</c:v>
                </c:pt>
                <c:pt idx="161">
                  <c:v>56.374217071446886</c:v>
                </c:pt>
                <c:pt idx="162">
                  <c:v>56.177672261972397</c:v>
                </c:pt>
                <c:pt idx="163">
                  <c:v>54.98734665391742</c:v>
                </c:pt>
                <c:pt idx="164">
                  <c:v>55.239352127451539</c:v>
                </c:pt>
                <c:pt idx="165">
                  <c:v>54.404877000276784</c:v>
                </c:pt>
                <c:pt idx="166">
                  <c:v>52.692849643220676</c:v>
                </c:pt>
                <c:pt idx="167">
                  <c:v>55.145944693245838</c:v>
                </c:pt>
                <c:pt idx="168">
                  <c:v>53.724400303927894</c:v>
                </c:pt>
                <c:pt idx="169">
                  <c:v>53.610383085470367</c:v>
                </c:pt>
                <c:pt idx="170">
                  <c:v>54.144733757853523</c:v>
                </c:pt>
                <c:pt idx="171">
                  <c:v>54.762850377388943</c:v>
                </c:pt>
                <c:pt idx="172">
                  <c:v>54.871206539227941</c:v>
                </c:pt>
                <c:pt idx="173">
                  <c:v>54.112713406354985</c:v>
                </c:pt>
                <c:pt idx="174">
                  <c:v>53.756862925474756</c:v>
                </c:pt>
                <c:pt idx="175">
                  <c:v>51.768239880197811</c:v>
                </c:pt>
                <c:pt idx="176">
                  <c:v>52.27278155132403</c:v>
                </c:pt>
                <c:pt idx="177">
                  <c:v>53.921298929441036</c:v>
                </c:pt>
                <c:pt idx="178">
                  <c:v>54.220892660174648</c:v>
                </c:pt>
                <c:pt idx="179">
                  <c:v>53.870260965864624</c:v>
                </c:pt>
                <c:pt idx="180">
                  <c:v>54.361003811483187</c:v>
                </c:pt>
                <c:pt idx="181">
                  <c:v>52.801294259069323</c:v>
                </c:pt>
                <c:pt idx="182">
                  <c:v>52.848263338201164</c:v>
                </c:pt>
                <c:pt idx="183">
                  <c:v>53.106814408450454</c:v>
                </c:pt>
                <c:pt idx="184">
                  <c:v>54.160567025583461</c:v>
                </c:pt>
                <c:pt idx="185">
                  <c:v>53.521486805757554</c:v>
                </c:pt>
                <c:pt idx="186">
                  <c:v>54.247075047035324</c:v>
                </c:pt>
                <c:pt idx="187">
                  <c:v>51.928606999719506</c:v>
                </c:pt>
                <c:pt idx="188">
                  <c:v>51.540736167340739</c:v>
                </c:pt>
                <c:pt idx="189">
                  <c:v>51.375680985306815</c:v>
                </c:pt>
                <c:pt idx="190">
                  <c:v>51.592835579033128</c:v>
                </c:pt>
                <c:pt idx="191">
                  <c:v>50.785515832825375</c:v>
                </c:pt>
                <c:pt idx="192">
                  <c:v>50.880338531185707</c:v>
                </c:pt>
                <c:pt idx="193">
                  <c:v>48.673057174018147</c:v>
                </c:pt>
                <c:pt idx="194">
                  <c:v>48.522685357588522</c:v>
                </c:pt>
                <c:pt idx="195">
                  <c:v>48.885877521270899</c:v>
                </c:pt>
                <c:pt idx="196">
                  <c:v>48.15038243091071</c:v>
                </c:pt>
                <c:pt idx="197">
                  <c:v>47.6303613080932</c:v>
                </c:pt>
                <c:pt idx="198">
                  <c:v>46.912468565656241</c:v>
                </c:pt>
                <c:pt idx="199">
                  <c:v>45.37274961942655</c:v>
                </c:pt>
                <c:pt idx="200">
                  <c:v>44.770466267621075</c:v>
                </c:pt>
                <c:pt idx="201">
                  <c:v>44.224793482000862</c:v>
                </c:pt>
                <c:pt idx="202">
                  <c:v>44.620271359210776</c:v>
                </c:pt>
                <c:pt idx="203">
                  <c:v>45.045735145696945</c:v>
                </c:pt>
                <c:pt idx="204">
                  <c:v>46.965098701406603</c:v>
                </c:pt>
                <c:pt idx="205">
                  <c:v>46.525128457335455</c:v>
                </c:pt>
                <c:pt idx="206">
                  <c:v>47.746236060753667</c:v>
                </c:pt>
                <c:pt idx="207">
                  <c:v>49.068623505237717</c:v>
                </c:pt>
                <c:pt idx="208">
                  <c:v>50.766498220747508</c:v>
                </c:pt>
                <c:pt idx="209">
                  <c:v>51.550023838355514</c:v>
                </c:pt>
                <c:pt idx="210">
                  <c:v>52.89328642912038</c:v>
                </c:pt>
                <c:pt idx="211">
                  <c:v>52.540089568530085</c:v>
                </c:pt>
                <c:pt idx="212">
                  <c:v>53.26638544188517</c:v>
                </c:pt>
                <c:pt idx="213">
                  <c:v>54.006303232728591</c:v>
                </c:pt>
                <c:pt idx="214">
                  <c:v>53.063206581685847</c:v>
                </c:pt>
                <c:pt idx="215">
                  <c:v>53.548288370685881</c:v>
                </c:pt>
                <c:pt idx="216">
                  <c:v>54.465910266945244</c:v>
                </c:pt>
                <c:pt idx="217">
                  <c:v>53.427017923435862</c:v>
                </c:pt>
                <c:pt idx="218">
                  <c:v>54.277060956311558</c:v>
                </c:pt>
                <c:pt idx="219">
                  <c:v>53.830279753496249</c:v>
                </c:pt>
                <c:pt idx="220">
                  <c:v>53.541565865951377</c:v>
                </c:pt>
                <c:pt idx="221">
                  <c:v>52.898239853661579</c:v>
                </c:pt>
                <c:pt idx="222">
                  <c:v>53.044542785646641</c:v>
                </c:pt>
                <c:pt idx="223">
                  <c:v>50.838676692633719</c:v>
                </c:pt>
                <c:pt idx="224">
                  <c:v>49.901683368257828</c:v>
                </c:pt>
                <c:pt idx="225">
                  <c:v>49.63977104564129</c:v>
                </c:pt>
                <c:pt idx="226">
                  <c:v>49.05332096156576</c:v>
                </c:pt>
                <c:pt idx="227">
                  <c:v>48.587079876624259</c:v>
                </c:pt>
                <c:pt idx="228">
                  <c:v>48.078203959024478</c:v>
                </c:pt>
                <c:pt idx="229">
                  <c:v>47.573308471859598</c:v>
                </c:pt>
                <c:pt idx="230">
                  <c:v>46.955634122372501</c:v>
                </c:pt>
                <c:pt idx="231">
                  <c:v>46.792967198599513</c:v>
                </c:pt>
                <c:pt idx="232">
                  <c:v>46.790490486328906</c:v>
                </c:pt>
                <c:pt idx="233">
                  <c:v>46.341409479262317</c:v>
                </c:pt>
                <c:pt idx="234">
                  <c:v>45.821476810454477</c:v>
                </c:pt>
                <c:pt idx="235">
                  <c:v>45.118709703670142</c:v>
                </c:pt>
                <c:pt idx="236">
                  <c:v>44.581528502977726</c:v>
                </c:pt>
                <c:pt idx="237">
                  <c:v>44.103611488760514</c:v>
                </c:pt>
                <c:pt idx="238">
                  <c:v>43.974291726631037</c:v>
                </c:pt>
                <c:pt idx="239">
                  <c:v>43.446132834924398</c:v>
                </c:pt>
                <c:pt idx="240">
                  <c:v>43.967392313877205</c:v>
                </c:pt>
                <c:pt idx="241">
                  <c:v>42.506220528229584</c:v>
                </c:pt>
                <c:pt idx="242">
                  <c:v>43.134774720905412</c:v>
                </c:pt>
                <c:pt idx="243">
                  <c:v>42.892410734424722</c:v>
                </c:pt>
                <c:pt idx="244">
                  <c:v>43.736261986623909</c:v>
                </c:pt>
                <c:pt idx="245">
                  <c:v>43.563865121787835</c:v>
                </c:pt>
                <c:pt idx="246">
                  <c:v>43.500443596858403</c:v>
                </c:pt>
                <c:pt idx="247">
                  <c:v>42.902494491526483</c:v>
                </c:pt>
                <c:pt idx="248">
                  <c:v>43.380323051734031</c:v>
                </c:pt>
                <c:pt idx="249">
                  <c:v>42.916824041092127</c:v>
                </c:pt>
                <c:pt idx="250">
                  <c:v>42.618910936542143</c:v>
                </c:pt>
                <c:pt idx="251">
                  <c:v>42.873658484375859</c:v>
                </c:pt>
                <c:pt idx="252">
                  <c:v>43.404470996372432</c:v>
                </c:pt>
                <c:pt idx="253">
                  <c:v>42.73823539557953</c:v>
                </c:pt>
                <c:pt idx="254">
                  <c:v>43.505573929418937</c:v>
                </c:pt>
                <c:pt idx="255">
                  <c:v>43.435252991735673</c:v>
                </c:pt>
                <c:pt idx="256">
                  <c:v>43.732104648169688</c:v>
                </c:pt>
                <c:pt idx="257">
                  <c:v>43.863458852521447</c:v>
                </c:pt>
                <c:pt idx="258">
                  <c:v>43.338395851153066</c:v>
                </c:pt>
                <c:pt idx="259">
                  <c:v>42.442975911319486</c:v>
                </c:pt>
                <c:pt idx="260">
                  <c:v>41.659981017769468</c:v>
                </c:pt>
                <c:pt idx="261">
                  <c:v>42.181063588702948</c:v>
                </c:pt>
                <c:pt idx="262">
                  <c:v>41.847591972267843</c:v>
                </c:pt>
                <c:pt idx="263">
                  <c:v>42.123568482421035</c:v>
                </c:pt>
                <c:pt idx="264">
                  <c:v>42.0613853136269</c:v>
                </c:pt>
                <c:pt idx="265">
                  <c:v>40.754919590882459</c:v>
                </c:pt>
                <c:pt idx="266">
                  <c:v>41.174456958721109</c:v>
                </c:pt>
                <c:pt idx="267">
                  <c:v>41.414255778921529</c:v>
                </c:pt>
                <c:pt idx="268">
                  <c:v>41.52261194076052</c:v>
                </c:pt>
                <c:pt idx="269">
                  <c:v>41.037530151760485</c:v>
                </c:pt>
                <c:pt idx="270">
                  <c:v>41.296258130029102</c:v>
                </c:pt>
                <c:pt idx="271">
                  <c:v>40.445330557056757</c:v>
                </c:pt>
                <c:pt idx="272">
                  <c:v>40.572527422954288</c:v>
                </c:pt>
                <c:pt idx="273">
                  <c:v>40.277444846713564</c:v>
                </c:pt>
                <c:pt idx="274">
                  <c:v>40.216146218016078</c:v>
                </c:pt>
                <c:pt idx="275">
                  <c:v>40.186514124778469</c:v>
                </c:pt>
                <c:pt idx="276">
                  <c:v>40.588891414742207</c:v>
                </c:pt>
                <c:pt idx="277">
                  <c:v>39.506833514516558</c:v>
                </c:pt>
                <c:pt idx="278">
                  <c:v>39.946892212597369</c:v>
                </c:pt>
                <c:pt idx="279">
                  <c:v>39.190256613927367</c:v>
                </c:pt>
                <c:pt idx="280">
                  <c:v>38.65758656772784</c:v>
                </c:pt>
                <c:pt idx="281">
                  <c:v>38.218677771772668</c:v>
                </c:pt>
                <c:pt idx="282">
                  <c:v>37.757478565382037</c:v>
                </c:pt>
                <c:pt idx="283">
                  <c:v>35.803971761941888</c:v>
                </c:pt>
                <c:pt idx="284">
                  <c:v>35.591062960679473</c:v>
                </c:pt>
                <c:pt idx="285">
                  <c:v>34.853975698145319</c:v>
                </c:pt>
                <c:pt idx="286">
                  <c:v>34.068150276286033</c:v>
                </c:pt>
                <c:pt idx="287">
                  <c:v>33.653566332988589</c:v>
                </c:pt>
                <c:pt idx="288">
                  <c:v>34.138471213969297</c:v>
                </c:pt>
                <c:pt idx="289">
                  <c:v>32.989630536446967</c:v>
                </c:pt>
                <c:pt idx="290">
                  <c:v>33.554851658203027</c:v>
                </c:pt>
                <c:pt idx="291">
                  <c:v>33.734236389802604</c:v>
                </c:pt>
                <c:pt idx="292">
                  <c:v>33.323898238969058</c:v>
                </c:pt>
                <c:pt idx="293">
                  <c:v>33.008559694515171</c:v>
                </c:pt>
                <c:pt idx="294">
                  <c:v>32.644659898755478</c:v>
                </c:pt>
                <c:pt idx="295">
                  <c:v>31.176942516392682</c:v>
                </c:pt>
                <c:pt idx="296">
                  <c:v>31.000742129141031</c:v>
                </c:pt>
                <c:pt idx="297">
                  <c:v>30.752982448070806</c:v>
                </c:pt>
                <c:pt idx="298">
                  <c:v>30.270996549409031</c:v>
                </c:pt>
                <c:pt idx="299">
                  <c:v>30.684342136571168</c:v>
                </c:pt>
                <c:pt idx="300">
                  <c:v>30.376168366900103</c:v>
                </c:pt>
                <c:pt idx="301">
                  <c:v>29.784057226206041</c:v>
                </c:pt>
                <c:pt idx="302">
                  <c:v>30.428002416563494</c:v>
                </c:pt>
                <c:pt idx="303">
                  <c:v>30.48664742497105</c:v>
                </c:pt>
                <c:pt idx="304">
                  <c:v>30.482578540526486</c:v>
                </c:pt>
                <c:pt idx="305">
                  <c:v>30.202710053948056</c:v>
                </c:pt>
                <c:pt idx="306">
                  <c:v>30.312304571922354</c:v>
                </c:pt>
                <c:pt idx="307">
                  <c:v>28.933041199224043</c:v>
                </c:pt>
                <c:pt idx="308">
                  <c:v>28.826100301539682</c:v>
                </c:pt>
                <c:pt idx="309">
                  <c:v>28.465473304137578</c:v>
                </c:pt>
                <c:pt idx="310">
                  <c:v>27.561207963337552</c:v>
                </c:pt>
                <c:pt idx="311">
                  <c:v>27.095232240425045</c:v>
                </c:pt>
                <c:pt idx="312">
                  <c:v>27.209868636950215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EF4-4515-9810-6833DA73CAC7}"/>
            </c:ext>
          </c:extLst>
        </c:ser>
        <c:ser>
          <c:idx val="1"/>
          <c:order val="1"/>
          <c:tx>
            <c:strRef>
              <c:f>'Land Registry'!$X$10</c:f>
              <c:strCache>
                <c:ptCount val="1"/>
                <c:pt idx="0">
                  <c:v> London - Semi Detached </c:v>
                </c:pt>
              </c:strCache>
            </c:strRef>
          </c:tx>
          <c:spPr>
            <a:ln w="41275" cap="rnd" cmpd="dbl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FF00FF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Registry'!$AA$12:$AA$324</c:f>
              <c:numCache>
                <c:formatCode>_(* #,##0.00_);_(* \(#,##0.00\);_(* "-"??_);_(@_)</c:formatCode>
                <c:ptCount val="313"/>
                <c:pt idx="4">
                  <c:v>100</c:v>
                </c:pt>
                <c:pt idx="5">
                  <c:v>102.17993552303382</c:v>
                </c:pt>
                <c:pt idx="6">
                  <c:v>101.57558720094194</c:v>
                </c:pt>
                <c:pt idx="7">
                  <c:v>101.30179248219419</c:v>
                </c:pt>
                <c:pt idx="8">
                  <c:v>100.9296908119619</c:v>
                </c:pt>
                <c:pt idx="9">
                  <c:v>102.1992307269785</c:v>
                </c:pt>
                <c:pt idx="10">
                  <c:v>98.504551273835574</c:v>
                </c:pt>
                <c:pt idx="11">
                  <c:v>100.04774506669521</c:v>
                </c:pt>
                <c:pt idx="12">
                  <c:v>100.49646418908738</c:v>
                </c:pt>
                <c:pt idx="13">
                  <c:v>98.051325242492851</c:v>
                </c:pt>
                <c:pt idx="14">
                  <c:v>98.774543288156295</c:v>
                </c:pt>
                <c:pt idx="15">
                  <c:v>99.026648507579381</c:v>
                </c:pt>
                <c:pt idx="16">
                  <c:v>100.16816404021856</c:v>
                </c:pt>
                <c:pt idx="17">
                  <c:v>99.034535598242897</c:v>
                </c:pt>
                <c:pt idx="18">
                  <c:v>98.37892118683817</c:v>
                </c:pt>
                <c:pt idx="19">
                  <c:v>96.49883594992265</c:v>
                </c:pt>
                <c:pt idx="20">
                  <c:v>96.009554646975275</c:v>
                </c:pt>
                <c:pt idx="21">
                  <c:v>95.788575267492135</c:v>
                </c:pt>
                <c:pt idx="22">
                  <c:v>94.286929541520649</c:v>
                </c:pt>
                <c:pt idx="23">
                  <c:v>95.488020776850306</c:v>
                </c:pt>
                <c:pt idx="24">
                  <c:v>96.310390819426516</c:v>
                </c:pt>
                <c:pt idx="25">
                  <c:v>95.870967196744942</c:v>
                </c:pt>
                <c:pt idx="26">
                  <c:v>96.240815412501945</c:v>
                </c:pt>
                <c:pt idx="27">
                  <c:v>96.687844444037637</c:v>
                </c:pt>
                <c:pt idx="28">
                  <c:v>98.447933230143974</c:v>
                </c:pt>
                <c:pt idx="29">
                  <c:v>98.671729427721232</c:v>
                </c:pt>
                <c:pt idx="30">
                  <c:v>98.862005489978543</c:v>
                </c:pt>
                <c:pt idx="31">
                  <c:v>96.776292532192784</c:v>
                </c:pt>
                <c:pt idx="32">
                  <c:v>96.293067388147762</c:v>
                </c:pt>
                <c:pt idx="33">
                  <c:v>97.611619938001922</c:v>
                </c:pt>
                <c:pt idx="34">
                  <c:v>97.343458855442393</c:v>
                </c:pt>
                <c:pt idx="35">
                  <c:v>99.098618209884023</c:v>
                </c:pt>
                <c:pt idx="36">
                  <c:v>100.71138740966825</c:v>
                </c:pt>
                <c:pt idx="37">
                  <c:v>100.81800397453041</c:v>
                </c:pt>
                <c:pt idx="38">
                  <c:v>101.16940203177097</c:v>
                </c:pt>
                <c:pt idx="39">
                  <c:v>100.69420481929414</c:v>
                </c:pt>
                <c:pt idx="40">
                  <c:v>101.43587302347402</c:v>
                </c:pt>
                <c:pt idx="41">
                  <c:v>101.42136641028934</c:v>
                </c:pt>
                <c:pt idx="42">
                  <c:v>99.933523092979001</c:v>
                </c:pt>
                <c:pt idx="43">
                  <c:v>99.525788673856184</c:v>
                </c:pt>
                <c:pt idx="44">
                  <c:v>96.981920253062995</c:v>
                </c:pt>
                <c:pt idx="45">
                  <c:v>95.82899660714267</c:v>
                </c:pt>
                <c:pt idx="46">
                  <c:v>95.49041507223032</c:v>
                </c:pt>
                <c:pt idx="47">
                  <c:v>95.088877652914547</c:v>
                </c:pt>
                <c:pt idx="48">
                  <c:v>94.965219338583012</c:v>
                </c:pt>
                <c:pt idx="49">
                  <c:v>94.265380883100718</c:v>
                </c:pt>
                <c:pt idx="50">
                  <c:v>94.062006616705773</c:v>
                </c:pt>
                <c:pt idx="51">
                  <c:v>93.196680098194349</c:v>
                </c:pt>
                <c:pt idx="52">
                  <c:v>92.649090660698846</c:v>
                </c:pt>
                <c:pt idx="53">
                  <c:v>92.67824472797291</c:v>
                </c:pt>
                <c:pt idx="54">
                  <c:v>88.383583020783973</c:v>
                </c:pt>
                <c:pt idx="55">
                  <c:v>90.68605013091171</c:v>
                </c:pt>
                <c:pt idx="56">
                  <c:v>88.698644124610482</c:v>
                </c:pt>
                <c:pt idx="57">
                  <c:v>88.720896987553971</c:v>
                </c:pt>
                <c:pt idx="58">
                  <c:v>89.202572881647242</c:v>
                </c:pt>
                <c:pt idx="59">
                  <c:v>88.50357947159317</c:v>
                </c:pt>
                <c:pt idx="60">
                  <c:v>89.162010701092015</c:v>
                </c:pt>
                <c:pt idx="61">
                  <c:v>90.213810577433705</c:v>
                </c:pt>
                <c:pt idx="62">
                  <c:v>89.825371362255567</c:v>
                </c:pt>
                <c:pt idx="63">
                  <c:v>88.235277548128934</c:v>
                </c:pt>
                <c:pt idx="64">
                  <c:v>88.831597938652592</c:v>
                </c:pt>
                <c:pt idx="65">
                  <c:v>88.402737383823919</c:v>
                </c:pt>
                <c:pt idx="66">
                  <c:v>86.741096390106819</c:v>
                </c:pt>
                <c:pt idx="67">
                  <c:v>86.429978831612075</c:v>
                </c:pt>
                <c:pt idx="68">
                  <c:v>84.834251381297236</c:v>
                </c:pt>
                <c:pt idx="69">
                  <c:v>85.322265116102258</c:v>
                </c:pt>
                <c:pt idx="70">
                  <c:v>86.227731292454791</c:v>
                </c:pt>
                <c:pt idx="71">
                  <c:v>85.195367460962487</c:v>
                </c:pt>
                <c:pt idx="72">
                  <c:v>84.556090594503601</c:v>
                </c:pt>
                <c:pt idx="73">
                  <c:v>85.229310118996537</c:v>
                </c:pt>
                <c:pt idx="74">
                  <c:v>84.550879481029497</c:v>
                </c:pt>
                <c:pt idx="75">
                  <c:v>85.182269256824867</c:v>
                </c:pt>
                <c:pt idx="76">
                  <c:v>84.329477578832254</c:v>
                </c:pt>
                <c:pt idx="77">
                  <c:v>84.630172910378789</c:v>
                </c:pt>
                <c:pt idx="78">
                  <c:v>84.729324907291556</c:v>
                </c:pt>
                <c:pt idx="79">
                  <c:v>84.429756302982668</c:v>
                </c:pt>
                <c:pt idx="80">
                  <c:v>82.671216766828096</c:v>
                </c:pt>
                <c:pt idx="81">
                  <c:v>83.174441319341327</c:v>
                </c:pt>
                <c:pt idx="82">
                  <c:v>82.565022724680034</c:v>
                </c:pt>
                <c:pt idx="83">
                  <c:v>83.222608908750644</c:v>
                </c:pt>
                <c:pt idx="84">
                  <c:v>84.250324990387668</c:v>
                </c:pt>
                <c:pt idx="85">
                  <c:v>84.515810095757786</c:v>
                </c:pt>
                <c:pt idx="86">
                  <c:v>84.655101750511662</c:v>
                </c:pt>
                <c:pt idx="87">
                  <c:v>85.471415634185519</c:v>
                </c:pt>
                <c:pt idx="88">
                  <c:v>85.071145783012099</c:v>
                </c:pt>
                <c:pt idx="89">
                  <c:v>85.068047283108584</c:v>
                </c:pt>
                <c:pt idx="90">
                  <c:v>86.234069133166543</c:v>
                </c:pt>
                <c:pt idx="91">
                  <c:v>85.642678174307576</c:v>
                </c:pt>
                <c:pt idx="92">
                  <c:v>84.806224041260819</c:v>
                </c:pt>
                <c:pt idx="93">
                  <c:v>84.41609473522621</c:v>
                </c:pt>
                <c:pt idx="94">
                  <c:v>83.392603880730363</c:v>
                </c:pt>
                <c:pt idx="95">
                  <c:v>83.733438870118007</c:v>
                </c:pt>
                <c:pt idx="96">
                  <c:v>84.077794882123285</c:v>
                </c:pt>
                <c:pt idx="97">
                  <c:v>83.542036080623049</c:v>
                </c:pt>
                <c:pt idx="98">
                  <c:v>83.575133693228878</c:v>
                </c:pt>
                <c:pt idx="99">
                  <c:v>84.593695116060033</c:v>
                </c:pt>
                <c:pt idx="100">
                  <c:v>84.318069465551105</c:v>
                </c:pt>
                <c:pt idx="101">
                  <c:v>84.516514300281344</c:v>
                </c:pt>
                <c:pt idx="102">
                  <c:v>84.870165811997197</c:v>
                </c:pt>
                <c:pt idx="103">
                  <c:v>82.947687462765273</c:v>
                </c:pt>
                <c:pt idx="104">
                  <c:v>83.305141678908186</c:v>
                </c:pt>
                <c:pt idx="105">
                  <c:v>82.741355537371533</c:v>
                </c:pt>
                <c:pt idx="106">
                  <c:v>82.615021245850571</c:v>
                </c:pt>
                <c:pt idx="107">
                  <c:v>82.091515603059719</c:v>
                </c:pt>
                <c:pt idx="108">
                  <c:v>82.917688350062974</c:v>
                </c:pt>
                <c:pt idx="109">
                  <c:v>81.950111334735254</c:v>
                </c:pt>
                <c:pt idx="110">
                  <c:v>81.924055767364706</c:v>
                </c:pt>
                <c:pt idx="111">
                  <c:v>82.490095363376653</c:v>
                </c:pt>
                <c:pt idx="112">
                  <c:v>82.402492320649756</c:v>
                </c:pt>
                <c:pt idx="113">
                  <c:v>82.865436374417186</c:v>
                </c:pt>
                <c:pt idx="114">
                  <c:v>83.468235446557301</c:v>
                </c:pt>
                <c:pt idx="115">
                  <c:v>81.659838230136941</c:v>
                </c:pt>
                <c:pt idx="116">
                  <c:v>81.315904740845781</c:v>
                </c:pt>
                <c:pt idx="117">
                  <c:v>80.394664383166216</c:v>
                </c:pt>
                <c:pt idx="118">
                  <c:v>80.154812322452514</c:v>
                </c:pt>
                <c:pt idx="119">
                  <c:v>80.219739979521819</c:v>
                </c:pt>
                <c:pt idx="120">
                  <c:v>79.688910609686275</c:v>
                </c:pt>
                <c:pt idx="121">
                  <c:v>78.18881413366654</c:v>
                </c:pt>
                <c:pt idx="122">
                  <c:v>77.001384466093327</c:v>
                </c:pt>
                <c:pt idx="123">
                  <c:v>76.550975252844708</c:v>
                </c:pt>
                <c:pt idx="124">
                  <c:v>75.356221858226803</c:v>
                </c:pt>
                <c:pt idx="125">
                  <c:v>75.059892594726136</c:v>
                </c:pt>
                <c:pt idx="126">
                  <c:v>73.775001021096628</c:v>
                </c:pt>
                <c:pt idx="127">
                  <c:v>71.865620876002325</c:v>
                </c:pt>
                <c:pt idx="128">
                  <c:v>70.752555206113684</c:v>
                </c:pt>
                <c:pt idx="129">
                  <c:v>70.022999319738489</c:v>
                </c:pt>
                <c:pt idx="130">
                  <c:v>69.09513943953776</c:v>
                </c:pt>
                <c:pt idx="131">
                  <c:v>69.041197373035502</c:v>
                </c:pt>
                <c:pt idx="132">
                  <c:v>68.779233290283017</c:v>
                </c:pt>
                <c:pt idx="133">
                  <c:v>68.406709097336616</c:v>
                </c:pt>
                <c:pt idx="134">
                  <c:v>68.797120085180637</c:v>
                </c:pt>
                <c:pt idx="135">
                  <c:v>68.625435022344462</c:v>
                </c:pt>
                <c:pt idx="136">
                  <c:v>68.295444782619171</c:v>
                </c:pt>
                <c:pt idx="137">
                  <c:v>68.727826360065478</c:v>
                </c:pt>
                <c:pt idx="138">
                  <c:v>67.787854162060071</c:v>
                </c:pt>
                <c:pt idx="139">
                  <c:v>65.051597065438983</c:v>
                </c:pt>
                <c:pt idx="140">
                  <c:v>64.302041770595579</c:v>
                </c:pt>
                <c:pt idx="141">
                  <c:v>63.494319182108761</c:v>
                </c:pt>
                <c:pt idx="142">
                  <c:v>60.871579854680419</c:v>
                </c:pt>
                <c:pt idx="143">
                  <c:v>60.57764488655976</c:v>
                </c:pt>
                <c:pt idx="144">
                  <c:v>60.306244463192002</c:v>
                </c:pt>
                <c:pt idx="145">
                  <c:v>59.124307590902312</c:v>
                </c:pt>
                <c:pt idx="146">
                  <c:v>58.512635541765739</c:v>
                </c:pt>
                <c:pt idx="147">
                  <c:v>58.06405726027829</c:v>
                </c:pt>
                <c:pt idx="148">
                  <c:v>57.459145574567579</c:v>
                </c:pt>
                <c:pt idx="149">
                  <c:v>57.550128799007418</c:v>
                </c:pt>
                <c:pt idx="150">
                  <c:v>56.59452326057967</c:v>
                </c:pt>
                <c:pt idx="151">
                  <c:v>55.449627546227561</c:v>
                </c:pt>
                <c:pt idx="152">
                  <c:v>55.381319707445329</c:v>
                </c:pt>
                <c:pt idx="153">
                  <c:v>54.568104323674994</c:v>
                </c:pt>
                <c:pt idx="154">
                  <c:v>53.906715435177325</c:v>
                </c:pt>
                <c:pt idx="155">
                  <c:v>53.843477868964492</c:v>
                </c:pt>
                <c:pt idx="156">
                  <c:v>54.141356382416909</c:v>
                </c:pt>
                <c:pt idx="157">
                  <c:v>53.743621667528195</c:v>
                </c:pt>
                <c:pt idx="158">
                  <c:v>53.412645541469949</c:v>
                </c:pt>
                <c:pt idx="159">
                  <c:v>53.605034217297849</c:v>
                </c:pt>
                <c:pt idx="160">
                  <c:v>53.29490254513604</c:v>
                </c:pt>
                <c:pt idx="161">
                  <c:v>53.763339394186985</c:v>
                </c:pt>
                <c:pt idx="162">
                  <c:v>53.446447358599301</c:v>
                </c:pt>
                <c:pt idx="163">
                  <c:v>52.722665949317033</c:v>
                </c:pt>
                <c:pt idx="164">
                  <c:v>52.728722108219372</c:v>
                </c:pt>
                <c:pt idx="165">
                  <c:v>51.700301822058819</c:v>
                </c:pt>
                <c:pt idx="166">
                  <c:v>50.370481999828208</c:v>
                </c:pt>
                <c:pt idx="167">
                  <c:v>51.739878116281098</c:v>
                </c:pt>
                <c:pt idx="168">
                  <c:v>51.44692903449338</c:v>
                </c:pt>
                <c:pt idx="169">
                  <c:v>51.150036407373896</c:v>
                </c:pt>
                <c:pt idx="170">
                  <c:v>50.85962246187087</c:v>
                </c:pt>
                <c:pt idx="171">
                  <c:v>51.595093666243699</c:v>
                </c:pt>
                <c:pt idx="172">
                  <c:v>51.509884918896795</c:v>
                </c:pt>
                <c:pt idx="173">
                  <c:v>51.601572347860163</c:v>
                </c:pt>
                <c:pt idx="174">
                  <c:v>51.084122863971658</c:v>
                </c:pt>
                <c:pt idx="175">
                  <c:v>49.672756157916481</c:v>
                </c:pt>
                <c:pt idx="176">
                  <c:v>49.897960764540791</c:v>
                </c:pt>
                <c:pt idx="177">
                  <c:v>50.52456194957616</c:v>
                </c:pt>
                <c:pt idx="178">
                  <c:v>49.877116310644354</c:v>
                </c:pt>
                <c:pt idx="179">
                  <c:v>50.116968371358055</c:v>
                </c:pt>
                <c:pt idx="180">
                  <c:v>50.587517833979582</c:v>
                </c:pt>
                <c:pt idx="181">
                  <c:v>50.230626981455501</c:v>
                </c:pt>
                <c:pt idx="182">
                  <c:v>50.050209782527588</c:v>
                </c:pt>
                <c:pt idx="183">
                  <c:v>50.367383499924678</c:v>
                </c:pt>
                <c:pt idx="184">
                  <c:v>51.031166683802333</c:v>
                </c:pt>
                <c:pt idx="185">
                  <c:v>51.347917878485305</c:v>
                </c:pt>
                <c:pt idx="186">
                  <c:v>51.225667973200807</c:v>
                </c:pt>
                <c:pt idx="187">
                  <c:v>49.557266616057852</c:v>
                </c:pt>
                <c:pt idx="188">
                  <c:v>49.245022330325462</c:v>
                </c:pt>
                <c:pt idx="189">
                  <c:v>49.231924126187835</c:v>
                </c:pt>
                <c:pt idx="190">
                  <c:v>48.962636316390657</c:v>
                </c:pt>
                <c:pt idx="191">
                  <c:v>48.905877431794288</c:v>
                </c:pt>
                <c:pt idx="192">
                  <c:v>48.846724251817918</c:v>
                </c:pt>
                <c:pt idx="193">
                  <c:v>47.211843029994903</c:v>
                </c:pt>
                <c:pt idx="194">
                  <c:v>46.359192192906988</c:v>
                </c:pt>
                <c:pt idx="195">
                  <c:v>46.876641676795494</c:v>
                </c:pt>
                <c:pt idx="196">
                  <c:v>46.171732948743795</c:v>
                </c:pt>
                <c:pt idx="197">
                  <c:v>45.799208755797387</c:v>
                </c:pt>
                <c:pt idx="198">
                  <c:v>45.212043024079591</c:v>
                </c:pt>
                <c:pt idx="199">
                  <c:v>43.669553435743467</c:v>
                </c:pt>
                <c:pt idx="200">
                  <c:v>43.139146588622047</c:v>
                </c:pt>
                <c:pt idx="201">
                  <c:v>42.541417789051337</c:v>
                </c:pt>
                <c:pt idx="202">
                  <c:v>42.534234902911351</c:v>
                </c:pt>
                <c:pt idx="203">
                  <c:v>43.19675051864666</c:v>
                </c:pt>
                <c:pt idx="204">
                  <c:v>43.843632793959642</c:v>
                </c:pt>
                <c:pt idx="205">
                  <c:v>44.261648599125969</c:v>
                </c:pt>
                <c:pt idx="206">
                  <c:v>45.004161848734078</c:v>
                </c:pt>
                <c:pt idx="207">
                  <c:v>46.079341315256904</c:v>
                </c:pt>
                <c:pt idx="208">
                  <c:v>47.633239016874178</c:v>
                </c:pt>
                <c:pt idx="209">
                  <c:v>48.940946817066006</c:v>
                </c:pt>
                <c:pt idx="210">
                  <c:v>50.065702282045216</c:v>
                </c:pt>
                <c:pt idx="211">
                  <c:v>50.267668139393095</c:v>
                </c:pt>
                <c:pt idx="212">
                  <c:v>51.122431590051598</c:v>
                </c:pt>
                <c:pt idx="213">
                  <c:v>50.941310186600155</c:v>
                </c:pt>
                <c:pt idx="214">
                  <c:v>50.94891559545426</c:v>
                </c:pt>
                <c:pt idx="215">
                  <c:v>51.189190178882072</c:v>
                </c:pt>
                <c:pt idx="216">
                  <c:v>51.596924598004883</c:v>
                </c:pt>
                <c:pt idx="217">
                  <c:v>51.352002264721783</c:v>
                </c:pt>
                <c:pt idx="218">
                  <c:v>51.725089821287014</c:v>
                </c:pt>
                <c:pt idx="219">
                  <c:v>51.235949359244344</c:v>
                </c:pt>
                <c:pt idx="220">
                  <c:v>51.260878199377245</c:v>
                </c:pt>
                <c:pt idx="221">
                  <c:v>51.035532751848223</c:v>
                </c:pt>
                <c:pt idx="222">
                  <c:v>51.155106679943309</c:v>
                </c:pt>
                <c:pt idx="223">
                  <c:v>49.188967650252629</c:v>
                </c:pt>
                <c:pt idx="224">
                  <c:v>48.694616074735848</c:v>
                </c:pt>
                <c:pt idx="225">
                  <c:v>48.217165407783746</c:v>
                </c:pt>
                <c:pt idx="226">
                  <c:v>47.437047636619234</c:v>
                </c:pt>
                <c:pt idx="227">
                  <c:v>47.034101808256409</c:v>
                </c:pt>
                <c:pt idx="228">
                  <c:v>46.585241844959548</c:v>
                </c:pt>
                <c:pt idx="229">
                  <c:v>46.123142836620353</c:v>
                </c:pt>
                <c:pt idx="230">
                  <c:v>45.568370512984856</c:v>
                </c:pt>
                <c:pt idx="231">
                  <c:v>45.357813360449939</c:v>
                </c:pt>
                <c:pt idx="232">
                  <c:v>45.200775751703155</c:v>
                </c:pt>
                <c:pt idx="233">
                  <c:v>45.021062757298758</c:v>
                </c:pt>
                <c:pt idx="234">
                  <c:v>44.628539155884155</c:v>
                </c:pt>
                <c:pt idx="235">
                  <c:v>43.910813905504241</c:v>
                </c:pt>
                <c:pt idx="236">
                  <c:v>43.403364125849833</c:v>
                </c:pt>
                <c:pt idx="237">
                  <c:v>43.170694951276126</c:v>
                </c:pt>
                <c:pt idx="238">
                  <c:v>42.566628310993657</c:v>
                </c:pt>
                <c:pt idx="239">
                  <c:v>42.254665707070671</c:v>
                </c:pt>
                <c:pt idx="240">
                  <c:v>42.498742994925536</c:v>
                </c:pt>
                <c:pt idx="241">
                  <c:v>41.590460000478892</c:v>
                </c:pt>
                <c:pt idx="242">
                  <c:v>42.010729260120506</c:v>
                </c:pt>
                <c:pt idx="243">
                  <c:v>41.710597292192794</c:v>
                </c:pt>
                <c:pt idx="244">
                  <c:v>42.310297864429394</c:v>
                </c:pt>
                <c:pt idx="245">
                  <c:v>42.062981235766301</c:v>
                </c:pt>
                <c:pt idx="246">
                  <c:v>42.405083793296292</c:v>
                </c:pt>
                <c:pt idx="247">
                  <c:v>41.905380263400701</c:v>
                </c:pt>
                <c:pt idx="248">
                  <c:v>42.025658396019317</c:v>
                </c:pt>
                <c:pt idx="249">
                  <c:v>41.818058902483209</c:v>
                </c:pt>
                <c:pt idx="250">
                  <c:v>41.141600037182045</c:v>
                </c:pt>
                <c:pt idx="251">
                  <c:v>41.323003122442906</c:v>
                </c:pt>
                <c:pt idx="252">
                  <c:v>41.453280959295618</c:v>
                </c:pt>
                <c:pt idx="253">
                  <c:v>41.164416263744357</c:v>
                </c:pt>
                <c:pt idx="254">
                  <c:v>41.960308216235902</c:v>
                </c:pt>
                <c:pt idx="255">
                  <c:v>41.758483199792728</c:v>
                </c:pt>
                <c:pt idx="256">
                  <c:v>41.998898624125246</c:v>
                </c:pt>
                <c:pt idx="257">
                  <c:v>42.07100916733453</c:v>
                </c:pt>
                <c:pt idx="258">
                  <c:v>42.031996236731075</c:v>
                </c:pt>
                <c:pt idx="259">
                  <c:v>41.077376584636269</c:v>
                </c:pt>
                <c:pt idx="260">
                  <c:v>40.707246687069855</c:v>
                </c:pt>
                <c:pt idx="261">
                  <c:v>40.608235531061794</c:v>
                </c:pt>
                <c:pt idx="262">
                  <c:v>39.553618836625994</c:v>
                </c:pt>
                <c:pt idx="263">
                  <c:v>39.80149882890791</c:v>
                </c:pt>
                <c:pt idx="264">
                  <c:v>39.546154268676588</c:v>
                </c:pt>
                <c:pt idx="265">
                  <c:v>39.04292971616335</c:v>
                </c:pt>
                <c:pt idx="266">
                  <c:v>38.960537786910557</c:v>
                </c:pt>
                <c:pt idx="267">
                  <c:v>38.971100854763478</c:v>
                </c:pt>
                <c:pt idx="268">
                  <c:v>38.782374042457931</c:v>
                </c:pt>
                <c:pt idx="269">
                  <c:v>38.545902163457164</c:v>
                </c:pt>
                <c:pt idx="270">
                  <c:v>38.776458724460291</c:v>
                </c:pt>
                <c:pt idx="271">
                  <c:v>37.780150164572625</c:v>
                </c:pt>
                <c:pt idx="272">
                  <c:v>38.120985153960262</c:v>
                </c:pt>
                <c:pt idx="273">
                  <c:v>37.612831169782332</c:v>
                </c:pt>
                <c:pt idx="274">
                  <c:v>37.178196137860738</c:v>
                </c:pt>
                <c:pt idx="275">
                  <c:v>37.399175517343878</c:v>
                </c:pt>
                <c:pt idx="276">
                  <c:v>37.113550162600845</c:v>
                </c:pt>
                <c:pt idx="277">
                  <c:v>36.780883945686135</c:v>
                </c:pt>
                <c:pt idx="278">
                  <c:v>36.268223052557616</c:v>
                </c:pt>
                <c:pt idx="279">
                  <c:v>35.999498606379262</c:v>
                </c:pt>
                <c:pt idx="280">
                  <c:v>35.363742762538024</c:v>
                </c:pt>
                <c:pt idx="281">
                  <c:v>34.862489982690668</c:v>
                </c:pt>
                <c:pt idx="282">
                  <c:v>34.091667711236724</c:v>
                </c:pt>
                <c:pt idx="283">
                  <c:v>32.724665890163827</c:v>
                </c:pt>
                <c:pt idx="284">
                  <c:v>32.615373348112257</c:v>
                </c:pt>
                <c:pt idx="285">
                  <c:v>31.640754287549257</c:v>
                </c:pt>
                <c:pt idx="286">
                  <c:v>30.893170765371742</c:v>
                </c:pt>
                <c:pt idx="287">
                  <c:v>30.50191473209949</c:v>
                </c:pt>
                <c:pt idx="288">
                  <c:v>30.712331043729709</c:v>
                </c:pt>
                <c:pt idx="289">
                  <c:v>29.934325886135777</c:v>
                </c:pt>
                <c:pt idx="290">
                  <c:v>30.135728379864837</c:v>
                </c:pt>
                <c:pt idx="291">
                  <c:v>30.020802201625035</c:v>
                </c:pt>
                <c:pt idx="292">
                  <c:v>29.556449738810556</c:v>
                </c:pt>
                <c:pt idx="293">
                  <c:v>29.416735561342566</c:v>
                </c:pt>
                <c:pt idx="294">
                  <c:v>29.084773548951382</c:v>
                </c:pt>
                <c:pt idx="295">
                  <c:v>28.239305598003455</c:v>
                </c:pt>
                <c:pt idx="296">
                  <c:v>28.0055096961921</c:v>
                </c:pt>
                <c:pt idx="297">
                  <c:v>27.398062874196693</c:v>
                </c:pt>
                <c:pt idx="298">
                  <c:v>27.198491312228807</c:v>
                </c:pt>
                <c:pt idx="299">
                  <c:v>27.282714173242777</c:v>
                </c:pt>
                <c:pt idx="300">
                  <c:v>27.013567204350306</c:v>
                </c:pt>
                <c:pt idx="301">
                  <c:v>26.605128580703962</c:v>
                </c:pt>
                <c:pt idx="302">
                  <c:v>26.634282647978029</c:v>
                </c:pt>
                <c:pt idx="303">
                  <c:v>26.919485480006941</c:v>
                </c:pt>
                <c:pt idx="304">
                  <c:v>26.722449054323757</c:v>
                </c:pt>
                <c:pt idx="305">
                  <c:v>26.860754822744692</c:v>
                </c:pt>
                <c:pt idx="306">
                  <c:v>26.727941849607276</c:v>
                </c:pt>
                <c:pt idx="307">
                  <c:v>26.097256278335436</c:v>
                </c:pt>
                <c:pt idx="308">
                  <c:v>25.767125197705429</c:v>
                </c:pt>
                <c:pt idx="309">
                  <c:v>25.394460163854319</c:v>
                </c:pt>
                <c:pt idx="310">
                  <c:v>24.548851372001685</c:v>
                </c:pt>
                <c:pt idx="311">
                  <c:v>24.105484203988347</c:v>
                </c:pt>
                <c:pt idx="312">
                  <c:v>24.108723544796575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F4-4515-9810-6833DA73CAC7}"/>
            </c:ext>
          </c:extLst>
        </c:ser>
        <c:ser>
          <c:idx val="2"/>
          <c:order val="2"/>
          <c:tx>
            <c:strRef>
              <c:f>'Land Registry'!$AB$10</c:f>
              <c:strCache>
                <c:ptCount val="1"/>
                <c:pt idx="0">
                  <c:v> London - Terrace </c:v>
                </c:pt>
              </c:strCache>
            </c:strRef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00B0F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Registry'!$AE$12:$AE$324</c:f>
              <c:numCache>
                <c:formatCode>_(* #,##0.00_);_(* \(#,##0.00\);_(* "-"??_);_(@_)</c:formatCode>
                <c:ptCount val="313"/>
                <c:pt idx="4">
                  <c:v>100</c:v>
                </c:pt>
                <c:pt idx="5">
                  <c:v>101.58832848387686</c:v>
                </c:pt>
                <c:pt idx="6">
                  <c:v>101.18043765029633</c:v>
                </c:pt>
                <c:pt idx="7">
                  <c:v>101.08323813250693</c:v>
                </c:pt>
                <c:pt idx="8">
                  <c:v>100.10508908903856</c:v>
                </c:pt>
                <c:pt idx="9">
                  <c:v>100.97231076074404</c:v>
                </c:pt>
                <c:pt idx="10">
                  <c:v>99.188163118463507</c:v>
                </c:pt>
                <c:pt idx="11">
                  <c:v>100.45822629815008</c:v>
                </c:pt>
                <c:pt idx="12">
                  <c:v>101.19905703844434</c:v>
                </c:pt>
                <c:pt idx="13">
                  <c:v>99.256960179756035</c:v>
                </c:pt>
                <c:pt idx="14">
                  <c:v>99.069977341151414</c:v>
                </c:pt>
                <c:pt idx="15">
                  <c:v>99.144928268018248</c:v>
                </c:pt>
                <c:pt idx="16">
                  <c:v>100.57751661543709</c:v>
                </c:pt>
                <c:pt idx="17">
                  <c:v>100.50382801997013</c:v>
                </c:pt>
                <c:pt idx="18">
                  <c:v>99.202679929561953</c:v>
                </c:pt>
                <c:pt idx="19">
                  <c:v>97.613246905710213</c:v>
                </c:pt>
                <c:pt idx="20">
                  <c:v>96.987446114228419</c:v>
                </c:pt>
                <c:pt idx="21">
                  <c:v>96.090717446051158</c:v>
                </c:pt>
                <c:pt idx="22">
                  <c:v>95.67761949544618</c:v>
                </c:pt>
                <c:pt idx="23">
                  <c:v>96.015608727759343</c:v>
                </c:pt>
                <c:pt idx="24">
                  <c:v>96.712573451908369</c:v>
                </c:pt>
                <c:pt idx="25">
                  <c:v>96.165352790068013</c:v>
                </c:pt>
                <c:pt idx="26">
                  <c:v>95.866969205425534</c:v>
                </c:pt>
                <c:pt idx="27">
                  <c:v>97.062239249670242</c:v>
                </c:pt>
                <c:pt idx="28">
                  <c:v>99.697198255458034</c:v>
                </c:pt>
                <c:pt idx="29">
                  <c:v>98.988083591585323</c:v>
                </c:pt>
                <c:pt idx="30">
                  <c:v>98.830292166602518</c:v>
                </c:pt>
                <c:pt idx="31">
                  <c:v>97.358413754362957</c:v>
                </c:pt>
                <c:pt idx="32">
                  <c:v>96.370481642545641</c:v>
                </c:pt>
                <c:pt idx="33">
                  <c:v>97.128827231012991</c:v>
                </c:pt>
                <c:pt idx="34">
                  <c:v>95.945549335066971</c:v>
                </c:pt>
                <c:pt idx="35">
                  <c:v>98.325675189507535</c:v>
                </c:pt>
                <c:pt idx="36">
                  <c:v>99.743115560128032</c:v>
                </c:pt>
                <c:pt idx="37">
                  <c:v>100.40236813370618</c:v>
                </c:pt>
                <c:pt idx="38">
                  <c:v>101.24055618321482</c:v>
                </c:pt>
                <c:pt idx="39">
                  <c:v>100.98951002606719</c:v>
                </c:pt>
                <c:pt idx="40">
                  <c:v>101.69752014996502</c:v>
                </c:pt>
                <c:pt idx="41">
                  <c:v>102.08647601254762</c:v>
                </c:pt>
                <c:pt idx="42">
                  <c:v>100.8948351710775</c:v>
                </c:pt>
                <c:pt idx="43">
                  <c:v>99.698302795432937</c:v>
                </c:pt>
                <c:pt idx="44">
                  <c:v>96.568194298049121</c:v>
                </c:pt>
                <c:pt idx="45">
                  <c:v>96.358647285671964</c:v>
                </c:pt>
                <c:pt idx="46">
                  <c:v>95.090793185935155</c:v>
                </c:pt>
                <c:pt idx="47">
                  <c:v>94.647557073158481</c:v>
                </c:pt>
                <c:pt idx="48">
                  <c:v>95.260103384941715</c:v>
                </c:pt>
                <c:pt idx="49">
                  <c:v>94.622468236586215</c:v>
                </c:pt>
                <c:pt idx="50">
                  <c:v>93.605975876846998</c:v>
                </c:pt>
                <c:pt idx="51">
                  <c:v>92.684316163522453</c:v>
                </c:pt>
                <c:pt idx="52">
                  <c:v>93.760927056180108</c:v>
                </c:pt>
                <c:pt idx="53">
                  <c:v>93.468381754261998</c:v>
                </c:pt>
                <c:pt idx="54">
                  <c:v>89.025921975296214</c:v>
                </c:pt>
                <c:pt idx="55">
                  <c:v>93.405265184268856</c:v>
                </c:pt>
                <c:pt idx="56">
                  <c:v>89.576771839911174</c:v>
                </c:pt>
                <c:pt idx="57">
                  <c:v>89.661190252276981</c:v>
                </c:pt>
                <c:pt idx="58">
                  <c:v>91.148058849889907</c:v>
                </c:pt>
                <c:pt idx="59">
                  <c:v>89.883202787227773</c:v>
                </c:pt>
                <c:pt idx="60">
                  <c:v>90.845572688197876</c:v>
                </c:pt>
                <c:pt idx="61">
                  <c:v>91.993663096372728</c:v>
                </c:pt>
                <c:pt idx="62">
                  <c:v>91.721630679702372</c:v>
                </c:pt>
                <c:pt idx="63">
                  <c:v>90.230028339339952</c:v>
                </c:pt>
                <c:pt idx="64">
                  <c:v>90.76888605565621</c:v>
                </c:pt>
                <c:pt idx="65">
                  <c:v>89.991763287615925</c:v>
                </c:pt>
                <c:pt idx="66">
                  <c:v>88.218818836509186</c:v>
                </c:pt>
                <c:pt idx="67">
                  <c:v>88.115307661720479</c:v>
                </c:pt>
                <c:pt idx="68">
                  <c:v>85.900231637811913</c:v>
                </c:pt>
                <c:pt idx="69">
                  <c:v>86.772818217966801</c:v>
                </c:pt>
                <c:pt idx="70">
                  <c:v>87.260393721163652</c:v>
                </c:pt>
                <c:pt idx="71">
                  <c:v>86.550332308741034</c:v>
                </c:pt>
                <c:pt idx="72">
                  <c:v>86.021415452198696</c:v>
                </c:pt>
                <c:pt idx="73">
                  <c:v>86.763192941042846</c:v>
                </c:pt>
                <c:pt idx="74">
                  <c:v>85.480506447357655</c:v>
                </c:pt>
                <c:pt idx="75">
                  <c:v>85.498968044080641</c:v>
                </c:pt>
                <c:pt idx="76">
                  <c:v>86.064650302643983</c:v>
                </c:pt>
                <c:pt idx="77">
                  <c:v>86.400114872157417</c:v>
                </c:pt>
                <c:pt idx="78">
                  <c:v>86.148910923584808</c:v>
                </c:pt>
                <c:pt idx="79">
                  <c:v>84.842082341877244</c:v>
                </c:pt>
                <c:pt idx="80">
                  <c:v>84.006103372318378</c:v>
                </c:pt>
                <c:pt idx="81">
                  <c:v>84.567525262407187</c:v>
                </c:pt>
                <c:pt idx="82">
                  <c:v>83.411860865833162</c:v>
                </c:pt>
                <c:pt idx="83">
                  <c:v>83.689573773802891</c:v>
                </c:pt>
                <c:pt idx="84">
                  <c:v>84.285709777387908</c:v>
                </c:pt>
                <c:pt idx="85">
                  <c:v>84.668827357246144</c:v>
                </c:pt>
                <c:pt idx="86">
                  <c:v>85.388514046592704</c:v>
                </c:pt>
                <c:pt idx="87">
                  <c:v>86.107096195964374</c:v>
                </c:pt>
                <c:pt idx="88">
                  <c:v>85.712144259232417</c:v>
                </c:pt>
                <c:pt idx="89">
                  <c:v>86.032303060522523</c:v>
                </c:pt>
                <c:pt idx="90">
                  <c:v>87.140314446751759</c:v>
                </c:pt>
                <c:pt idx="91">
                  <c:v>85.818653471095814</c:v>
                </c:pt>
                <c:pt idx="92">
                  <c:v>85.853998750291964</c:v>
                </c:pt>
                <c:pt idx="93">
                  <c:v>85.15056457771864</c:v>
                </c:pt>
                <c:pt idx="94">
                  <c:v>84.109141172832153</c:v>
                </c:pt>
                <c:pt idx="95">
                  <c:v>84.500937281064452</c:v>
                </c:pt>
                <c:pt idx="96">
                  <c:v>84.691391531018695</c:v>
                </c:pt>
                <c:pt idx="97">
                  <c:v>84.532179983211051</c:v>
                </c:pt>
                <c:pt idx="98">
                  <c:v>84.298964257086467</c:v>
                </c:pt>
                <c:pt idx="99">
                  <c:v>85.278060049104738</c:v>
                </c:pt>
                <c:pt idx="100">
                  <c:v>85.676010022911356</c:v>
                </c:pt>
                <c:pt idx="101">
                  <c:v>86.514040280995005</c:v>
                </c:pt>
                <c:pt idx="102">
                  <c:v>86.260627252472617</c:v>
                </c:pt>
                <c:pt idx="103">
                  <c:v>84.736677669988723</c:v>
                </c:pt>
                <c:pt idx="104">
                  <c:v>84.218332838920233</c:v>
                </c:pt>
                <c:pt idx="105">
                  <c:v>84.263618977890289</c:v>
                </c:pt>
                <c:pt idx="106">
                  <c:v>83.801447894115668</c:v>
                </c:pt>
                <c:pt idx="107">
                  <c:v>83.313241225218889</c:v>
                </c:pt>
                <c:pt idx="108">
                  <c:v>84.190088173848309</c:v>
                </c:pt>
                <c:pt idx="109">
                  <c:v>83.459513876177951</c:v>
                </c:pt>
                <c:pt idx="110">
                  <c:v>83.003338866552681</c:v>
                </c:pt>
                <c:pt idx="111">
                  <c:v>83.282314105922268</c:v>
                </c:pt>
                <c:pt idx="112">
                  <c:v>84.008785826543075</c:v>
                </c:pt>
                <c:pt idx="113">
                  <c:v>84.301331128461186</c:v>
                </c:pt>
                <c:pt idx="114">
                  <c:v>85.165870345941954</c:v>
                </c:pt>
                <c:pt idx="115">
                  <c:v>83.455569090553382</c:v>
                </c:pt>
                <c:pt idx="116">
                  <c:v>83.16034133441056</c:v>
                </c:pt>
                <c:pt idx="117">
                  <c:v>82.395210714668963</c:v>
                </c:pt>
                <c:pt idx="118">
                  <c:v>82.398050960318656</c:v>
                </c:pt>
                <c:pt idx="119">
                  <c:v>81.590474447256682</c:v>
                </c:pt>
                <c:pt idx="120">
                  <c:v>81.187632939275588</c:v>
                </c:pt>
                <c:pt idx="121">
                  <c:v>79.90920681406493</c:v>
                </c:pt>
                <c:pt idx="122">
                  <c:v>79.139658034423803</c:v>
                </c:pt>
                <c:pt idx="123">
                  <c:v>78.612161300706305</c:v>
                </c:pt>
                <c:pt idx="124">
                  <c:v>77.807109450444059</c:v>
                </c:pt>
                <c:pt idx="125">
                  <c:v>77.497838257477781</c:v>
                </c:pt>
                <c:pt idx="126">
                  <c:v>76.586119403927157</c:v>
                </c:pt>
                <c:pt idx="127">
                  <c:v>74.519209528077454</c:v>
                </c:pt>
                <c:pt idx="128">
                  <c:v>72.880229996781097</c:v>
                </c:pt>
                <c:pt idx="129">
                  <c:v>72.355573508713292</c:v>
                </c:pt>
                <c:pt idx="130">
                  <c:v>70.885746384998498</c:v>
                </c:pt>
                <c:pt idx="131">
                  <c:v>70.942077923717363</c:v>
                </c:pt>
                <c:pt idx="132">
                  <c:v>70.594305623055263</c:v>
                </c:pt>
                <c:pt idx="133">
                  <c:v>70.686140232395246</c:v>
                </c:pt>
                <c:pt idx="134">
                  <c:v>70.639276179175354</c:v>
                </c:pt>
                <c:pt idx="135">
                  <c:v>70.80527275825726</c:v>
                </c:pt>
                <c:pt idx="136">
                  <c:v>71.092926526000909</c:v>
                </c:pt>
                <c:pt idx="137">
                  <c:v>71.584920189097275</c:v>
                </c:pt>
                <c:pt idx="138">
                  <c:v>70.425784381173614</c:v>
                </c:pt>
                <c:pt idx="139">
                  <c:v>68.00037238776298</c:v>
                </c:pt>
                <c:pt idx="140">
                  <c:v>67.020645430044766</c:v>
                </c:pt>
                <c:pt idx="141">
                  <c:v>65.902850975466606</c:v>
                </c:pt>
                <c:pt idx="142">
                  <c:v>63.044459311903168</c:v>
                </c:pt>
                <c:pt idx="143">
                  <c:v>62.350019250553864</c:v>
                </c:pt>
                <c:pt idx="144">
                  <c:v>62.175975308797831</c:v>
                </c:pt>
                <c:pt idx="145">
                  <c:v>61.434513402803645</c:v>
                </c:pt>
                <c:pt idx="146">
                  <c:v>60.126580281121214</c:v>
                </c:pt>
                <c:pt idx="147">
                  <c:v>59.368708066928825</c:v>
                </c:pt>
                <c:pt idx="148">
                  <c:v>59.742989326988024</c:v>
                </c:pt>
                <c:pt idx="149">
                  <c:v>59.219121796045123</c:v>
                </c:pt>
                <c:pt idx="150">
                  <c:v>58.579750942014819</c:v>
                </c:pt>
                <c:pt idx="151">
                  <c:v>57.032132645783513</c:v>
                </c:pt>
                <c:pt idx="152">
                  <c:v>56.46471468154536</c:v>
                </c:pt>
                <c:pt idx="153">
                  <c:v>56.146291585930065</c:v>
                </c:pt>
                <c:pt idx="154">
                  <c:v>54.754413426156781</c:v>
                </c:pt>
                <c:pt idx="155">
                  <c:v>54.941238473336419</c:v>
                </c:pt>
                <c:pt idx="156">
                  <c:v>54.655635994117546</c:v>
                </c:pt>
                <c:pt idx="157">
                  <c:v>55.18613076490972</c:v>
                </c:pt>
                <c:pt idx="158">
                  <c:v>54.195042824592747</c:v>
                </c:pt>
                <c:pt idx="159">
                  <c:v>54.368613392073826</c:v>
                </c:pt>
                <c:pt idx="160">
                  <c:v>54.243327000637478</c:v>
                </c:pt>
                <c:pt idx="161">
                  <c:v>54.703446795887324</c:v>
                </c:pt>
                <c:pt idx="162">
                  <c:v>54.401118425620282</c:v>
                </c:pt>
                <c:pt idx="163">
                  <c:v>53.996067837689431</c:v>
                </c:pt>
                <c:pt idx="164">
                  <c:v>53.238353414922024</c:v>
                </c:pt>
                <c:pt idx="165">
                  <c:v>52.096259080896516</c:v>
                </c:pt>
                <c:pt idx="166">
                  <c:v>50.846077620757782</c:v>
                </c:pt>
                <c:pt idx="167">
                  <c:v>51.356532880577141</c:v>
                </c:pt>
                <c:pt idx="168">
                  <c:v>51.428643561794281</c:v>
                </c:pt>
                <c:pt idx="169">
                  <c:v>50.825091361235067</c:v>
                </c:pt>
                <c:pt idx="170">
                  <c:v>50.386588991207866</c:v>
                </c:pt>
                <c:pt idx="171">
                  <c:v>50.908405233625984</c:v>
                </c:pt>
                <c:pt idx="172">
                  <c:v>51.702727266989406</c:v>
                </c:pt>
                <c:pt idx="173">
                  <c:v>51.786198930805305</c:v>
                </c:pt>
                <c:pt idx="174">
                  <c:v>51.461937552465649</c:v>
                </c:pt>
                <c:pt idx="175">
                  <c:v>49.706823532381954</c:v>
                </c:pt>
                <c:pt idx="176">
                  <c:v>49.531832842076028</c:v>
                </c:pt>
                <c:pt idx="177">
                  <c:v>50.944697261372028</c:v>
                </c:pt>
                <c:pt idx="178">
                  <c:v>49.617829168691649</c:v>
                </c:pt>
                <c:pt idx="179">
                  <c:v>49.464929277883314</c:v>
                </c:pt>
                <c:pt idx="180">
                  <c:v>50.333571072413633</c:v>
                </c:pt>
                <c:pt idx="181">
                  <c:v>49.700985249657592</c:v>
                </c:pt>
                <c:pt idx="182">
                  <c:v>49.140983482393636</c:v>
                </c:pt>
                <c:pt idx="183">
                  <c:v>50.038816690545772</c:v>
                </c:pt>
                <c:pt idx="184">
                  <c:v>50.913612350650418</c:v>
                </c:pt>
                <c:pt idx="185">
                  <c:v>50.925604498949113</c:v>
                </c:pt>
                <c:pt idx="186">
                  <c:v>51.488130929012797</c:v>
                </c:pt>
                <c:pt idx="187">
                  <c:v>49.775462802249479</c:v>
                </c:pt>
                <c:pt idx="188">
                  <c:v>49.287413924777681</c:v>
                </c:pt>
                <c:pt idx="189">
                  <c:v>49.106269368897422</c:v>
                </c:pt>
                <c:pt idx="190">
                  <c:v>48.651356690672003</c:v>
                </c:pt>
                <c:pt idx="191">
                  <c:v>48.832501246552262</c:v>
                </c:pt>
                <c:pt idx="192">
                  <c:v>48.950687023864376</c:v>
                </c:pt>
                <c:pt idx="193">
                  <c:v>47.182791898357074</c:v>
                </c:pt>
                <c:pt idx="194">
                  <c:v>46.630679702342256</c:v>
                </c:pt>
                <c:pt idx="195">
                  <c:v>46.694269646610323</c:v>
                </c:pt>
                <c:pt idx="196">
                  <c:v>46.21205905186288</c:v>
                </c:pt>
                <c:pt idx="197">
                  <c:v>45.561800589508763</c:v>
                </c:pt>
                <c:pt idx="198">
                  <c:v>45.099156131459189</c:v>
                </c:pt>
                <c:pt idx="199">
                  <c:v>43.879270624917154</c:v>
                </c:pt>
                <c:pt idx="200">
                  <c:v>42.828379734531701</c:v>
                </c:pt>
                <c:pt idx="201">
                  <c:v>42.098436602561264</c:v>
                </c:pt>
                <c:pt idx="202">
                  <c:v>42.121316359183773</c:v>
                </c:pt>
                <c:pt idx="203">
                  <c:v>42.703566717370308</c:v>
                </c:pt>
                <c:pt idx="204">
                  <c:v>43.171260501019333</c:v>
                </c:pt>
                <c:pt idx="205">
                  <c:v>43.837298105871731</c:v>
                </c:pt>
                <c:pt idx="206">
                  <c:v>44.504124667849048</c:v>
                </c:pt>
                <c:pt idx="207">
                  <c:v>45.387598856327749</c:v>
                </c:pt>
                <c:pt idx="208">
                  <c:v>47.396125904933818</c:v>
                </c:pt>
                <c:pt idx="209">
                  <c:v>48.560311038456923</c:v>
                </c:pt>
                <c:pt idx="210">
                  <c:v>49.854200723315891</c:v>
                </c:pt>
                <c:pt idx="211">
                  <c:v>50.388009114032705</c:v>
                </c:pt>
                <c:pt idx="212">
                  <c:v>50.973099717868926</c:v>
                </c:pt>
                <c:pt idx="213">
                  <c:v>50.871482040179998</c:v>
                </c:pt>
                <c:pt idx="214">
                  <c:v>50.891205968302849</c:v>
                </c:pt>
                <c:pt idx="215">
                  <c:v>50.861541180406086</c:v>
                </c:pt>
                <c:pt idx="216">
                  <c:v>51.485448474788079</c:v>
                </c:pt>
                <c:pt idx="217">
                  <c:v>51.149037156724752</c:v>
                </c:pt>
                <c:pt idx="218">
                  <c:v>51.260753485612575</c:v>
                </c:pt>
                <c:pt idx="219">
                  <c:v>51.371049691675552</c:v>
                </c:pt>
                <c:pt idx="220">
                  <c:v>51.363633494701361</c:v>
                </c:pt>
                <c:pt idx="221">
                  <c:v>51.60931474339958</c:v>
                </c:pt>
                <c:pt idx="222">
                  <c:v>51.099017275005203</c:v>
                </c:pt>
                <c:pt idx="223">
                  <c:v>49.348479206246012</c:v>
                </c:pt>
                <c:pt idx="224">
                  <c:v>48.758654859660304</c:v>
                </c:pt>
                <c:pt idx="225">
                  <c:v>48.450172623818929</c:v>
                </c:pt>
                <c:pt idx="226">
                  <c:v>47.331747003540841</c:v>
                </c:pt>
                <c:pt idx="227">
                  <c:v>46.46136950333571</c:v>
                </c:pt>
                <c:pt idx="228">
                  <c:v>46.323617589325721</c:v>
                </c:pt>
                <c:pt idx="229">
                  <c:v>45.696238883594106</c:v>
                </c:pt>
                <c:pt idx="230">
                  <c:v>44.904125930180442</c:v>
                </c:pt>
                <c:pt idx="231">
                  <c:v>44.749332542272313</c:v>
                </c:pt>
                <c:pt idx="232">
                  <c:v>44.508385036323574</c:v>
                </c:pt>
                <c:pt idx="233">
                  <c:v>44.524164178821856</c:v>
                </c:pt>
                <c:pt idx="234">
                  <c:v>44.175918503884809</c:v>
                </c:pt>
                <c:pt idx="235">
                  <c:v>43.45007794896393</c:v>
                </c:pt>
                <c:pt idx="236">
                  <c:v>42.639818981677251</c:v>
                </c:pt>
                <c:pt idx="237">
                  <c:v>42.421277858076074</c:v>
                </c:pt>
                <c:pt idx="238">
                  <c:v>41.662301103908803</c:v>
                </c:pt>
                <c:pt idx="239">
                  <c:v>41.152477009789372</c:v>
                </c:pt>
                <c:pt idx="240">
                  <c:v>41.432083414858894</c:v>
                </c:pt>
                <c:pt idx="241">
                  <c:v>40.93362030333823</c:v>
                </c:pt>
                <c:pt idx="242">
                  <c:v>40.831687042799345</c:v>
                </c:pt>
                <c:pt idx="243">
                  <c:v>40.422533877818942</c:v>
                </c:pt>
                <c:pt idx="244">
                  <c:v>40.974014908133832</c:v>
                </c:pt>
                <c:pt idx="245">
                  <c:v>40.949083862986555</c:v>
                </c:pt>
                <c:pt idx="246">
                  <c:v>40.959813679885386</c:v>
                </c:pt>
                <c:pt idx="247">
                  <c:v>40.724704456661009</c:v>
                </c:pt>
                <c:pt idx="248">
                  <c:v>40.383401604423206</c:v>
                </c:pt>
                <c:pt idx="249">
                  <c:v>40.443835720191622</c:v>
                </c:pt>
                <c:pt idx="250">
                  <c:v>39.664819455051536</c:v>
                </c:pt>
                <c:pt idx="251">
                  <c:v>39.571880305736663</c:v>
                </c:pt>
                <c:pt idx="252">
                  <c:v>39.803044743336464</c:v>
                </c:pt>
                <c:pt idx="253">
                  <c:v>39.281386292343328</c:v>
                </c:pt>
                <c:pt idx="254">
                  <c:v>39.999810650290016</c:v>
                </c:pt>
                <c:pt idx="255">
                  <c:v>39.713577005371214</c:v>
                </c:pt>
                <c:pt idx="256">
                  <c:v>40.031684518136537</c:v>
                </c:pt>
                <c:pt idx="257">
                  <c:v>40.121467838951752</c:v>
                </c:pt>
                <c:pt idx="258">
                  <c:v>39.993814576140664</c:v>
                </c:pt>
                <c:pt idx="259">
                  <c:v>39.003673384373592</c:v>
                </c:pt>
                <c:pt idx="260">
                  <c:v>38.700871639831597</c:v>
                </c:pt>
                <c:pt idx="261">
                  <c:v>38.567380094296148</c:v>
                </c:pt>
                <c:pt idx="262">
                  <c:v>37.544102703282682</c:v>
                </c:pt>
                <c:pt idx="263">
                  <c:v>37.360433484602709</c:v>
                </c:pt>
                <c:pt idx="264">
                  <c:v>37.034751983438213</c:v>
                </c:pt>
                <c:pt idx="265">
                  <c:v>36.542600528916857</c:v>
                </c:pt>
                <c:pt idx="266">
                  <c:v>36.516091569519745</c:v>
                </c:pt>
                <c:pt idx="267">
                  <c:v>36.317589956891382</c:v>
                </c:pt>
                <c:pt idx="268">
                  <c:v>36.001060358375881</c:v>
                </c:pt>
                <c:pt idx="269">
                  <c:v>35.933052254208292</c:v>
                </c:pt>
                <c:pt idx="270">
                  <c:v>36.04255950314635</c:v>
                </c:pt>
                <c:pt idx="271">
                  <c:v>35.023700272032407</c:v>
                </c:pt>
                <c:pt idx="272">
                  <c:v>35.515536143703798</c:v>
                </c:pt>
                <c:pt idx="273">
                  <c:v>34.717900490415744</c:v>
                </c:pt>
                <c:pt idx="274">
                  <c:v>34.479793230116698</c:v>
                </c:pt>
                <c:pt idx="275">
                  <c:v>34.544329922934665</c:v>
                </c:pt>
                <c:pt idx="276">
                  <c:v>34.876954246798412</c:v>
                </c:pt>
                <c:pt idx="277">
                  <c:v>33.90559023460429</c:v>
                </c:pt>
                <c:pt idx="278">
                  <c:v>33.697936719326925</c:v>
                </c:pt>
                <c:pt idx="279">
                  <c:v>33.261485637824499</c:v>
                </c:pt>
                <c:pt idx="280">
                  <c:v>32.870320695292136</c:v>
                </c:pt>
                <c:pt idx="281">
                  <c:v>32.65020165744113</c:v>
                </c:pt>
                <c:pt idx="282">
                  <c:v>31.889962571873998</c:v>
                </c:pt>
                <c:pt idx="283">
                  <c:v>30.775639528645456</c:v>
                </c:pt>
                <c:pt idx="284">
                  <c:v>30.342344275642688</c:v>
                </c:pt>
                <c:pt idx="285">
                  <c:v>29.449875975939968</c:v>
                </c:pt>
                <c:pt idx="286">
                  <c:v>28.751333337541112</c:v>
                </c:pt>
                <c:pt idx="287">
                  <c:v>28.43448815617565</c:v>
                </c:pt>
                <c:pt idx="288">
                  <c:v>28.21436911832464</c:v>
                </c:pt>
                <c:pt idx="289">
                  <c:v>27.685452261782288</c:v>
                </c:pt>
                <c:pt idx="290">
                  <c:v>27.823204175792274</c:v>
                </c:pt>
                <c:pt idx="291">
                  <c:v>27.815472395968118</c:v>
                </c:pt>
                <c:pt idx="292">
                  <c:v>27.533025745248906</c:v>
                </c:pt>
                <c:pt idx="293">
                  <c:v>27.508725865801559</c:v>
                </c:pt>
                <c:pt idx="294">
                  <c:v>26.932313790339386</c:v>
                </c:pt>
                <c:pt idx="295">
                  <c:v>26.383357422824222</c:v>
                </c:pt>
                <c:pt idx="296">
                  <c:v>26.308090913107424</c:v>
                </c:pt>
                <c:pt idx="297">
                  <c:v>25.630534534231277</c:v>
                </c:pt>
                <c:pt idx="298">
                  <c:v>25.228639774800087</c:v>
                </c:pt>
                <c:pt idx="299">
                  <c:v>25.105878046163465</c:v>
                </c:pt>
                <c:pt idx="300">
                  <c:v>24.993372760150731</c:v>
                </c:pt>
                <c:pt idx="301">
                  <c:v>24.51131995682827</c:v>
                </c:pt>
                <c:pt idx="302">
                  <c:v>24.458459829459034</c:v>
                </c:pt>
                <c:pt idx="303">
                  <c:v>24.347216874846161</c:v>
                </c:pt>
                <c:pt idx="304">
                  <c:v>24.625718739940805</c:v>
                </c:pt>
                <c:pt idx="305">
                  <c:v>24.564495667047474</c:v>
                </c:pt>
                <c:pt idx="306">
                  <c:v>24.633608311189942</c:v>
                </c:pt>
                <c:pt idx="307">
                  <c:v>24.09380384632378</c:v>
                </c:pt>
                <c:pt idx="308">
                  <c:v>23.718575837714678</c:v>
                </c:pt>
                <c:pt idx="309">
                  <c:v>23.590449200628644</c:v>
                </c:pt>
                <c:pt idx="310">
                  <c:v>22.778770110517119</c:v>
                </c:pt>
                <c:pt idx="311">
                  <c:v>22.390603205059428</c:v>
                </c:pt>
                <c:pt idx="312">
                  <c:v>22.066972992419704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F4-4515-9810-6833DA73CAC7}"/>
            </c:ext>
          </c:extLst>
        </c:ser>
        <c:ser>
          <c:idx val="3"/>
          <c:order val="3"/>
          <c:tx>
            <c:strRef>
              <c:f>'Land Registry'!$AF$10</c:f>
              <c:strCache>
                <c:ptCount val="1"/>
                <c:pt idx="0">
                  <c:v> London - Flats </c:v>
                </c:pt>
              </c:strCache>
            </c:strRef>
          </c:tx>
          <c:spPr>
            <a:ln w="41275" cap="rnd" cmpd="sng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Registry'!$AI$12:$AI$324</c:f>
              <c:numCache>
                <c:formatCode>_(* #,##0.00_);_(* \(#,##0.00\);_(* "-"??_);_(@_)</c:formatCode>
                <c:ptCount val="313"/>
                <c:pt idx="4">
                  <c:v>100</c:v>
                </c:pt>
                <c:pt idx="5">
                  <c:v>100.5982698498767</c:v>
                </c:pt>
                <c:pt idx="6">
                  <c:v>101.15456779143818</c:v>
                </c:pt>
                <c:pt idx="7">
                  <c:v>100.85191630120856</c:v>
                </c:pt>
                <c:pt idx="8">
                  <c:v>100.71079993919746</c:v>
                </c:pt>
                <c:pt idx="9">
                  <c:v>101.94590841956482</c:v>
                </c:pt>
                <c:pt idx="10">
                  <c:v>100.48369788393521</c:v>
                </c:pt>
                <c:pt idx="11">
                  <c:v>101.29840665561029</c:v>
                </c:pt>
                <c:pt idx="12">
                  <c:v>102.089974158917</c:v>
                </c:pt>
                <c:pt idx="13">
                  <c:v>101.3898373531834</c:v>
                </c:pt>
                <c:pt idx="14">
                  <c:v>101.50894682272653</c:v>
                </c:pt>
                <c:pt idx="15">
                  <c:v>102.19138736441371</c:v>
                </c:pt>
                <c:pt idx="16">
                  <c:v>102.97887111447895</c:v>
                </c:pt>
                <c:pt idx="17">
                  <c:v>103.70260293894108</c:v>
                </c:pt>
                <c:pt idx="18">
                  <c:v>101.44224551978238</c:v>
                </c:pt>
                <c:pt idx="19">
                  <c:v>102.75948281533948</c:v>
                </c:pt>
                <c:pt idx="20">
                  <c:v>102.21021800436053</c:v>
                </c:pt>
                <c:pt idx="21">
                  <c:v>100.92996136315682</c:v>
                </c:pt>
                <c:pt idx="22">
                  <c:v>101.37486359129797</c:v>
                </c:pt>
                <c:pt idx="23">
                  <c:v>100.34621152480538</c:v>
                </c:pt>
                <c:pt idx="24">
                  <c:v>101.2863822710659</c:v>
                </c:pt>
                <c:pt idx="25">
                  <c:v>101.05882646544349</c:v>
                </c:pt>
                <c:pt idx="26">
                  <c:v>100.52294729008939</c:v>
                </c:pt>
                <c:pt idx="27">
                  <c:v>102.38218939086281</c:v>
                </c:pt>
                <c:pt idx="28">
                  <c:v>103.796302388315</c:v>
                </c:pt>
                <c:pt idx="29">
                  <c:v>102.18480798419131</c:v>
                </c:pt>
                <c:pt idx="30">
                  <c:v>101.96927656311324</c:v>
                </c:pt>
                <c:pt idx="31">
                  <c:v>102.35156124155171</c:v>
                </c:pt>
                <c:pt idx="32">
                  <c:v>102.81506723445959</c:v>
                </c:pt>
                <c:pt idx="33">
                  <c:v>102.53170013453696</c:v>
                </c:pt>
                <c:pt idx="34">
                  <c:v>102.74382842791378</c:v>
                </c:pt>
                <c:pt idx="35">
                  <c:v>103.63454038491641</c:v>
                </c:pt>
                <c:pt idx="36">
                  <c:v>104.67249433379236</c:v>
                </c:pt>
                <c:pt idx="37">
                  <c:v>104.75394252344186</c:v>
                </c:pt>
                <c:pt idx="38">
                  <c:v>105.15210846448608</c:v>
                </c:pt>
                <c:pt idx="39">
                  <c:v>105.02755399062096</c:v>
                </c:pt>
                <c:pt idx="40">
                  <c:v>106.25131871198421</c:v>
                </c:pt>
                <c:pt idx="41">
                  <c:v>106.82939667083359</c:v>
                </c:pt>
                <c:pt idx="42">
                  <c:v>106.08592670570431</c:v>
                </c:pt>
                <c:pt idx="43">
                  <c:v>105.94276846707245</c:v>
                </c:pt>
                <c:pt idx="44">
                  <c:v>102.23698927561021</c:v>
                </c:pt>
                <c:pt idx="45">
                  <c:v>103.14017936751735</c:v>
                </c:pt>
                <c:pt idx="46">
                  <c:v>102.46658695785338</c:v>
                </c:pt>
                <c:pt idx="47">
                  <c:v>103.25974258742066</c:v>
                </c:pt>
                <c:pt idx="48">
                  <c:v>102.74224030165321</c:v>
                </c:pt>
                <c:pt idx="49">
                  <c:v>102.38150876532256</c:v>
                </c:pt>
                <c:pt idx="50">
                  <c:v>102.96094797525244</c:v>
                </c:pt>
                <c:pt idx="51">
                  <c:v>100.87324256813628</c:v>
                </c:pt>
                <c:pt idx="52">
                  <c:v>101.54207059901853</c:v>
                </c:pt>
                <c:pt idx="53">
                  <c:v>103.04942929548449</c:v>
                </c:pt>
                <c:pt idx="54">
                  <c:v>101.73536825244854</c:v>
                </c:pt>
                <c:pt idx="55">
                  <c:v>101.42908675933759</c:v>
                </c:pt>
                <c:pt idx="56">
                  <c:v>98.798695921464869</c:v>
                </c:pt>
                <c:pt idx="57">
                  <c:v>99.021941098665735</c:v>
                </c:pt>
                <c:pt idx="58">
                  <c:v>102.10812417332356</c:v>
                </c:pt>
                <c:pt idx="59">
                  <c:v>99.738639792545328</c:v>
                </c:pt>
                <c:pt idx="60">
                  <c:v>100.30083648878896</c:v>
                </c:pt>
                <c:pt idx="61">
                  <c:v>99.119951176461242</c:v>
                </c:pt>
                <c:pt idx="62">
                  <c:v>99.514713989804221</c:v>
                </c:pt>
                <c:pt idx="63">
                  <c:v>97.866465806507222</c:v>
                </c:pt>
                <c:pt idx="64">
                  <c:v>100.03698065435337</c:v>
                </c:pt>
                <c:pt idx="65">
                  <c:v>99.196634987329006</c:v>
                </c:pt>
                <c:pt idx="66">
                  <c:v>98.773285901295665</c:v>
                </c:pt>
                <c:pt idx="67">
                  <c:v>97.570393696499977</c:v>
                </c:pt>
                <c:pt idx="68">
                  <c:v>96.758407426985869</c:v>
                </c:pt>
                <c:pt idx="69">
                  <c:v>97.09236769206683</c:v>
                </c:pt>
                <c:pt idx="70">
                  <c:v>99.053022998336985</c:v>
                </c:pt>
                <c:pt idx="71">
                  <c:v>96.695563002103128</c:v>
                </c:pt>
                <c:pt idx="72">
                  <c:v>97.99759966059473</c:v>
                </c:pt>
                <c:pt idx="73">
                  <c:v>98.428662502750868</c:v>
                </c:pt>
                <c:pt idx="74">
                  <c:v>95.434137000846249</c:v>
                </c:pt>
                <c:pt idx="75">
                  <c:v>96.754550548924499</c:v>
                </c:pt>
                <c:pt idx="76">
                  <c:v>98.415049991945935</c:v>
                </c:pt>
                <c:pt idx="77">
                  <c:v>96.416506530602049</c:v>
                </c:pt>
                <c:pt idx="78">
                  <c:v>98.779865281518056</c:v>
                </c:pt>
                <c:pt idx="79">
                  <c:v>96.629542324699202</c:v>
                </c:pt>
                <c:pt idx="80">
                  <c:v>95.158710532226465</c:v>
                </c:pt>
                <c:pt idx="81">
                  <c:v>96.863223760183843</c:v>
                </c:pt>
                <c:pt idx="82">
                  <c:v>95.728847859772969</c:v>
                </c:pt>
                <c:pt idx="83">
                  <c:v>95.927590517524962</c:v>
                </c:pt>
                <c:pt idx="84">
                  <c:v>96.676278611796135</c:v>
                </c:pt>
                <c:pt idx="85">
                  <c:v>97.645489381107183</c:v>
                </c:pt>
                <c:pt idx="86">
                  <c:v>97.52138865760223</c:v>
                </c:pt>
                <c:pt idx="87">
                  <c:v>98.953878544641071</c:v>
                </c:pt>
                <c:pt idx="88">
                  <c:v>98.045243448411966</c:v>
                </c:pt>
                <c:pt idx="89">
                  <c:v>98.972482309407809</c:v>
                </c:pt>
                <c:pt idx="90">
                  <c:v>99.825986736876942</c:v>
                </c:pt>
                <c:pt idx="91">
                  <c:v>99.08886927678995</c:v>
                </c:pt>
                <c:pt idx="92">
                  <c:v>98.827282194155217</c:v>
                </c:pt>
                <c:pt idx="93">
                  <c:v>98.883320363635505</c:v>
                </c:pt>
                <c:pt idx="94">
                  <c:v>97.996692159874357</c:v>
                </c:pt>
                <c:pt idx="95">
                  <c:v>99.641310340290033</c:v>
                </c:pt>
                <c:pt idx="96">
                  <c:v>100.16584575664001</c:v>
                </c:pt>
                <c:pt idx="97">
                  <c:v>99.260386912932049</c:v>
                </c:pt>
                <c:pt idx="98">
                  <c:v>99.234523142402665</c:v>
                </c:pt>
                <c:pt idx="99">
                  <c:v>100.29516460928683</c:v>
                </c:pt>
                <c:pt idx="100">
                  <c:v>100.90114821528631</c:v>
                </c:pt>
                <c:pt idx="101">
                  <c:v>101.68182570994907</c:v>
                </c:pt>
                <c:pt idx="102">
                  <c:v>102.29983370049291</c:v>
                </c:pt>
                <c:pt idx="103">
                  <c:v>100.69151554889039</c:v>
                </c:pt>
                <c:pt idx="104">
                  <c:v>101.18791844291019</c:v>
                </c:pt>
                <c:pt idx="105">
                  <c:v>100.8185656497364</c:v>
                </c:pt>
                <c:pt idx="106">
                  <c:v>99.495656474677233</c:v>
                </c:pt>
                <c:pt idx="107">
                  <c:v>100.51636790986694</c:v>
                </c:pt>
                <c:pt idx="108">
                  <c:v>99.240875647444966</c:v>
                </c:pt>
                <c:pt idx="109">
                  <c:v>98.794385293043234</c:v>
                </c:pt>
                <c:pt idx="110">
                  <c:v>98.49400255461444</c:v>
                </c:pt>
                <c:pt idx="111">
                  <c:v>98.228785469098369</c:v>
                </c:pt>
                <c:pt idx="112">
                  <c:v>98.095836613570228</c:v>
                </c:pt>
                <c:pt idx="113">
                  <c:v>97.785471367217809</c:v>
                </c:pt>
                <c:pt idx="114">
                  <c:v>98.42049499626782</c:v>
                </c:pt>
                <c:pt idx="115">
                  <c:v>97.22713154903559</c:v>
                </c:pt>
                <c:pt idx="116">
                  <c:v>97.4803242500073</c:v>
                </c:pt>
                <c:pt idx="117">
                  <c:v>95.77308851988893</c:v>
                </c:pt>
                <c:pt idx="118">
                  <c:v>97.125264593178684</c:v>
                </c:pt>
                <c:pt idx="119">
                  <c:v>94.985151019463544</c:v>
                </c:pt>
                <c:pt idx="120">
                  <c:v>95.467033901958089</c:v>
                </c:pt>
                <c:pt idx="121">
                  <c:v>93.843741988470128</c:v>
                </c:pt>
                <c:pt idx="122">
                  <c:v>93.071685750650502</c:v>
                </c:pt>
                <c:pt idx="123">
                  <c:v>91.61038271574121</c:v>
                </c:pt>
                <c:pt idx="124">
                  <c:v>92.251985725013597</c:v>
                </c:pt>
                <c:pt idx="125">
                  <c:v>91.275741825120008</c:v>
                </c:pt>
                <c:pt idx="126">
                  <c:v>90.673161346821757</c:v>
                </c:pt>
                <c:pt idx="127">
                  <c:v>87.932962921789255</c:v>
                </c:pt>
                <c:pt idx="128">
                  <c:v>88.037552379807138</c:v>
                </c:pt>
                <c:pt idx="129">
                  <c:v>86.450787370312412</c:v>
                </c:pt>
                <c:pt idx="130">
                  <c:v>85.544194150704044</c:v>
                </c:pt>
                <c:pt idx="131">
                  <c:v>85.53443851796051</c:v>
                </c:pt>
                <c:pt idx="132">
                  <c:v>85.126516944172764</c:v>
                </c:pt>
                <c:pt idx="133">
                  <c:v>85.239954534213851</c:v>
                </c:pt>
                <c:pt idx="134">
                  <c:v>84.329050686183919</c:v>
                </c:pt>
                <c:pt idx="135">
                  <c:v>84.869240489959566</c:v>
                </c:pt>
                <c:pt idx="136">
                  <c:v>85.342502115610984</c:v>
                </c:pt>
                <c:pt idx="137">
                  <c:v>85.344770867411796</c:v>
                </c:pt>
                <c:pt idx="138">
                  <c:v>84.103536757182212</c:v>
                </c:pt>
                <c:pt idx="139">
                  <c:v>82.190978989089487</c:v>
                </c:pt>
                <c:pt idx="140">
                  <c:v>81.334752059459362</c:v>
                </c:pt>
                <c:pt idx="141">
                  <c:v>79.456452443559044</c:v>
                </c:pt>
                <c:pt idx="142">
                  <c:v>76.878016021925148</c:v>
                </c:pt>
                <c:pt idx="143">
                  <c:v>76.009310957390497</c:v>
                </c:pt>
                <c:pt idx="144">
                  <c:v>75.468440528074595</c:v>
                </c:pt>
                <c:pt idx="145">
                  <c:v>75.050082696003059</c:v>
                </c:pt>
                <c:pt idx="146">
                  <c:v>72.758870252353191</c:v>
                </c:pt>
                <c:pt idx="147">
                  <c:v>71.927599592532104</c:v>
                </c:pt>
                <c:pt idx="148">
                  <c:v>72.098890353494141</c:v>
                </c:pt>
                <c:pt idx="149">
                  <c:v>70.552055375693882</c:v>
                </c:pt>
                <c:pt idx="150">
                  <c:v>70.287292040537992</c:v>
                </c:pt>
                <c:pt idx="151">
                  <c:v>68.38880053361035</c:v>
                </c:pt>
                <c:pt idx="152">
                  <c:v>67.88649888490842</c:v>
                </c:pt>
                <c:pt idx="153">
                  <c:v>67.901926397154014</c:v>
                </c:pt>
                <c:pt idx="154">
                  <c:v>65.597782068239468</c:v>
                </c:pt>
                <c:pt idx="155">
                  <c:v>66.034970540257817</c:v>
                </c:pt>
                <c:pt idx="156">
                  <c:v>65.226160523264866</c:v>
                </c:pt>
                <c:pt idx="157">
                  <c:v>66.013871148510177</c:v>
                </c:pt>
                <c:pt idx="158">
                  <c:v>64.702986357995385</c:v>
                </c:pt>
                <c:pt idx="159">
                  <c:v>65.225479897724639</c:v>
                </c:pt>
                <c:pt idx="160">
                  <c:v>64.684155718048572</c:v>
                </c:pt>
                <c:pt idx="161">
                  <c:v>64.820507701277961</c:v>
                </c:pt>
                <c:pt idx="162">
                  <c:v>64.719775121321476</c:v>
                </c:pt>
                <c:pt idx="163">
                  <c:v>64.517629335868264</c:v>
                </c:pt>
                <c:pt idx="164">
                  <c:v>63.866043818672267</c:v>
                </c:pt>
                <c:pt idx="165">
                  <c:v>63.048158794476024</c:v>
                </c:pt>
                <c:pt idx="166">
                  <c:v>60.983140905368074</c:v>
                </c:pt>
                <c:pt idx="167">
                  <c:v>60.682304416579115</c:v>
                </c:pt>
                <c:pt idx="168">
                  <c:v>61.719577739914818</c:v>
                </c:pt>
                <c:pt idx="169">
                  <c:v>61.402859988520099</c:v>
                </c:pt>
                <c:pt idx="170">
                  <c:v>61.242232361021912</c:v>
                </c:pt>
                <c:pt idx="171">
                  <c:v>61.007643424816948</c:v>
                </c:pt>
                <c:pt idx="172">
                  <c:v>61.781741539257325</c:v>
                </c:pt>
                <c:pt idx="173">
                  <c:v>61.578461377903693</c:v>
                </c:pt>
                <c:pt idx="174">
                  <c:v>62.490499601834031</c:v>
                </c:pt>
                <c:pt idx="175">
                  <c:v>60.305691617642701</c:v>
                </c:pt>
                <c:pt idx="176">
                  <c:v>59.762325561345897</c:v>
                </c:pt>
                <c:pt idx="177">
                  <c:v>62.285631314219835</c:v>
                </c:pt>
                <c:pt idx="178">
                  <c:v>60.500804272513371</c:v>
                </c:pt>
                <c:pt idx="179">
                  <c:v>59.745083047659641</c:v>
                </c:pt>
                <c:pt idx="180">
                  <c:v>60.041835783207119</c:v>
                </c:pt>
                <c:pt idx="181">
                  <c:v>59.700388637183444</c:v>
                </c:pt>
                <c:pt idx="182">
                  <c:v>58.861177346059478</c:v>
                </c:pt>
                <c:pt idx="183">
                  <c:v>59.698119885382617</c:v>
                </c:pt>
                <c:pt idx="184">
                  <c:v>60.370804794326268</c:v>
                </c:pt>
                <c:pt idx="185">
                  <c:v>60.545725558169622</c:v>
                </c:pt>
                <c:pt idx="186">
                  <c:v>61.014676555399475</c:v>
                </c:pt>
                <c:pt idx="187">
                  <c:v>59.677474243995142</c:v>
                </c:pt>
                <c:pt idx="188">
                  <c:v>59.011368715273882</c:v>
                </c:pt>
                <c:pt idx="189">
                  <c:v>59.261838914084606</c:v>
                </c:pt>
                <c:pt idx="190">
                  <c:v>59.027476853059724</c:v>
                </c:pt>
                <c:pt idx="191">
                  <c:v>58.278335008428378</c:v>
                </c:pt>
                <c:pt idx="192">
                  <c:v>58.622277781432956</c:v>
                </c:pt>
                <c:pt idx="193">
                  <c:v>56.712669390681299</c:v>
                </c:pt>
                <c:pt idx="194">
                  <c:v>56.073562008389807</c:v>
                </c:pt>
                <c:pt idx="195">
                  <c:v>56.617154939866694</c:v>
                </c:pt>
                <c:pt idx="196">
                  <c:v>56.818846974959747</c:v>
                </c:pt>
                <c:pt idx="197">
                  <c:v>55.144961896313461</c:v>
                </c:pt>
                <c:pt idx="198">
                  <c:v>54.83232789816023</c:v>
                </c:pt>
                <c:pt idx="199">
                  <c:v>53.888980899378552</c:v>
                </c:pt>
                <c:pt idx="200">
                  <c:v>53.416173024087307</c:v>
                </c:pt>
                <c:pt idx="201">
                  <c:v>52.249353972924688</c:v>
                </c:pt>
                <c:pt idx="202">
                  <c:v>53.043190228032209</c:v>
                </c:pt>
                <c:pt idx="203">
                  <c:v>53.392124254998592</c:v>
                </c:pt>
                <c:pt idx="204">
                  <c:v>53.95772407894345</c:v>
                </c:pt>
                <c:pt idx="205">
                  <c:v>53.738789530164155</c:v>
                </c:pt>
                <c:pt idx="206">
                  <c:v>54.847528535225742</c:v>
                </c:pt>
                <c:pt idx="207">
                  <c:v>57.122405965909699</c:v>
                </c:pt>
                <c:pt idx="208">
                  <c:v>58.923341145401992</c:v>
                </c:pt>
                <c:pt idx="209">
                  <c:v>59.748713050540943</c:v>
                </c:pt>
                <c:pt idx="210">
                  <c:v>61.810781562307824</c:v>
                </c:pt>
                <c:pt idx="211">
                  <c:v>61.367240585247174</c:v>
                </c:pt>
                <c:pt idx="212">
                  <c:v>62.651354104512279</c:v>
                </c:pt>
                <c:pt idx="213">
                  <c:v>62.388859521157201</c:v>
                </c:pt>
                <c:pt idx="214">
                  <c:v>62.161757465894951</c:v>
                </c:pt>
                <c:pt idx="215">
                  <c:v>62.890253669138815</c:v>
                </c:pt>
                <c:pt idx="216">
                  <c:v>63.420914715351017</c:v>
                </c:pt>
                <c:pt idx="217">
                  <c:v>63.597650480635032</c:v>
                </c:pt>
                <c:pt idx="218">
                  <c:v>63.162277010057331</c:v>
                </c:pt>
                <c:pt idx="219">
                  <c:v>63.675014917043043</c:v>
                </c:pt>
                <c:pt idx="220">
                  <c:v>63.639168638590057</c:v>
                </c:pt>
                <c:pt idx="221">
                  <c:v>63.293410864144818</c:v>
                </c:pt>
                <c:pt idx="222">
                  <c:v>62.788613588461985</c:v>
                </c:pt>
                <c:pt idx="223">
                  <c:v>60.913036474722652</c:v>
                </c:pt>
                <c:pt idx="224">
                  <c:v>60.261677832706738</c:v>
                </c:pt>
                <c:pt idx="225">
                  <c:v>59.054701874669576</c:v>
                </c:pt>
                <c:pt idx="226">
                  <c:v>57.977952269999577</c:v>
                </c:pt>
                <c:pt idx="227">
                  <c:v>57.666906398106917</c:v>
                </c:pt>
                <c:pt idx="228">
                  <c:v>56.682948742090531</c:v>
                </c:pt>
                <c:pt idx="229">
                  <c:v>56.034312602235602</c:v>
                </c:pt>
                <c:pt idx="230">
                  <c:v>54.482032620113372</c:v>
                </c:pt>
                <c:pt idx="231">
                  <c:v>54.824160391677289</c:v>
                </c:pt>
                <c:pt idx="232">
                  <c:v>54.395366301321978</c:v>
                </c:pt>
                <c:pt idx="233">
                  <c:v>54.136955471208381</c:v>
                </c:pt>
                <c:pt idx="234">
                  <c:v>53.397342384140501</c:v>
                </c:pt>
                <c:pt idx="235">
                  <c:v>53.238302882902893</c:v>
                </c:pt>
                <c:pt idx="236">
                  <c:v>52.467381020983666</c:v>
                </c:pt>
                <c:pt idx="237">
                  <c:v>51.863893041965085</c:v>
                </c:pt>
                <c:pt idx="238">
                  <c:v>50.935519805068829</c:v>
                </c:pt>
                <c:pt idx="239">
                  <c:v>50.527598231281083</c:v>
                </c:pt>
                <c:pt idx="240">
                  <c:v>50.483130695984975</c:v>
                </c:pt>
                <c:pt idx="241">
                  <c:v>50.714316504488714</c:v>
                </c:pt>
                <c:pt idx="242">
                  <c:v>49.8031857812787</c:v>
                </c:pt>
                <c:pt idx="243">
                  <c:v>49.288632872852332</c:v>
                </c:pt>
                <c:pt idx="244">
                  <c:v>49.681353809574574</c:v>
                </c:pt>
                <c:pt idx="245">
                  <c:v>50.256255515902801</c:v>
                </c:pt>
                <c:pt idx="246">
                  <c:v>50.084964754940756</c:v>
                </c:pt>
                <c:pt idx="247">
                  <c:v>49.663430670348077</c:v>
                </c:pt>
                <c:pt idx="248">
                  <c:v>49.752592616120367</c:v>
                </c:pt>
                <c:pt idx="249">
                  <c:v>49.686571938716455</c:v>
                </c:pt>
                <c:pt idx="250">
                  <c:v>48.819001250082223</c:v>
                </c:pt>
                <c:pt idx="251">
                  <c:v>48.827849382105427</c:v>
                </c:pt>
                <c:pt idx="252">
                  <c:v>49.022508286615931</c:v>
                </c:pt>
                <c:pt idx="253">
                  <c:v>48.641357984077878</c:v>
                </c:pt>
                <c:pt idx="254">
                  <c:v>49.655263163865115</c:v>
                </c:pt>
                <c:pt idx="255">
                  <c:v>48.920868205939115</c:v>
                </c:pt>
                <c:pt idx="256">
                  <c:v>49.345578543052945</c:v>
                </c:pt>
                <c:pt idx="257">
                  <c:v>49.537061195042298</c:v>
                </c:pt>
                <c:pt idx="258">
                  <c:v>49.287498496951905</c:v>
                </c:pt>
                <c:pt idx="259">
                  <c:v>48.909524446935002</c:v>
                </c:pt>
                <c:pt idx="260">
                  <c:v>48.140871336816595</c:v>
                </c:pt>
                <c:pt idx="261">
                  <c:v>47.608395289163738</c:v>
                </c:pt>
                <c:pt idx="262">
                  <c:v>46.893511596724814</c:v>
                </c:pt>
                <c:pt idx="263">
                  <c:v>46.273915479920397</c:v>
                </c:pt>
                <c:pt idx="264">
                  <c:v>46.22627169210314</c:v>
                </c:pt>
                <c:pt idx="265">
                  <c:v>46.148453505334949</c:v>
                </c:pt>
                <c:pt idx="266">
                  <c:v>45.514110501825186</c:v>
                </c:pt>
                <c:pt idx="267">
                  <c:v>45.231877777802964</c:v>
                </c:pt>
                <c:pt idx="268">
                  <c:v>44.805125564068391</c:v>
                </c:pt>
                <c:pt idx="269">
                  <c:v>44.915386901588327</c:v>
                </c:pt>
                <c:pt idx="270">
                  <c:v>45.206240882453677</c:v>
                </c:pt>
                <c:pt idx="271">
                  <c:v>44.397657740640803</c:v>
                </c:pt>
                <c:pt idx="272">
                  <c:v>44.548756610575531</c:v>
                </c:pt>
                <c:pt idx="273">
                  <c:v>44.31053767148925</c:v>
                </c:pt>
                <c:pt idx="274">
                  <c:v>43.618795247418703</c:v>
                </c:pt>
                <c:pt idx="275">
                  <c:v>43.881289830773781</c:v>
                </c:pt>
                <c:pt idx="276">
                  <c:v>43.976350531228213</c:v>
                </c:pt>
                <c:pt idx="277">
                  <c:v>43.398499447558912</c:v>
                </c:pt>
                <c:pt idx="278">
                  <c:v>43.341553777358286</c:v>
                </c:pt>
                <c:pt idx="279">
                  <c:v>42.343983610536966</c:v>
                </c:pt>
                <c:pt idx="280">
                  <c:v>42.07763214912049</c:v>
                </c:pt>
                <c:pt idx="281">
                  <c:v>41.742764383319198</c:v>
                </c:pt>
                <c:pt idx="282">
                  <c:v>40.886764328869155</c:v>
                </c:pt>
                <c:pt idx="283">
                  <c:v>40.322752631184869</c:v>
                </c:pt>
                <c:pt idx="284">
                  <c:v>39.287748059649985</c:v>
                </c:pt>
                <c:pt idx="285">
                  <c:v>38.476669290856215</c:v>
                </c:pt>
                <c:pt idx="286">
                  <c:v>36.979973727854116</c:v>
                </c:pt>
                <c:pt idx="287">
                  <c:v>36.438195797817883</c:v>
                </c:pt>
                <c:pt idx="288">
                  <c:v>36.202699360892588</c:v>
                </c:pt>
                <c:pt idx="289">
                  <c:v>36.139854936009826</c:v>
                </c:pt>
                <c:pt idx="290">
                  <c:v>35.648216420771753</c:v>
                </c:pt>
                <c:pt idx="291">
                  <c:v>35.213750450914389</c:v>
                </c:pt>
                <c:pt idx="292">
                  <c:v>35.075583466244346</c:v>
                </c:pt>
                <c:pt idx="293">
                  <c:v>35.098044109072482</c:v>
                </c:pt>
                <c:pt idx="294">
                  <c:v>34.186913385862475</c:v>
                </c:pt>
                <c:pt idx="295">
                  <c:v>34.100020191890998</c:v>
                </c:pt>
                <c:pt idx="296">
                  <c:v>33.541453498528689</c:v>
                </c:pt>
                <c:pt idx="297">
                  <c:v>32.464930769038773</c:v>
                </c:pt>
                <c:pt idx="298">
                  <c:v>32.077881711818584</c:v>
                </c:pt>
                <c:pt idx="299">
                  <c:v>31.582159443339034</c:v>
                </c:pt>
                <c:pt idx="300">
                  <c:v>31.717830801028175</c:v>
                </c:pt>
                <c:pt idx="301">
                  <c:v>31.424934943542087</c:v>
                </c:pt>
                <c:pt idx="302">
                  <c:v>31.480292487482139</c:v>
                </c:pt>
                <c:pt idx="303">
                  <c:v>30.575060518954267</c:v>
                </c:pt>
                <c:pt idx="304">
                  <c:v>31.150642850822742</c:v>
                </c:pt>
                <c:pt idx="305">
                  <c:v>31.161079109106524</c:v>
                </c:pt>
                <c:pt idx="306">
                  <c:v>30.686002482014455</c:v>
                </c:pt>
                <c:pt idx="307">
                  <c:v>30.318010939921166</c:v>
                </c:pt>
                <c:pt idx="308">
                  <c:v>29.594505990639114</c:v>
                </c:pt>
                <c:pt idx="309">
                  <c:v>29.785761767448388</c:v>
                </c:pt>
                <c:pt idx="310">
                  <c:v>28.076030410349126</c:v>
                </c:pt>
                <c:pt idx="311">
                  <c:v>27.911319029609469</c:v>
                </c:pt>
                <c:pt idx="312">
                  <c:v>27.173974694342405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F4-4515-9810-6833DA73CAC7}"/>
            </c:ext>
          </c:extLst>
        </c:ser>
        <c:ser>
          <c:idx val="4"/>
          <c:order val="4"/>
          <c:tx>
            <c:strRef>
              <c:f>'Land Registry'!$H$10</c:f>
              <c:strCache>
                <c:ptCount val="1"/>
                <c:pt idx="0">
                  <c:v> UK - RPI (1974 base) </c:v>
                </c:pt>
              </c:strCache>
            </c:strRef>
          </c:tx>
          <c:spPr>
            <a:ln w="412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Registry'!$J$12:$J$324</c:f>
              <c:numCache>
                <c:formatCode>_(* #,##0.00_);_(* \(#,##0.00\);_(* "-"??_);_(@_)</c:formatCode>
                <c:ptCount val="313"/>
                <c:pt idx="3">
                  <c:v>100</c:v>
                </c:pt>
                <c:pt idx="4">
                  <c:v>99.682677949228463</c:v>
                </c:pt>
                <c:pt idx="5">
                  <c:v>100.07466401194624</c:v>
                </c:pt>
                <c:pt idx="6">
                  <c:v>99.707565953210533</c:v>
                </c:pt>
                <c:pt idx="7">
                  <c:v>99.290691886510686</c:v>
                </c:pt>
                <c:pt idx="8">
                  <c:v>98.892483822797416</c:v>
                </c:pt>
                <c:pt idx="9">
                  <c:v>98.724489795918373</c:v>
                </c:pt>
                <c:pt idx="10">
                  <c:v>97.032105525136899</c:v>
                </c:pt>
                <c:pt idx="11">
                  <c:v>96.708561473369855</c:v>
                </c:pt>
                <c:pt idx="12">
                  <c:v>96.148581383773049</c:v>
                </c:pt>
                <c:pt idx="13">
                  <c:v>96.241911398705852</c:v>
                </c:pt>
                <c:pt idx="14">
                  <c:v>95.9494773519164</c:v>
                </c:pt>
                <c:pt idx="15">
                  <c:v>95.899701343952245</c:v>
                </c:pt>
                <c:pt idx="16">
                  <c:v>95.383275261324073</c:v>
                </c:pt>
                <c:pt idx="17">
                  <c:v>95.706819313091117</c:v>
                </c:pt>
                <c:pt idx="18">
                  <c:v>95.115729218516691</c:v>
                </c:pt>
                <c:pt idx="19">
                  <c:v>95.065953210552536</c:v>
                </c:pt>
                <c:pt idx="20">
                  <c:v>94.841961174713802</c:v>
                </c:pt>
                <c:pt idx="21">
                  <c:v>94.499751119960195</c:v>
                </c:pt>
                <c:pt idx="22">
                  <c:v>94.008213041314107</c:v>
                </c:pt>
                <c:pt idx="23">
                  <c:v>93.516674962668006</c:v>
                </c:pt>
                <c:pt idx="24">
                  <c:v>92.782478845196621</c:v>
                </c:pt>
                <c:pt idx="25">
                  <c:v>93.03135888501744</c:v>
                </c:pt>
                <c:pt idx="26">
                  <c:v>92.608262817322085</c:v>
                </c:pt>
                <c:pt idx="27">
                  <c:v>92.732702837232495</c:v>
                </c:pt>
                <c:pt idx="28">
                  <c:v>92.88203086112496</c:v>
                </c:pt>
                <c:pt idx="29">
                  <c:v>92.440268790443028</c:v>
                </c:pt>
                <c:pt idx="30">
                  <c:v>91.849178695868616</c:v>
                </c:pt>
                <c:pt idx="31">
                  <c:v>92.390492782478873</c:v>
                </c:pt>
                <c:pt idx="32">
                  <c:v>92.122946739671491</c:v>
                </c:pt>
                <c:pt idx="33">
                  <c:v>91.506968641115009</c:v>
                </c:pt>
                <c:pt idx="34">
                  <c:v>90.131906421105043</c:v>
                </c:pt>
                <c:pt idx="35">
                  <c:v>89.472374315579913</c:v>
                </c:pt>
                <c:pt idx="36">
                  <c:v>88.439522150323569</c:v>
                </c:pt>
                <c:pt idx="37">
                  <c:v>88.464410154305639</c:v>
                </c:pt>
                <c:pt idx="38">
                  <c:v>87.947984071677467</c:v>
                </c:pt>
                <c:pt idx="39">
                  <c:v>87.431557989049296</c:v>
                </c:pt>
                <c:pt idx="40">
                  <c:v>85.32229965156796</c:v>
                </c:pt>
                <c:pt idx="41">
                  <c:v>84.731209556993548</c:v>
                </c:pt>
                <c:pt idx="42">
                  <c:v>84.239671478347475</c:v>
                </c:pt>
                <c:pt idx="43">
                  <c:v>83.455699352911921</c:v>
                </c:pt>
                <c:pt idx="44">
                  <c:v>82.746391239422636</c:v>
                </c:pt>
                <c:pt idx="45">
                  <c:v>82.130413140866139</c:v>
                </c:pt>
                <c:pt idx="46">
                  <c:v>79.405176704828307</c:v>
                </c:pt>
                <c:pt idx="47">
                  <c:v>78.596316575410683</c:v>
                </c:pt>
                <c:pt idx="48">
                  <c:v>77.980338476854186</c:v>
                </c:pt>
                <c:pt idx="49">
                  <c:v>77.980338476854186</c:v>
                </c:pt>
                <c:pt idx="50">
                  <c:v>77.146590343454491</c:v>
                </c:pt>
                <c:pt idx="51">
                  <c:v>76.580388252862136</c:v>
                </c:pt>
                <c:pt idx="52">
                  <c:v>75.746640119462441</c:v>
                </c:pt>
                <c:pt idx="53">
                  <c:v>75.454206072672989</c:v>
                </c:pt>
                <c:pt idx="54">
                  <c:v>74.987555998008972</c:v>
                </c:pt>
                <c:pt idx="55">
                  <c:v>74.62045793927328</c:v>
                </c:pt>
                <c:pt idx="56">
                  <c:v>74.104031856645108</c:v>
                </c:pt>
                <c:pt idx="57">
                  <c:v>73.904927824788459</c:v>
                </c:pt>
                <c:pt idx="58">
                  <c:v>72.878297660527636</c:v>
                </c:pt>
                <c:pt idx="59">
                  <c:v>72.654305624688902</c:v>
                </c:pt>
                <c:pt idx="60">
                  <c:v>72.312095569935295</c:v>
                </c:pt>
                <c:pt idx="61">
                  <c:v>72.511199601791944</c:v>
                </c:pt>
                <c:pt idx="62">
                  <c:v>72.044549527127927</c:v>
                </c:pt>
                <c:pt idx="63">
                  <c:v>72.237431557989041</c:v>
                </c:pt>
                <c:pt idx="64">
                  <c:v>72.237431557989041</c:v>
                </c:pt>
                <c:pt idx="65">
                  <c:v>71.994773519163758</c:v>
                </c:pt>
                <c:pt idx="66">
                  <c:v>72.21254355400697</c:v>
                </c:pt>
                <c:pt idx="67">
                  <c:v>71.845445495271292</c:v>
                </c:pt>
                <c:pt idx="68">
                  <c:v>71.721005475360897</c:v>
                </c:pt>
                <c:pt idx="69">
                  <c:v>71.820557491289208</c:v>
                </c:pt>
                <c:pt idx="70">
                  <c:v>71.820557491289208</c:v>
                </c:pt>
                <c:pt idx="71">
                  <c:v>71.671229467396728</c:v>
                </c:pt>
                <c:pt idx="72">
                  <c:v>71.32901941264312</c:v>
                </c:pt>
                <c:pt idx="73">
                  <c:v>71.646341463414643</c:v>
                </c:pt>
                <c:pt idx="74">
                  <c:v>71.428571428571445</c:v>
                </c:pt>
                <c:pt idx="75">
                  <c:v>71.279243404678965</c:v>
                </c:pt>
                <c:pt idx="76">
                  <c:v>71.428571428571459</c:v>
                </c:pt>
                <c:pt idx="77">
                  <c:v>71.602787456446023</c:v>
                </c:pt>
                <c:pt idx="78">
                  <c:v>71.061473369835767</c:v>
                </c:pt>
                <c:pt idx="79">
                  <c:v>71.086361373817851</c:v>
                </c:pt>
                <c:pt idx="80">
                  <c:v>70.986809357889527</c:v>
                </c:pt>
                <c:pt idx="81">
                  <c:v>70.737929318068723</c:v>
                </c:pt>
                <c:pt idx="82">
                  <c:v>69.978845196615268</c:v>
                </c:pt>
                <c:pt idx="83">
                  <c:v>69.953957192633183</c:v>
                </c:pt>
                <c:pt idx="84">
                  <c:v>69.462419113987096</c:v>
                </c:pt>
                <c:pt idx="85">
                  <c:v>70.103285216525663</c:v>
                </c:pt>
                <c:pt idx="86">
                  <c:v>69.854405176704859</c:v>
                </c:pt>
                <c:pt idx="87">
                  <c:v>69.835739173718295</c:v>
                </c:pt>
                <c:pt idx="88">
                  <c:v>69.736187157789971</c:v>
                </c:pt>
                <c:pt idx="89">
                  <c:v>69.761075161772055</c:v>
                </c:pt>
                <c:pt idx="90">
                  <c:v>69.145097063215559</c:v>
                </c:pt>
                <c:pt idx="91">
                  <c:v>69.095321055251404</c:v>
                </c:pt>
                <c:pt idx="92">
                  <c:v>68.902439024390276</c:v>
                </c:pt>
                <c:pt idx="93">
                  <c:v>68.653558984569472</c:v>
                </c:pt>
                <c:pt idx="94">
                  <c:v>68.311348929815864</c:v>
                </c:pt>
                <c:pt idx="95">
                  <c:v>68.261572921851695</c:v>
                </c:pt>
                <c:pt idx="96">
                  <c:v>67.745146839223523</c:v>
                </c:pt>
                <c:pt idx="97">
                  <c:v>68.261572921851695</c:v>
                </c:pt>
                <c:pt idx="98">
                  <c:v>67.695370831259368</c:v>
                </c:pt>
                <c:pt idx="99">
                  <c:v>67.57715281234448</c:v>
                </c:pt>
                <c:pt idx="100">
                  <c:v>67.527376804380324</c:v>
                </c:pt>
                <c:pt idx="101">
                  <c:v>67.427824788452014</c:v>
                </c:pt>
                <c:pt idx="102">
                  <c:v>66.986062717770082</c:v>
                </c:pt>
                <c:pt idx="103">
                  <c:v>66.836734693877617</c:v>
                </c:pt>
                <c:pt idx="104">
                  <c:v>66.693628670980658</c:v>
                </c:pt>
                <c:pt idx="105">
                  <c:v>66.419860627177769</c:v>
                </c:pt>
                <c:pt idx="106">
                  <c:v>66.102538576406246</c:v>
                </c:pt>
                <c:pt idx="107">
                  <c:v>65.878546540567513</c:v>
                </c:pt>
                <c:pt idx="108">
                  <c:v>65.169238427078213</c:v>
                </c:pt>
                <c:pt idx="109">
                  <c:v>65.561224489795976</c:v>
                </c:pt>
                <c:pt idx="110">
                  <c:v>65.169238427078199</c:v>
                </c:pt>
                <c:pt idx="111">
                  <c:v>64.99502239920362</c:v>
                </c:pt>
                <c:pt idx="112">
                  <c:v>65.019910403185705</c:v>
                </c:pt>
                <c:pt idx="113">
                  <c:v>64.901692384270817</c:v>
                </c:pt>
                <c:pt idx="114">
                  <c:v>64.652812344450012</c:v>
                </c:pt>
                <c:pt idx="115">
                  <c:v>64.578148332503787</c:v>
                </c:pt>
                <c:pt idx="116">
                  <c:v>64.335490293678504</c:v>
                </c:pt>
                <c:pt idx="117">
                  <c:v>64.161274265803939</c:v>
                </c:pt>
                <c:pt idx="118">
                  <c:v>64.0866102538577</c:v>
                </c:pt>
                <c:pt idx="119">
                  <c:v>63.819064211050332</c:v>
                </c:pt>
                <c:pt idx="120">
                  <c:v>63.526630164260887</c:v>
                </c:pt>
                <c:pt idx="121">
                  <c:v>63.968392234942812</c:v>
                </c:pt>
                <c:pt idx="122">
                  <c:v>63.769288203086177</c:v>
                </c:pt>
                <c:pt idx="123">
                  <c:v>63.694624191139937</c:v>
                </c:pt>
                <c:pt idx="124">
                  <c:v>63.719512195122007</c:v>
                </c:pt>
                <c:pt idx="125">
                  <c:v>63.769288203086177</c:v>
                </c:pt>
                <c:pt idx="126">
                  <c:v>63.476854156296724</c:v>
                </c:pt>
                <c:pt idx="127">
                  <c:v>63.551518168242964</c:v>
                </c:pt>
                <c:pt idx="128">
                  <c:v>63.451966152314633</c:v>
                </c:pt>
                <c:pt idx="129">
                  <c:v>63.32752613240423</c:v>
                </c:pt>
                <c:pt idx="130">
                  <c:v>63.109756097561032</c:v>
                </c:pt>
                <c:pt idx="131">
                  <c:v>63.010204081632708</c:v>
                </c:pt>
                <c:pt idx="132">
                  <c:v>62.692882030861178</c:v>
                </c:pt>
                <c:pt idx="133">
                  <c:v>63.203086112493828</c:v>
                </c:pt>
                <c:pt idx="134">
                  <c:v>63.109756097561032</c:v>
                </c:pt>
                <c:pt idx="135">
                  <c:v>63.252862120458005</c:v>
                </c:pt>
                <c:pt idx="136">
                  <c:v>63.227974116475927</c:v>
                </c:pt>
                <c:pt idx="137">
                  <c:v>63.084868093578955</c:v>
                </c:pt>
                <c:pt idx="138">
                  <c:v>62.83598805375815</c:v>
                </c:pt>
                <c:pt idx="139">
                  <c:v>62.910652065704397</c:v>
                </c:pt>
                <c:pt idx="140">
                  <c:v>62.811100049776073</c:v>
                </c:pt>
                <c:pt idx="141">
                  <c:v>62.761324041811918</c:v>
                </c:pt>
                <c:pt idx="142">
                  <c:v>62.543554006968712</c:v>
                </c:pt>
                <c:pt idx="143">
                  <c:v>62.394225983076218</c:v>
                </c:pt>
                <c:pt idx="144">
                  <c:v>62.002239920358448</c:v>
                </c:pt>
                <c:pt idx="145">
                  <c:v>62.201343952215097</c:v>
                </c:pt>
                <c:pt idx="146">
                  <c:v>61.877799900448053</c:v>
                </c:pt>
                <c:pt idx="147">
                  <c:v>61.828023892483898</c:v>
                </c:pt>
                <c:pt idx="148">
                  <c:v>61.828023892483898</c:v>
                </c:pt>
                <c:pt idx="149">
                  <c:v>61.610253857640693</c:v>
                </c:pt>
                <c:pt idx="150">
                  <c:v>61.292931806869163</c:v>
                </c:pt>
                <c:pt idx="151">
                  <c:v>61.292931806869163</c:v>
                </c:pt>
                <c:pt idx="152">
                  <c:v>61.367595818815396</c:v>
                </c:pt>
                <c:pt idx="153">
                  <c:v>61.243155798904994</c:v>
                </c:pt>
                <c:pt idx="154">
                  <c:v>61.044051767048352</c:v>
                </c:pt>
                <c:pt idx="155">
                  <c:v>60.776505724240977</c:v>
                </c:pt>
                <c:pt idx="156">
                  <c:v>60.334743653559052</c:v>
                </c:pt>
                <c:pt idx="157">
                  <c:v>60.577401692384335</c:v>
                </c:pt>
                <c:pt idx="158">
                  <c:v>60.28496764559489</c:v>
                </c:pt>
                <c:pt idx="159">
                  <c:v>60.28496764559489</c:v>
                </c:pt>
                <c:pt idx="160">
                  <c:v>59.942757590841275</c:v>
                </c:pt>
                <c:pt idx="161">
                  <c:v>59.644101543056316</c:v>
                </c:pt>
                <c:pt idx="162">
                  <c:v>59.426331508213103</c:v>
                </c:pt>
                <c:pt idx="163">
                  <c:v>59.351667496266863</c:v>
                </c:pt>
                <c:pt idx="164">
                  <c:v>59.500995520159343</c:v>
                </c:pt>
                <c:pt idx="165">
                  <c:v>59.525883524141427</c:v>
                </c:pt>
                <c:pt idx="166">
                  <c:v>59.109009457441573</c:v>
                </c:pt>
                <c:pt idx="167">
                  <c:v>58.885017421602846</c:v>
                </c:pt>
                <c:pt idx="168">
                  <c:v>58.418367346938837</c:v>
                </c:pt>
                <c:pt idx="169">
                  <c:v>58.760577401692444</c:v>
                </c:pt>
                <c:pt idx="170">
                  <c:v>58.542807366849232</c:v>
                </c:pt>
                <c:pt idx="171">
                  <c:v>58.41836734693883</c:v>
                </c:pt>
                <c:pt idx="172">
                  <c:v>58.393479342956752</c:v>
                </c:pt>
                <c:pt idx="173">
                  <c:v>57.951717272274813</c:v>
                </c:pt>
                <c:pt idx="174">
                  <c:v>57.609507217521212</c:v>
                </c:pt>
                <c:pt idx="175">
                  <c:v>57.733947237431614</c:v>
                </c:pt>
                <c:pt idx="176">
                  <c:v>57.733947237431614</c:v>
                </c:pt>
                <c:pt idx="177">
                  <c:v>57.534843205574973</c:v>
                </c:pt>
                <c:pt idx="178">
                  <c:v>57.068193130910956</c:v>
                </c:pt>
                <c:pt idx="179">
                  <c:v>56.775759084121511</c:v>
                </c:pt>
                <c:pt idx="180">
                  <c:v>56.209556993529176</c:v>
                </c:pt>
                <c:pt idx="181">
                  <c:v>56.060228969636697</c:v>
                </c:pt>
                <c:pt idx="182">
                  <c:v>55.668242906918927</c:v>
                </c:pt>
                <c:pt idx="183">
                  <c:v>55.425584868093637</c:v>
                </c:pt>
                <c:pt idx="184">
                  <c:v>55.301144848183235</c:v>
                </c:pt>
                <c:pt idx="185">
                  <c:v>55.108262817322114</c:v>
                </c:pt>
                <c:pt idx="186">
                  <c:v>54.884270781483387</c:v>
                </c:pt>
                <c:pt idx="187">
                  <c:v>55.008710801393789</c:v>
                </c:pt>
                <c:pt idx="188">
                  <c:v>54.884270781483387</c:v>
                </c:pt>
                <c:pt idx="189">
                  <c:v>54.685166749626745</c:v>
                </c:pt>
                <c:pt idx="190">
                  <c:v>54.174962667994102</c:v>
                </c:pt>
                <c:pt idx="191">
                  <c:v>53.801642608262888</c:v>
                </c:pt>
                <c:pt idx="192">
                  <c:v>53.484320557491365</c:v>
                </c:pt>
                <c:pt idx="193">
                  <c:v>53.509208561473443</c:v>
                </c:pt>
                <c:pt idx="194">
                  <c:v>53.166998506719835</c:v>
                </c:pt>
                <c:pt idx="195">
                  <c:v>53.017670482827356</c:v>
                </c:pt>
                <c:pt idx="196">
                  <c:v>52.849676455948305</c:v>
                </c:pt>
                <c:pt idx="197">
                  <c:v>52.625684420109572</c:v>
                </c:pt>
                <c:pt idx="198">
                  <c:v>52.383026381284289</c:v>
                </c:pt>
                <c:pt idx="199">
                  <c:v>52.383026381284289</c:v>
                </c:pt>
                <c:pt idx="200">
                  <c:v>52.233698357391809</c:v>
                </c:pt>
                <c:pt idx="201">
                  <c:v>51.916376306620279</c:v>
                </c:pt>
                <c:pt idx="202">
                  <c:v>51.866600298656124</c:v>
                </c:pt>
                <c:pt idx="203">
                  <c:v>51.891488302638201</c:v>
                </c:pt>
                <c:pt idx="204">
                  <c:v>51.567944250871157</c:v>
                </c:pt>
                <c:pt idx="205">
                  <c:v>52.258586361373894</c:v>
                </c:pt>
                <c:pt idx="206">
                  <c:v>53.017670482827356</c:v>
                </c:pt>
                <c:pt idx="207">
                  <c:v>53.434544549527203</c:v>
                </c:pt>
                <c:pt idx="208">
                  <c:v>53.608760577401767</c:v>
                </c:pt>
                <c:pt idx="209">
                  <c:v>53.316326530612315</c:v>
                </c:pt>
                <c:pt idx="210">
                  <c:v>53.142110502737751</c:v>
                </c:pt>
                <c:pt idx="211">
                  <c:v>53.216774514683991</c:v>
                </c:pt>
                <c:pt idx="212">
                  <c:v>52.799900447984143</c:v>
                </c:pt>
                <c:pt idx="213">
                  <c:v>52.526132404181254</c:v>
                </c:pt>
                <c:pt idx="214">
                  <c:v>52.059482329517245</c:v>
                </c:pt>
                <c:pt idx="215">
                  <c:v>51.891488302638194</c:v>
                </c:pt>
                <c:pt idx="216">
                  <c:v>51.499502239920432</c:v>
                </c:pt>
                <c:pt idx="217">
                  <c:v>51.767048282727799</c:v>
                </c:pt>
                <c:pt idx="218">
                  <c:v>51.474614235938354</c:v>
                </c:pt>
                <c:pt idx="219">
                  <c:v>51.275510204081719</c:v>
                </c:pt>
                <c:pt idx="220">
                  <c:v>51.057740169238514</c:v>
                </c:pt>
                <c:pt idx="221">
                  <c:v>50.883524141363942</c:v>
                </c:pt>
                <c:pt idx="222">
                  <c:v>50.591090094574504</c:v>
                </c:pt>
                <c:pt idx="223">
                  <c:v>50.883524141363949</c:v>
                </c:pt>
                <c:pt idx="224">
                  <c:v>50.615978098556582</c:v>
                </c:pt>
                <c:pt idx="225">
                  <c:v>50.416874066699933</c:v>
                </c:pt>
                <c:pt idx="226">
                  <c:v>50.174216027874643</c:v>
                </c:pt>
                <c:pt idx="227">
                  <c:v>49.850671976107598</c:v>
                </c:pt>
                <c:pt idx="228">
                  <c:v>49.483573917371906</c:v>
                </c:pt>
                <c:pt idx="229">
                  <c:v>49.757341961174795</c:v>
                </c:pt>
                <c:pt idx="230">
                  <c:v>49.359133897461497</c:v>
                </c:pt>
                <c:pt idx="231">
                  <c:v>49.191139870582461</c:v>
                </c:pt>
                <c:pt idx="232">
                  <c:v>49.116475858636214</c:v>
                </c:pt>
                <c:pt idx="233">
                  <c:v>48.89248382279748</c:v>
                </c:pt>
                <c:pt idx="234">
                  <c:v>48.724489795918437</c:v>
                </c:pt>
                <c:pt idx="235">
                  <c:v>48.724489795918437</c:v>
                </c:pt>
                <c:pt idx="236">
                  <c:v>48.525385764061788</c:v>
                </c:pt>
                <c:pt idx="237">
                  <c:v>48.232951717272343</c:v>
                </c:pt>
                <c:pt idx="238">
                  <c:v>47.865853658536651</c:v>
                </c:pt>
                <c:pt idx="239">
                  <c:v>47.666749626680009</c:v>
                </c:pt>
                <c:pt idx="240">
                  <c:v>47.473867595818888</c:v>
                </c:pt>
                <c:pt idx="241">
                  <c:v>47.641861622697931</c:v>
                </c:pt>
                <c:pt idx="242">
                  <c:v>47.523643603783043</c:v>
                </c:pt>
                <c:pt idx="243">
                  <c:v>47.448979591836803</c:v>
                </c:pt>
                <c:pt idx="244">
                  <c:v>47.399203583872641</c:v>
                </c:pt>
                <c:pt idx="245">
                  <c:v>47.274763563962239</c:v>
                </c:pt>
                <c:pt idx="246">
                  <c:v>47.175211548033921</c:v>
                </c:pt>
                <c:pt idx="247">
                  <c:v>47.175211548033921</c:v>
                </c:pt>
                <c:pt idx="248">
                  <c:v>47.125435540069759</c:v>
                </c:pt>
                <c:pt idx="249">
                  <c:v>47.032105525136956</c:v>
                </c:pt>
                <c:pt idx="250">
                  <c:v>46.758337481334074</c:v>
                </c:pt>
                <c:pt idx="251">
                  <c:v>46.540567446490869</c:v>
                </c:pt>
                <c:pt idx="252">
                  <c:v>46.366351418616304</c:v>
                </c:pt>
                <c:pt idx="253">
                  <c:v>46.615231458437108</c:v>
                </c:pt>
                <c:pt idx="254">
                  <c:v>46.391239422598382</c:v>
                </c:pt>
                <c:pt idx="255">
                  <c:v>46.291687406670057</c:v>
                </c:pt>
                <c:pt idx="256">
                  <c:v>46.173469387755169</c:v>
                </c:pt>
                <c:pt idx="257">
                  <c:v>45.999253359880605</c:v>
                </c:pt>
                <c:pt idx="258">
                  <c:v>45.849925335988118</c:v>
                </c:pt>
                <c:pt idx="259">
                  <c:v>45.849925335988118</c:v>
                </c:pt>
                <c:pt idx="260">
                  <c:v>45.775261324041885</c:v>
                </c:pt>
                <c:pt idx="261">
                  <c:v>45.582379293180765</c:v>
                </c:pt>
                <c:pt idx="262">
                  <c:v>45.308611249377883</c:v>
                </c:pt>
                <c:pt idx="263">
                  <c:v>45.115729218516755</c:v>
                </c:pt>
                <c:pt idx="264">
                  <c:v>44.941513190642183</c:v>
                </c:pt>
                <c:pt idx="265">
                  <c:v>45.041065206570508</c:v>
                </c:pt>
                <c:pt idx="266">
                  <c:v>44.848183175709387</c:v>
                </c:pt>
                <c:pt idx="267">
                  <c:v>44.82329517172731</c:v>
                </c:pt>
                <c:pt idx="268">
                  <c:v>44.798407167745232</c:v>
                </c:pt>
                <c:pt idx="269">
                  <c:v>44.574415131906498</c:v>
                </c:pt>
                <c:pt idx="270">
                  <c:v>44.499751119960266</c:v>
                </c:pt>
                <c:pt idx="271">
                  <c:v>44.499751119960266</c:v>
                </c:pt>
                <c:pt idx="272">
                  <c:v>44.549527127924428</c:v>
                </c:pt>
                <c:pt idx="273">
                  <c:v>44.474863115978188</c:v>
                </c:pt>
                <c:pt idx="274">
                  <c:v>44.157541065206658</c:v>
                </c:pt>
                <c:pt idx="275">
                  <c:v>44.008213041314171</c:v>
                </c:pt>
                <c:pt idx="276">
                  <c:v>43.790443006470966</c:v>
                </c:pt>
                <c:pt idx="277">
                  <c:v>43.81533101045305</c:v>
                </c:pt>
                <c:pt idx="278">
                  <c:v>43.740666998506811</c:v>
                </c:pt>
                <c:pt idx="279">
                  <c:v>43.666002986560564</c:v>
                </c:pt>
                <c:pt idx="280">
                  <c:v>43.591338974614331</c:v>
                </c:pt>
                <c:pt idx="281">
                  <c:v>43.298904927824879</c:v>
                </c:pt>
                <c:pt idx="282">
                  <c:v>43.174464907914469</c:v>
                </c:pt>
                <c:pt idx="283">
                  <c:v>43.249128919860709</c:v>
                </c:pt>
                <c:pt idx="284">
                  <c:v>43.249128919860709</c:v>
                </c:pt>
                <c:pt idx="285">
                  <c:v>43.124688899950307</c:v>
                </c:pt>
                <c:pt idx="286">
                  <c:v>42.832254853160855</c:v>
                </c:pt>
                <c:pt idx="287">
                  <c:v>42.65803882528629</c:v>
                </c:pt>
                <c:pt idx="288">
                  <c:v>42.539820806371402</c:v>
                </c:pt>
                <c:pt idx="289">
                  <c:v>42.56470881035348</c:v>
                </c:pt>
                <c:pt idx="290">
                  <c:v>42.614484818317642</c:v>
                </c:pt>
                <c:pt idx="291">
                  <c:v>42.782478845196685</c:v>
                </c:pt>
                <c:pt idx="292">
                  <c:v>42.857142857142925</c:v>
                </c:pt>
                <c:pt idx="293">
                  <c:v>42.707814833250438</c:v>
                </c:pt>
                <c:pt idx="294">
                  <c:v>42.539820806371395</c:v>
                </c:pt>
                <c:pt idx="295">
                  <c:v>42.807366849178763</c:v>
                </c:pt>
                <c:pt idx="296">
                  <c:v>42.757590841214601</c:v>
                </c:pt>
                <c:pt idx="297">
                  <c:v>42.490044798407226</c:v>
                </c:pt>
                <c:pt idx="298">
                  <c:v>42.266052762568492</c:v>
                </c:pt>
                <c:pt idx="299">
                  <c:v>42.21627675460433</c:v>
                </c:pt>
                <c:pt idx="300">
                  <c:v>41.998506719761124</c:v>
                </c:pt>
                <c:pt idx="301">
                  <c:v>42.266052762568492</c:v>
                </c:pt>
                <c:pt idx="302">
                  <c:v>42.241164758586407</c:v>
                </c:pt>
                <c:pt idx="303">
                  <c:v>42.122946739671519</c:v>
                </c:pt>
                <c:pt idx="304">
                  <c:v>42.147834743653597</c:v>
                </c:pt>
                <c:pt idx="305">
                  <c:v>41.849178695868638</c:v>
                </c:pt>
                <c:pt idx="306">
                  <c:v>41.849178695868638</c:v>
                </c:pt>
                <c:pt idx="307">
                  <c:v>41.998506719761117</c:v>
                </c:pt>
                <c:pt idx="308">
                  <c:v>41.898954703832793</c:v>
                </c:pt>
                <c:pt idx="309">
                  <c:v>41.749626679940313</c:v>
                </c:pt>
                <c:pt idx="310">
                  <c:v>41.332752613240459</c:v>
                </c:pt>
                <c:pt idx="311">
                  <c:v>41.114982578397253</c:v>
                </c:pt>
                <c:pt idx="312">
                  <c:v>40.890990542558534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F4-4515-9810-6833DA73CAC7}"/>
            </c:ext>
          </c:extLst>
        </c:ser>
        <c:ser>
          <c:idx val="5"/>
          <c:order val="5"/>
          <c:tx>
            <c:strRef>
              <c:f>'Land Registry'!$B$10</c:f>
              <c:strCache>
                <c:ptCount val="1"/>
                <c:pt idx="0">
                  <c:v> UK - CPI (1913 base) </c:v>
                </c:pt>
              </c:strCache>
            </c:strRef>
          </c:tx>
          <c:spPr>
            <a:ln w="38100" cap="rnd">
              <a:solidFill>
                <a:srgbClr val="FF00FF"/>
              </a:solidFill>
              <a:prstDash val="sysDot"/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FF33CC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Registry'!$D$12:$D$324</c:f>
              <c:numCache>
                <c:formatCode>_(* #,##0.00_);_(* \(#,##0.00\);_(* "-"??_);_(@_)</c:formatCode>
                <c:ptCount val="313"/>
                <c:pt idx="4">
                  <c:v>100</c:v>
                </c:pt>
                <c:pt idx="5">
                  <c:v>99.746305418719203</c:v>
                </c:pt>
                <c:pt idx="6">
                  <c:v>99.460591133004911</c:v>
                </c:pt>
                <c:pt idx="7">
                  <c:v>99.310652709359587</c:v>
                </c:pt>
                <c:pt idx="8">
                  <c:v>98.973214285714263</c:v>
                </c:pt>
                <c:pt idx="9">
                  <c:v>98.766933497536925</c:v>
                </c:pt>
                <c:pt idx="10">
                  <c:v>98.460283251231502</c:v>
                </c:pt>
                <c:pt idx="11">
                  <c:v>98.239532019704413</c:v>
                </c:pt>
                <c:pt idx="12">
                  <c:v>97.805110837438392</c:v>
                </c:pt>
                <c:pt idx="13">
                  <c:v>97.169027093596029</c:v>
                </c:pt>
                <c:pt idx="14">
                  <c:v>97.134544334975331</c:v>
                </c:pt>
                <c:pt idx="15">
                  <c:v>97.187192118226562</c:v>
                </c:pt>
                <c:pt idx="16">
                  <c:v>97.075431034482733</c:v>
                </c:pt>
                <c:pt idx="17">
                  <c:v>96.919950738916228</c:v>
                </c:pt>
                <c:pt idx="18">
                  <c:v>96.841133004926078</c:v>
                </c:pt>
                <c:pt idx="19">
                  <c:v>96.728756157635445</c:v>
                </c:pt>
                <c:pt idx="20">
                  <c:v>96.69612068965516</c:v>
                </c:pt>
                <c:pt idx="21">
                  <c:v>96.535714285714263</c:v>
                </c:pt>
                <c:pt idx="22">
                  <c:v>96.161330049261053</c:v>
                </c:pt>
                <c:pt idx="23">
                  <c:v>95.543719211822633</c:v>
                </c:pt>
                <c:pt idx="24">
                  <c:v>94.9559729064039</c:v>
                </c:pt>
                <c:pt idx="25">
                  <c:v>94.44150246305415</c:v>
                </c:pt>
                <c:pt idx="26">
                  <c:v>94.535406403940854</c:v>
                </c:pt>
                <c:pt idx="27">
                  <c:v>94.726293103448242</c:v>
                </c:pt>
                <c:pt idx="28">
                  <c:v>94.762623152709324</c:v>
                </c:pt>
                <c:pt idx="29">
                  <c:v>94.527709359605879</c:v>
                </c:pt>
                <c:pt idx="30">
                  <c:v>94.116687192118178</c:v>
                </c:pt>
                <c:pt idx="31">
                  <c:v>93.937499999999943</c:v>
                </c:pt>
                <c:pt idx="32">
                  <c:v>93.635160098522135</c:v>
                </c:pt>
                <c:pt idx="33">
                  <c:v>93.399938423645281</c:v>
                </c:pt>
                <c:pt idx="34">
                  <c:v>92.929802955664982</c:v>
                </c:pt>
                <c:pt idx="35">
                  <c:v>92.623152709359545</c:v>
                </c:pt>
                <c:pt idx="36">
                  <c:v>92.108990147783203</c:v>
                </c:pt>
                <c:pt idx="37">
                  <c:v>91.378386699507345</c:v>
                </c:pt>
                <c:pt idx="38">
                  <c:v>91.659790640394036</c:v>
                </c:pt>
                <c:pt idx="39">
                  <c:v>91.752463054187132</c:v>
                </c:pt>
                <c:pt idx="40">
                  <c:v>91.381773399014705</c:v>
                </c:pt>
                <c:pt idx="41">
                  <c:v>91.18565270935953</c:v>
                </c:pt>
                <c:pt idx="42">
                  <c:v>91.217980295566434</c:v>
                </c:pt>
                <c:pt idx="43">
                  <c:v>91.228756157635388</c:v>
                </c:pt>
                <c:pt idx="44">
                  <c:v>89.992610837438349</c:v>
                </c:pt>
                <c:pt idx="45">
                  <c:v>89.011391625615687</c:v>
                </c:pt>
                <c:pt idx="46">
                  <c:v>88.517241379310278</c:v>
                </c:pt>
                <c:pt idx="47">
                  <c:v>87.350985221674804</c:v>
                </c:pt>
                <c:pt idx="48">
                  <c:v>86.56034482758615</c:v>
                </c:pt>
                <c:pt idx="49">
                  <c:v>85.838054187192071</c:v>
                </c:pt>
                <c:pt idx="50">
                  <c:v>85.575123152709295</c:v>
                </c:pt>
                <c:pt idx="51">
                  <c:v>85.156711822660029</c:v>
                </c:pt>
                <c:pt idx="52">
                  <c:v>84.455049261083687</c:v>
                </c:pt>
                <c:pt idx="53">
                  <c:v>84.226293103448214</c:v>
                </c:pt>
                <c:pt idx="54">
                  <c:v>84.05264778325116</c:v>
                </c:pt>
                <c:pt idx="55">
                  <c:v>83.650246305418662</c:v>
                </c:pt>
                <c:pt idx="56">
                  <c:v>82.880233990147715</c:v>
                </c:pt>
                <c:pt idx="57">
                  <c:v>82.221059113300413</c:v>
                </c:pt>
                <c:pt idx="58">
                  <c:v>81.550800492610762</c:v>
                </c:pt>
                <c:pt idx="59">
                  <c:v>80.977216748768399</c:v>
                </c:pt>
                <c:pt idx="60">
                  <c:v>80.536330049261011</c:v>
                </c:pt>
                <c:pt idx="61">
                  <c:v>80.195197044334904</c:v>
                </c:pt>
                <c:pt idx="62">
                  <c:v>80.119766009852142</c:v>
                </c:pt>
                <c:pt idx="63">
                  <c:v>80.168719211822577</c:v>
                </c:pt>
                <c:pt idx="64">
                  <c:v>80.135467980295488</c:v>
                </c:pt>
                <c:pt idx="65">
                  <c:v>80.024014778325053</c:v>
                </c:pt>
                <c:pt idx="66">
                  <c:v>79.77247536945805</c:v>
                </c:pt>
                <c:pt idx="67">
                  <c:v>79.370997536945751</c:v>
                </c:pt>
                <c:pt idx="68">
                  <c:v>78.939039408866918</c:v>
                </c:pt>
                <c:pt idx="69">
                  <c:v>78.937499999999929</c:v>
                </c:pt>
                <c:pt idx="70">
                  <c:v>79.468903940886634</c:v>
                </c:pt>
                <c:pt idx="71">
                  <c:v>79.642241379310278</c:v>
                </c:pt>
                <c:pt idx="72">
                  <c:v>79.424568965517182</c:v>
                </c:pt>
                <c:pt idx="73">
                  <c:v>79.117610837438363</c:v>
                </c:pt>
                <c:pt idx="74">
                  <c:v>79.189655172413751</c:v>
                </c:pt>
                <c:pt idx="75">
                  <c:v>79.232142857142804</c:v>
                </c:pt>
                <c:pt idx="76">
                  <c:v>79.051416256157594</c:v>
                </c:pt>
                <c:pt idx="77">
                  <c:v>78.989532019704384</c:v>
                </c:pt>
                <c:pt idx="78">
                  <c:v>78.993534482758577</c:v>
                </c:pt>
                <c:pt idx="79">
                  <c:v>78.861761083743772</c:v>
                </c:pt>
                <c:pt idx="80">
                  <c:v>78.846059113300441</c:v>
                </c:pt>
                <c:pt idx="81">
                  <c:v>78.678571428571388</c:v>
                </c:pt>
                <c:pt idx="82">
                  <c:v>78.264162561576313</c:v>
                </c:pt>
                <c:pt idx="83">
                  <c:v>77.825123152709324</c:v>
                </c:pt>
                <c:pt idx="84">
                  <c:v>77.497536945812769</c:v>
                </c:pt>
                <c:pt idx="85">
                  <c:v>77.350061576354648</c:v>
                </c:pt>
                <c:pt idx="86">
                  <c:v>77.597906403940854</c:v>
                </c:pt>
                <c:pt idx="87">
                  <c:v>77.858682266009808</c:v>
                </c:pt>
                <c:pt idx="88">
                  <c:v>77.721366995073851</c:v>
                </c:pt>
                <c:pt idx="89">
                  <c:v>77.631157635467943</c:v>
                </c:pt>
                <c:pt idx="90">
                  <c:v>77.588054187192085</c:v>
                </c:pt>
                <c:pt idx="91">
                  <c:v>77.582820197044299</c:v>
                </c:pt>
                <c:pt idx="92">
                  <c:v>77.459359605911288</c:v>
                </c:pt>
                <c:pt idx="93">
                  <c:v>77.138546798029523</c:v>
                </c:pt>
                <c:pt idx="94">
                  <c:v>76.833128078817708</c:v>
                </c:pt>
                <c:pt idx="95">
                  <c:v>76.659790640394064</c:v>
                </c:pt>
                <c:pt idx="96">
                  <c:v>76.313731527093552</c:v>
                </c:pt>
                <c:pt idx="97">
                  <c:v>75.90024630541869</c:v>
                </c:pt>
                <c:pt idx="98">
                  <c:v>75.944889162561552</c:v>
                </c:pt>
                <c:pt idx="99">
                  <c:v>75.943041871921153</c:v>
                </c:pt>
                <c:pt idx="100">
                  <c:v>75.991071428571388</c:v>
                </c:pt>
                <c:pt idx="101">
                  <c:v>75.590825123152683</c:v>
                </c:pt>
                <c:pt idx="102">
                  <c:v>75.365147783251203</c:v>
                </c:pt>
                <c:pt idx="103">
                  <c:v>75.41717980295563</c:v>
                </c:pt>
                <c:pt idx="104">
                  <c:v>75.348830049261053</c:v>
                </c:pt>
                <c:pt idx="105">
                  <c:v>75.284482758620655</c:v>
                </c:pt>
                <c:pt idx="106">
                  <c:v>75.061884236453167</c:v>
                </c:pt>
                <c:pt idx="107">
                  <c:v>75.000923645320171</c:v>
                </c:pt>
                <c:pt idx="108">
                  <c:v>74.765701970443331</c:v>
                </c:pt>
                <c:pt idx="109">
                  <c:v>74.332512315270918</c:v>
                </c:pt>
                <c:pt idx="110">
                  <c:v>74.308189655172399</c:v>
                </c:pt>
                <c:pt idx="111">
                  <c:v>74.423953201970434</c:v>
                </c:pt>
                <c:pt idx="112">
                  <c:v>74.331280788177324</c:v>
                </c:pt>
                <c:pt idx="113">
                  <c:v>74.153017241379288</c:v>
                </c:pt>
                <c:pt idx="114">
                  <c:v>74.084975369458107</c:v>
                </c:pt>
                <c:pt idx="115">
                  <c:v>74.20504926108373</c:v>
                </c:pt>
                <c:pt idx="116">
                  <c:v>73.962130541871915</c:v>
                </c:pt>
                <c:pt idx="117">
                  <c:v>73.664100985221665</c:v>
                </c:pt>
                <c:pt idx="118">
                  <c:v>73.316502463054178</c:v>
                </c:pt>
                <c:pt idx="119">
                  <c:v>73.002155172413779</c:v>
                </c:pt>
                <c:pt idx="120">
                  <c:v>72.942118226600968</c:v>
                </c:pt>
                <c:pt idx="121">
                  <c:v>72.821736453201964</c:v>
                </c:pt>
                <c:pt idx="122">
                  <c:v>73.071428571428569</c:v>
                </c:pt>
                <c:pt idx="123">
                  <c:v>73.225985221674861</c:v>
                </c:pt>
                <c:pt idx="124">
                  <c:v>73.258928571428555</c:v>
                </c:pt>
                <c:pt idx="125">
                  <c:v>73.373152709359587</c:v>
                </c:pt>
                <c:pt idx="126">
                  <c:v>73.477216748768456</c:v>
                </c:pt>
                <c:pt idx="127">
                  <c:v>73.472290640394078</c:v>
                </c:pt>
                <c:pt idx="128">
                  <c:v>73.215825123152698</c:v>
                </c:pt>
                <c:pt idx="129">
                  <c:v>72.84451970443348</c:v>
                </c:pt>
                <c:pt idx="130">
                  <c:v>72.69673645320195</c:v>
                </c:pt>
                <c:pt idx="131">
                  <c:v>72.26662561576353</c:v>
                </c:pt>
                <c:pt idx="132">
                  <c:v>71.954125615763516</c:v>
                </c:pt>
                <c:pt idx="133">
                  <c:v>72.294334975369438</c:v>
                </c:pt>
                <c:pt idx="134">
                  <c:v>72.706588669950719</c:v>
                </c:pt>
                <c:pt idx="135">
                  <c:v>73.101293103448256</c:v>
                </c:pt>
                <c:pt idx="136">
                  <c:v>73.285406403940868</c:v>
                </c:pt>
                <c:pt idx="137">
                  <c:v>73.230295566502448</c:v>
                </c:pt>
                <c:pt idx="138">
                  <c:v>73.35283251231526</c:v>
                </c:pt>
                <c:pt idx="139">
                  <c:v>73.381465517241367</c:v>
                </c:pt>
                <c:pt idx="140">
                  <c:v>73.245073891625609</c:v>
                </c:pt>
                <c:pt idx="141">
                  <c:v>72.990147783251231</c:v>
                </c:pt>
                <c:pt idx="142">
                  <c:v>72.750307881773395</c:v>
                </c:pt>
                <c:pt idx="143">
                  <c:v>72.284790640394093</c:v>
                </c:pt>
                <c:pt idx="144">
                  <c:v>72.018472906403943</c:v>
                </c:pt>
                <c:pt idx="145">
                  <c:v>71.751539408867004</c:v>
                </c:pt>
                <c:pt idx="146">
                  <c:v>71.757697044334975</c:v>
                </c:pt>
                <c:pt idx="147">
                  <c:v>71.904556650246306</c:v>
                </c:pt>
                <c:pt idx="148">
                  <c:v>72.090209359605922</c:v>
                </c:pt>
                <c:pt idx="149">
                  <c:v>72.006465517241395</c:v>
                </c:pt>
                <c:pt idx="150">
                  <c:v>71.91995073891627</c:v>
                </c:pt>
                <c:pt idx="151">
                  <c:v>71.891625615763544</c:v>
                </c:pt>
                <c:pt idx="152">
                  <c:v>71.719519704433495</c:v>
                </c:pt>
                <c:pt idx="153">
                  <c:v>71.592056650246292</c:v>
                </c:pt>
                <c:pt idx="154">
                  <c:v>71.666564039408854</c:v>
                </c:pt>
                <c:pt idx="155">
                  <c:v>71.479679802955658</c:v>
                </c:pt>
                <c:pt idx="156">
                  <c:v>70.89901477832511</c:v>
                </c:pt>
                <c:pt idx="157">
                  <c:v>70.689963054187174</c:v>
                </c:pt>
                <c:pt idx="158">
                  <c:v>70.880849753694562</c:v>
                </c:pt>
                <c:pt idx="159">
                  <c:v>71.218288177339886</c:v>
                </c:pt>
                <c:pt idx="160">
                  <c:v>71.245997536945794</c:v>
                </c:pt>
                <c:pt idx="161">
                  <c:v>70.929495073891601</c:v>
                </c:pt>
                <c:pt idx="162">
                  <c:v>70.536945812807872</c:v>
                </c:pt>
                <c:pt idx="163">
                  <c:v>70.652093596059103</c:v>
                </c:pt>
                <c:pt idx="164">
                  <c:v>70.755849753694562</c:v>
                </c:pt>
                <c:pt idx="165">
                  <c:v>70.838977832512299</c:v>
                </c:pt>
                <c:pt idx="166">
                  <c:v>70.625615763546776</c:v>
                </c:pt>
                <c:pt idx="167">
                  <c:v>70.093288177339886</c:v>
                </c:pt>
                <c:pt idx="168">
                  <c:v>69.786022167487658</c:v>
                </c:pt>
                <c:pt idx="169">
                  <c:v>69.480295566502434</c:v>
                </c:pt>
                <c:pt idx="170">
                  <c:v>69.652093596059075</c:v>
                </c:pt>
                <c:pt idx="171">
                  <c:v>69.710899014778292</c:v>
                </c:pt>
                <c:pt idx="172">
                  <c:v>69.854987684729039</c:v>
                </c:pt>
                <c:pt idx="173">
                  <c:v>69.749076354679772</c:v>
                </c:pt>
                <c:pt idx="174">
                  <c:v>69.557266009852185</c:v>
                </c:pt>
                <c:pt idx="175">
                  <c:v>69.495689655172384</c:v>
                </c:pt>
                <c:pt idx="176">
                  <c:v>69.570197044334947</c:v>
                </c:pt>
                <c:pt idx="177">
                  <c:v>69.24445812807879</c:v>
                </c:pt>
                <c:pt idx="178">
                  <c:v>68.801416256157609</c:v>
                </c:pt>
                <c:pt idx="179">
                  <c:v>68.137007389162534</c:v>
                </c:pt>
                <c:pt idx="180">
                  <c:v>67.802647783251203</c:v>
                </c:pt>
                <c:pt idx="181">
                  <c:v>67.481219211822633</c:v>
                </c:pt>
                <c:pt idx="182">
                  <c:v>67.365455665024612</c:v>
                </c:pt>
                <c:pt idx="183">
                  <c:v>67.337130541871915</c:v>
                </c:pt>
                <c:pt idx="184">
                  <c:v>67.253386699507374</c:v>
                </c:pt>
                <c:pt idx="185">
                  <c:v>67.214285714285694</c:v>
                </c:pt>
                <c:pt idx="186">
                  <c:v>67.121613300492584</c:v>
                </c:pt>
                <c:pt idx="187">
                  <c:v>67.107450738916228</c:v>
                </c:pt>
                <c:pt idx="188">
                  <c:v>67.173029556650206</c:v>
                </c:pt>
                <c:pt idx="189">
                  <c:v>67.120997536945765</c:v>
                </c:pt>
                <c:pt idx="190">
                  <c:v>67.00461822660094</c:v>
                </c:pt>
                <c:pt idx="191">
                  <c:v>66.730603448275815</c:v>
                </c:pt>
                <c:pt idx="192">
                  <c:v>66.713977832512256</c:v>
                </c:pt>
                <c:pt idx="193">
                  <c:v>66.486761083743787</c:v>
                </c:pt>
                <c:pt idx="194">
                  <c:v>66.604064039408811</c:v>
                </c:pt>
                <c:pt idx="195">
                  <c:v>66.556958128078747</c:v>
                </c:pt>
                <c:pt idx="196">
                  <c:v>66.492918719211744</c:v>
                </c:pt>
                <c:pt idx="197">
                  <c:v>66.451354679802876</c:v>
                </c:pt>
                <c:pt idx="198">
                  <c:v>66.302647783251146</c:v>
                </c:pt>
                <c:pt idx="199">
                  <c:v>66.407943349753609</c:v>
                </c:pt>
                <c:pt idx="200">
                  <c:v>65.842364532019616</c:v>
                </c:pt>
                <c:pt idx="201">
                  <c:v>65.652709359605822</c:v>
                </c:pt>
                <c:pt idx="202">
                  <c:v>65.489224137930933</c:v>
                </c:pt>
                <c:pt idx="203">
                  <c:v>65.330357142857054</c:v>
                </c:pt>
                <c:pt idx="204">
                  <c:v>65.007081280788071</c:v>
                </c:pt>
                <c:pt idx="205">
                  <c:v>64.725369458127972</c:v>
                </c:pt>
                <c:pt idx="206">
                  <c:v>65.401785714285609</c:v>
                </c:pt>
                <c:pt idx="207">
                  <c:v>66.678879310344712</c:v>
                </c:pt>
                <c:pt idx="208">
                  <c:v>67.359298029556527</c:v>
                </c:pt>
                <c:pt idx="209">
                  <c:v>67.452586206896427</c:v>
                </c:pt>
                <c:pt idx="210">
                  <c:v>67.722906403940755</c:v>
                </c:pt>
                <c:pt idx="211">
                  <c:v>67.369150246305296</c:v>
                </c:pt>
                <c:pt idx="212">
                  <c:v>66.697044334975246</c:v>
                </c:pt>
                <c:pt idx="213">
                  <c:v>66.140086206896441</c:v>
                </c:pt>
                <c:pt idx="214">
                  <c:v>65.741379310344712</c:v>
                </c:pt>
                <c:pt idx="215">
                  <c:v>65.176416256157523</c:v>
                </c:pt>
                <c:pt idx="216">
                  <c:v>64.987684729063929</c:v>
                </c:pt>
                <c:pt idx="217">
                  <c:v>64.66625615763536</c:v>
                </c:pt>
                <c:pt idx="218">
                  <c:v>64.709667487684612</c:v>
                </c:pt>
                <c:pt idx="219">
                  <c:v>64.327586206896441</c:v>
                </c:pt>
                <c:pt idx="220">
                  <c:v>64.190270935960484</c:v>
                </c:pt>
                <c:pt idx="221">
                  <c:v>64.013854679802847</c:v>
                </c:pt>
                <c:pt idx="222">
                  <c:v>64.131465517241267</c:v>
                </c:pt>
                <c:pt idx="223">
                  <c:v>64.147783251231417</c:v>
                </c:pt>
                <c:pt idx="224">
                  <c:v>64.023706896551616</c:v>
                </c:pt>
                <c:pt idx="225">
                  <c:v>63.634852216748655</c:v>
                </c:pt>
                <c:pt idx="226">
                  <c:v>63.22413793103437</c:v>
                </c:pt>
                <c:pt idx="227">
                  <c:v>62.653633004925993</c:v>
                </c:pt>
                <c:pt idx="228">
                  <c:v>62.320197044334861</c:v>
                </c:pt>
                <c:pt idx="229">
                  <c:v>62.130541871921075</c:v>
                </c:pt>
                <c:pt idx="230">
                  <c:v>62.038177339901367</c:v>
                </c:pt>
                <c:pt idx="231">
                  <c:v>62.130541871921075</c:v>
                </c:pt>
                <c:pt idx="232">
                  <c:v>62.469211822659986</c:v>
                </c:pt>
                <c:pt idx="233">
                  <c:v>62.777093596059004</c:v>
                </c:pt>
                <c:pt idx="234">
                  <c:v>62.653940886699395</c:v>
                </c:pt>
                <c:pt idx="235">
                  <c:v>62.469211822659986</c:v>
                </c:pt>
                <c:pt idx="236">
                  <c:v>62.346059113300377</c:v>
                </c:pt>
                <c:pt idx="237">
                  <c:v>62.03817733990136</c:v>
                </c:pt>
                <c:pt idx="238">
                  <c:v>61.514778325123046</c:v>
                </c:pt>
                <c:pt idx="239">
                  <c:v>61.176108374384121</c:v>
                </c:pt>
                <c:pt idx="240">
                  <c:v>61.052955665024527</c:v>
                </c:pt>
                <c:pt idx="241">
                  <c:v>60.591133004926007</c:v>
                </c:pt>
                <c:pt idx="242">
                  <c:v>60.837438423645217</c:v>
                </c:pt>
                <c:pt idx="243">
                  <c:v>61.330049261083637</c:v>
                </c:pt>
                <c:pt idx="244">
                  <c:v>61.206896551724036</c:v>
                </c:pt>
                <c:pt idx="245">
                  <c:v>60.467980295566406</c:v>
                </c:pt>
                <c:pt idx="246">
                  <c:v>60.160098522167395</c:v>
                </c:pt>
                <c:pt idx="247">
                  <c:v>59.883004926108278</c:v>
                </c:pt>
                <c:pt idx="248">
                  <c:v>59.852216748768377</c:v>
                </c:pt>
                <c:pt idx="249">
                  <c:v>59.913793103448178</c:v>
                </c:pt>
                <c:pt idx="250">
                  <c:v>59.513546798029473</c:v>
                </c:pt>
                <c:pt idx="251">
                  <c:v>59.051724137930954</c:v>
                </c:pt>
                <c:pt idx="252">
                  <c:v>58.713054187192029</c:v>
                </c:pt>
                <c:pt idx="253">
                  <c:v>58.589901477832427</c:v>
                </c:pt>
                <c:pt idx="254">
                  <c:v>58.805418719211737</c:v>
                </c:pt>
                <c:pt idx="255">
                  <c:v>58.774630541871829</c:v>
                </c:pt>
                <c:pt idx="256">
                  <c:v>58.466748768472812</c:v>
                </c:pt>
                <c:pt idx="257">
                  <c:v>58.34359605911321</c:v>
                </c:pt>
                <c:pt idx="258">
                  <c:v>58.31280788177331</c:v>
                </c:pt>
                <c:pt idx="259">
                  <c:v>58.405172413793011</c:v>
                </c:pt>
                <c:pt idx="260">
                  <c:v>58.220443349753609</c:v>
                </c:pt>
                <c:pt idx="261">
                  <c:v>57.881773399014691</c:v>
                </c:pt>
                <c:pt idx="262">
                  <c:v>57.697044334975288</c:v>
                </c:pt>
                <c:pt idx="263">
                  <c:v>57.32758620689647</c:v>
                </c:pt>
                <c:pt idx="264">
                  <c:v>57.019704433497452</c:v>
                </c:pt>
                <c:pt idx="265">
                  <c:v>56.742610837438349</c:v>
                </c:pt>
                <c:pt idx="266">
                  <c:v>56.80418719211815</c:v>
                </c:pt>
                <c:pt idx="267">
                  <c:v>56.958128078817658</c:v>
                </c:pt>
                <c:pt idx="268">
                  <c:v>57.019704433497459</c:v>
                </c:pt>
                <c:pt idx="269">
                  <c:v>56.834975369458057</c:v>
                </c:pt>
                <c:pt idx="270">
                  <c:v>56.619458128078747</c:v>
                </c:pt>
                <c:pt idx="271">
                  <c:v>56.557881773398947</c:v>
                </c:pt>
                <c:pt idx="272">
                  <c:v>56.496305418719146</c:v>
                </c:pt>
                <c:pt idx="273">
                  <c:v>56.588669950738854</c:v>
                </c:pt>
                <c:pt idx="274">
                  <c:v>56.711822660098456</c:v>
                </c:pt>
                <c:pt idx="275">
                  <c:v>56.373152709359537</c:v>
                </c:pt>
                <c:pt idx="276">
                  <c:v>55.942118226600918</c:v>
                </c:pt>
                <c:pt idx="277">
                  <c:v>55.695812807881708</c:v>
                </c:pt>
                <c:pt idx="278">
                  <c:v>55.818965517241317</c:v>
                </c:pt>
                <c:pt idx="279">
                  <c:v>55.818965517241317</c:v>
                </c:pt>
                <c:pt idx="280">
                  <c:v>55.726600985221602</c:v>
                </c:pt>
                <c:pt idx="281">
                  <c:v>55.634236453201893</c:v>
                </c:pt>
                <c:pt idx="282">
                  <c:v>55.449507389162484</c:v>
                </c:pt>
                <c:pt idx="283">
                  <c:v>55.387931034482683</c:v>
                </c:pt>
                <c:pt idx="284">
                  <c:v>55.357142857142783</c:v>
                </c:pt>
                <c:pt idx="285">
                  <c:v>55.357142857142783</c:v>
                </c:pt>
                <c:pt idx="286">
                  <c:v>55.049261083743765</c:v>
                </c:pt>
                <c:pt idx="287">
                  <c:v>54.741379310344747</c:v>
                </c:pt>
                <c:pt idx="288">
                  <c:v>54.525862068965424</c:v>
                </c:pt>
                <c:pt idx="289">
                  <c:v>54.402709359605815</c:v>
                </c:pt>
                <c:pt idx="290">
                  <c:v>54.618226600985132</c:v>
                </c:pt>
                <c:pt idx="291">
                  <c:v>54.710591133004826</c:v>
                </c:pt>
                <c:pt idx="292">
                  <c:v>54.895320197044242</c:v>
                </c:pt>
                <c:pt idx="293">
                  <c:v>54.649014778325032</c:v>
                </c:pt>
                <c:pt idx="294">
                  <c:v>54.649014778325032</c:v>
                </c:pt>
                <c:pt idx="295">
                  <c:v>54.802955665024534</c:v>
                </c:pt>
                <c:pt idx="296">
                  <c:v>54.710591133004826</c:v>
                </c:pt>
                <c:pt idx="297">
                  <c:v>54.464285714285616</c:v>
                </c:pt>
                <c:pt idx="298">
                  <c:v>54.248768472906299</c:v>
                </c:pt>
                <c:pt idx="299">
                  <c:v>54.125615763546698</c:v>
                </c:pt>
                <c:pt idx="300">
                  <c:v>53.910098522167388</c:v>
                </c:pt>
                <c:pt idx="301">
                  <c:v>53.57142857142847</c:v>
                </c:pt>
                <c:pt idx="302">
                  <c:v>53.602216748768363</c:v>
                </c:pt>
                <c:pt idx="303">
                  <c:v>53.571428571428463</c:v>
                </c:pt>
                <c:pt idx="304">
                  <c:v>53.479064039408755</c:v>
                </c:pt>
                <c:pt idx="305">
                  <c:v>53.201970443349644</c:v>
                </c:pt>
                <c:pt idx="306">
                  <c:v>53.201970443349644</c:v>
                </c:pt>
                <c:pt idx="307">
                  <c:v>53.078817733990043</c:v>
                </c:pt>
                <c:pt idx="308">
                  <c:v>52.801724137930933</c:v>
                </c:pt>
                <c:pt idx="309">
                  <c:v>52.740147783251132</c:v>
                </c:pt>
                <c:pt idx="310">
                  <c:v>52.709359605911217</c:v>
                </c:pt>
                <c:pt idx="311">
                  <c:v>52.278325123152605</c:v>
                </c:pt>
                <c:pt idx="312">
                  <c:v>51.970443349753594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EF4-4515-9810-6833DA73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840544"/>
        <c:axId val="898833472"/>
      </c:lineChart>
      <c:dateAx>
        <c:axId val="898840544"/>
        <c:scaling>
          <c:orientation val="minMax"/>
          <c:max val="46023"/>
          <c:min val="36526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-C09]dd\-mmm\-yy;@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833472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898833472"/>
        <c:scaling>
          <c:orientation val="minMax"/>
          <c:max val="110"/>
          <c:min val="20"/>
        </c:scaling>
        <c:delete val="0"/>
        <c:axPos val="l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baseline="0">
                    <a:solidFill>
                      <a:srgbClr val="0070C0"/>
                    </a:solidFill>
                  </a:rPr>
                  <a:t>EasyValuations.com</a:t>
                </a:r>
                <a:endParaRPr lang="en-GB" sz="1400" b="1">
                  <a:solidFill>
                    <a:srgbClr val="0070C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224871688609773E-2"/>
              <c:y val="8.848717074784354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rgbClr val="FFFFCC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840544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1.0703982482910717E-2"/>
          <c:y val="0.87865787236612269"/>
          <c:w val="0.98130196169144357"/>
          <c:h val="0.12134212763387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rgbClr val="FFFF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Price</a:t>
            </a:r>
            <a:r>
              <a:rPr lang="en-GB" baseline="0"/>
              <a:t> Index </a:t>
            </a:r>
            <a:r>
              <a:rPr lang="en-GB"/>
              <a:t>v Yearly</a:t>
            </a:r>
            <a:r>
              <a:rPr lang="en-GB" baseline="0"/>
              <a:t> Price Volatility</a:t>
            </a:r>
            <a:endParaRPr lang="en-GB"/>
          </a:p>
        </c:rich>
      </c:tx>
      <c:layout>
        <c:manualLayout>
          <c:xMode val="edge"/>
          <c:yMode val="edge"/>
          <c:x val="0.25109162391317036"/>
          <c:y val="3.915668006994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36968477317623E-2"/>
          <c:y val="4.0662650602409638E-2"/>
          <c:w val="0.7941860511040868"/>
          <c:h val="0.651622719054722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'Land Registry'!$AF$10</c:f>
              <c:strCache>
                <c:ptCount val="1"/>
                <c:pt idx="0">
                  <c:v> London - Flats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3E0DF1"/>
                </a:solidFill>
                <a:prstDash val="solid"/>
              </a:ln>
            </c:spPr>
            <c:trendlineType val="movingAvg"/>
            <c:period val="2"/>
            <c:dispRSqr val="0"/>
            <c:dispEq val="0"/>
          </c:trendline>
          <c:trendline>
            <c:spPr>
              <a:ln w="38100">
                <a:solidFill>
                  <a:srgbClr val="3E0DF1"/>
                </a:solidFill>
              </a:ln>
            </c:spPr>
            <c:trendlineType val="log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Registry'!$AI$12:$AI$324</c:f>
              <c:numCache>
                <c:formatCode>_(* #,##0.00_);_(* \(#,##0.00\);_(* "-"??_);_(@_)</c:formatCode>
                <c:ptCount val="313"/>
                <c:pt idx="4">
                  <c:v>100</c:v>
                </c:pt>
                <c:pt idx="5">
                  <c:v>100.5982698498767</c:v>
                </c:pt>
                <c:pt idx="6">
                  <c:v>101.15456779143818</c:v>
                </c:pt>
                <c:pt idx="7">
                  <c:v>100.85191630120856</c:v>
                </c:pt>
                <c:pt idx="8">
                  <c:v>100.71079993919746</c:v>
                </c:pt>
                <c:pt idx="9">
                  <c:v>101.94590841956482</c:v>
                </c:pt>
                <c:pt idx="10">
                  <c:v>100.48369788393521</c:v>
                </c:pt>
                <c:pt idx="11">
                  <c:v>101.29840665561029</c:v>
                </c:pt>
                <c:pt idx="12">
                  <c:v>102.089974158917</c:v>
                </c:pt>
                <c:pt idx="13">
                  <c:v>101.3898373531834</c:v>
                </c:pt>
                <c:pt idx="14">
                  <c:v>101.50894682272653</c:v>
                </c:pt>
                <c:pt idx="15">
                  <c:v>102.19138736441371</c:v>
                </c:pt>
                <c:pt idx="16">
                  <c:v>102.97887111447895</c:v>
                </c:pt>
                <c:pt idx="17">
                  <c:v>103.70260293894108</c:v>
                </c:pt>
                <c:pt idx="18">
                  <c:v>101.44224551978238</c:v>
                </c:pt>
                <c:pt idx="19">
                  <c:v>102.75948281533948</c:v>
                </c:pt>
                <c:pt idx="20">
                  <c:v>102.21021800436053</c:v>
                </c:pt>
                <c:pt idx="21">
                  <c:v>100.92996136315682</c:v>
                </c:pt>
                <c:pt idx="22">
                  <c:v>101.37486359129797</c:v>
                </c:pt>
                <c:pt idx="23">
                  <c:v>100.34621152480538</c:v>
                </c:pt>
                <c:pt idx="24">
                  <c:v>101.2863822710659</c:v>
                </c:pt>
                <c:pt idx="25">
                  <c:v>101.05882646544349</c:v>
                </c:pt>
                <c:pt idx="26">
                  <c:v>100.52294729008939</c:v>
                </c:pt>
                <c:pt idx="27">
                  <c:v>102.38218939086281</c:v>
                </c:pt>
                <c:pt idx="28">
                  <c:v>103.796302388315</c:v>
                </c:pt>
                <c:pt idx="29">
                  <c:v>102.18480798419131</c:v>
                </c:pt>
                <c:pt idx="30">
                  <c:v>101.96927656311324</c:v>
                </c:pt>
                <c:pt idx="31">
                  <c:v>102.35156124155171</c:v>
                </c:pt>
                <c:pt idx="32">
                  <c:v>102.81506723445959</c:v>
                </c:pt>
                <c:pt idx="33">
                  <c:v>102.53170013453696</c:v>
                </c:pt>
                <c:pt idx="34">
                  <c:v>102.74382842791378</c:v>
                </c:pt>
                <c:pt idx="35">
                  <c:v>103.63454038491641</c:v>
                </c:pt>
                <c:pt idx="36">
                  <c:v>104.67249433379236</c:v>
                </c:pt>
                <c:pt idx="37">
                  <c:v>104.75394252344186</c:v>
                </c:pt>
                <c:pt idx="38">
                  <c:v>105.15210846448608</c:v>
                </c:pt>
                <c:pt idx="39">
                  <c:v>105.02755399062096</c:v>
                </c:pt>
                <c:pt idx="40">
                  <c:v>106.25131871198421</c:v>
                </c:pt>
                <c:pt idx="41">
                  <c:v>106.82939667083359</c:v>
                </c:pt>
                <c:pt idx="42">
                  <c:v>106.08592670570431</c:v>
                </c:pt>
                <c:pt idx="43">
                  <c:v>105.94276846707245</c:v>
                </c:pt>
                <c:pt idx="44">
                  <c:v>102.23698927561021</c:v>
                </c:pt>
                <c:pt idx="45">
                  <c:v>103.14017936751735</c:v>
                </c:pt>
                <c:pt idx="46">
                  <c:v>102.46658695785338</c:v>
                </c:pt>
                <c:pt idx="47">
                  <c:v>103.25974258742066</c:v>
                </c:pt>
                <c:pt idx="48">
                  <c:v>102.74224030165321</c:v>
                </c:pt>
                <c:pt idx="49">
                  <c:v>102.38150876532256</c:v>
                </c:pt>
                <c:pt idx="50">
                  <c:v>102.96094797525244</c:v>
                </c:pt>
                <c:pt idx="51">
                  <c:v>100.87324256813628</c:v>
                </c:pt>
                <c:pt idx="52">
                  <c:v>101.54207059901853</c:v>
                </c:pt>
                <c:pt idx="53">
                  <c:v>103.04942929548449</c:v>
                </c:pt>
                <c:pt idx="54">
                  <c:v>101.73536825244854</c:v>
                </c:pt>
                <c:pt idx="55">
                  <c:v>101.42908675933759</c:v>
                </c:pt>
                <c:pt idx="56">
                  <c:v>98.798695921464869</c:v>
                </c:pt>
                <c:pt idx="57">
                  <c:v>99.021941098665735</c:v>
                </c:pt>
                <c:pt idx="58">
                  <c:v>102.10812417332356</c:v>
                </c:pt>
                <c:pt idx="59">
                  <c:v>99.738639792545328</c:v>
                </c:pt>
                <c:pt idx="60">
                  <c:v>100.30083648878896</c:v>
                </c:pt>
                <c:pt idx="61">
                  <c:v>99.119951176461242</c:v>
                </c:pt>
                <c:pt idx="62">
                  <c:v>99.514713989804221</c:v>
                </c:pt>
                <c:pt idx="63">
                  <c:v>97.866465806507222</c:v>
                </c:pt>
                <c:pt idx="64">
                  <c:v>100.03698065435337</c:v>
                </c:pt>
                <c:pt idx="65">
                  <c:v>99.196634987329006</c:v>
                </c:pt>
                <c:pt idx="66">
                  <c:v>98.773285901295665</c:v>
                </c:pt>
                <c:pt idx="67">
                  <c:v>97.570393696499977</c:v>
                </c:pt>
                <c:pt idx="68">
                  <c:v>96.758407426985869</c:v>
                </c:pt>
                <c:pt idx="69">
                  <c:v>97.09236769206683</c:v>
                </c:pt>
                <c:pt idx="70">
                  <c:v>99.053022998336985</c:v>
                </c:pt>
                <c:pt idx="71">
                  <c:v>96.695563002103128</c:v>
                </c:pt>
                <c:pt idx="72">
                  <c:v>97.99759966059473</c:v>
                </c:pt>
                <c:pt idx="73">
                  <c:v>98.428662502750868</c:v>
                </c:pt>
                <c:pt idx="74">
                  <c:v>95.434137000846249</c:v>
                </c:pt>
                <c:pt idx="75">
                  <c:v>96.754550548924499</c:v>
                </c:pt>
                <c:pt idx="76">
                  <c:v>98.415049991945935</c:v>
                </c:pt>
                <c:pt idx="77">
                  <c:v>96.416506530602049</c:v>
                </c:pt>
                <c:pt idx="78">
                  <c:v>98.779865281518056</c:v>
                </c:pt>
                <c:pt idx="79">
                  <c:v>96.629542324699202</c:v>
                </c:pt>
                <c:pt idx="80">
                  <c:v>95.158710532226465</c:v>
                </c:pt>
                <c:pt idx="81">
                  <c:v>96.863223760183843</c:v>
                </c:pt>
                <c:pt idx="82">
                  <c:v>95.728847859772969</c:v>
                </c:pt>
                <c:pt idx="83">
                  <c:v>95.927590517524962</c:v>
                </c:pt>
                <c:pt idx="84">
                  <c:v>96.676278611796135</c:v>
                </c:pt>
                <c:pt idx="85">
                  <c:v>97.645489381107183</c:v>
                </c:pt>
                <c:pt idx="86">
                  <c:v>97.52138865760223</c:v>
                </c:pt>
                <c:pt idx="87">
                  <c:v>98.953878544641071</c:v>
                </c:pt>
                <c:pt idx="88">
                  <c:v>98.045243448411966</c:v>
                </c:pt>
                <c:pt idx="89">
                  <c:v>98.972482309407809</c:v>
                </c:pt>
                <c:pt idx="90">
                  <c:v>99.825986736876942</c:v>
                </c:pt>
                <c:pt idx="91">
                  <c:v>99.08886927678995</c:v>
                </c:pt>
                <c:pt idx="92">
                  <c:v>98.827282194155217</c:v>
                </c:pt>
                <c:pt idx="93">
                  <c:v>98.883320363635505</c:v>
                </c:pt>
                <c:pt idx="94">
                  <c:v>97.996692159874357</c:v>
                </c:pt>
                <c:pt idx="95">
                  <c:v>99.641310340290033</c:v>
                </c:pt>
                <c:pt idx="96">
                  <c:v>100.16584575664001</c:v>
                </c:pt>
                <c:pt idx="97">
                  <c:v>99.260386912932049</c:v>
                </c:pt>
                <c:pt idx="98">
                  <c:v>99.234523142402665</c:v>
                </c:pt>
                <c:pt idx="99">
                  <c:v>100.29516460928683</c:v>
                </c:pt>
                <c:pt idx="100">
                  <c:v>100.90114821528631</c:v>
                </c:pt>
                <c:pt idx="101">
                  <c:v>101.68182570994907</c:v>
                </c:pt>
                <c:pt idx="102">
                  <c:v>102.29983370049291</c:v>
                </c:pt>
                <c:pt idx="103">
                  <c:v>100.69151554889039</c:v>
                </c:pt>
                <c:pt idx="104">
                  <c:v>101.18791844291019</c:v>
                </c:pt>
                <c:pt idx="105">
                  <c:v>100.8185656497364</c:v>
                </c:pt>
                <c:pt idx="106">
                  <c:v>99.495656474677233</c:v>
                </c:pt>
                <c:pt idx="107">
                  <c:v>100.51636790986694</c:v>
                </c:pt>
                <c:pt idx="108">
                  <c:v>99.240875647444966</c:v>
                </c:pt>
                <c:pt idx="109">
                  <c:v>98.794385293043234</c:v>
                </c:pt>
                <c:pt idx="110">
                  <c:v>98.49400255461444</c:v>
                </c:pt>
                <c:pt idx="111">
                  <c:v>98.228785469098369</c:v>
                </c:pt>
                <c:pt idx="112">
                  <c:v>98.095836613570228</c:v>
                </c:pt>
                <c:pt idx="113">
                  <c:v>97.785471367217809</c:v>
                </c:pt>
                <c:pt idx="114">
                  <c:v>98.42049499626782</c:v>
                </c:pt>
                <c:pt idx="115">
                  <c:v>97.22713154903559</c:v>
                </c:pt>
                <c:pt idx="116">
                  <c:v>97.4803242500073</c:v>
                </c:pt>
                <c:pt idx="117">
                  <c:v>95.77308851988893</c:v>
                </c:pt>
                <c:pt idx="118">
                  <c:v>97.125264593178684</c:v>
                </c:pt>
                <c:pt idx="119">
                  <c:v>94.985151019463544</c:v>
                </c:pt>
                <c:pt idx="120">
                  <c:v>95.467033901958089</c:v>
                </c:pt>
                <c:pt idx="121">
                  <c:v>93.843741988470128</c:v>
                </c:pt>
                <c:pt idx="122">
                  <c:v>93.071685750650502</c:v>
                </c:pt>
                <c:pt idx="123">
                  <c:v>91.61038271574121</c:v>
                </c:pt>
                <c:pt idx="124">
                  <c:v>92.251985725013597</c:v>
                </c:pt>
                <c:pt idx="125">
                  <c:v>91.275741825120008</c:v>
                </c:pt>
                <c:pt idx="126">
                  <c:v>90.673161346821757</c:v>
                </c:pt>
                <c:pt idx="127">
                  <c:v>87.932962921789255</c:v>
                </c:pt>
                <c:pt idx="128">
                  <c:v>88.037552379807138</c:v>
                </c:pt>
                <c:pt idx="129">
                  <c:v>86.450787370312412</c:v>
                </c:pt>
                <c:pt idx="130">
                  <c:v>85.544194150704044</c:v>
                </c:pt>
                <c:pt idx="131">
                  <c:v>85.53443851796051</c:v>
                </c:pt>
                <c:pt idx="132">
                  <c:v>85.126516944172764</c:v>
                </c:pt>
                <c:pt idx="133">
                  <c:v>85.239954534213851</c:v>
                </c:pt>
                <c:pt idx="134">
                  <c:v>84.329050686183919</c:v>
                </c:pt>
                <c:pt idx="135">
                  <c:v>84.869240489959566</c:v>
                </c:pt>
                <c:pt idx="136">
                  <c:v>85.342502115610984</c:v>
                </c:pt>
                <c:pt idx="137">
                  <c:v>85.344770867411796</c:v>
                </c:pt>
                <c:pt idx="138">
                  <c:v>84.103536757182212</c:v>
                </c:pt>
                <c:pt idx="139">
                  <c:v>82.190978989089487</c:v>
                </c:pt>
                <c:pt idx="140">
                  <c:v>81.334752059459362</c:v>
                </c:pt>
                <c:pt idx="141">
                  <c:v>79.456452443559044</c:v>
                </c:pt>
                <c:pt idx="142">
                  <c:v>76.878016021925148</c:v>
                </c:pt>
                <c:pt idx="143">
                  <c:v>76.009310957390497</c:v>
                </c:pt>
                <c:pt idx="144">
                  <c:v>75.468440528074595</c:v>
                </c:pt>
                <c:pt idx="145">
                  <c:v>75.050082696003059</c:v>
                </c:pt>
                <c:pt idx="146">
                  <c:v>72.758870252353191</c:v>
                </c:pt>
                <c:pt idx="147">
                  <c:v>71.927599592532104</c:v>
                </c:pt>
                <c:pt idx="148">
                  <c:v>72.098890353494141</c:v>
                </c:pt>
                <c:pt idx="149">
                  <c:v>70.552055375693882</c:v>
                </c:pt>
                <c:pt idx="150">
                  <c:v>70.287292040537992</c:v>
                </c:pt>
                <c:pt idx="151">
                  <c:v>68.38880053361035</c:v>
                </c:pt>
                <c:pt idx="152">
                  <c:v>67.88649888490842</c:v>
                </c:pt>
                <c:pt idx="153">
                  <c:v>67.901926397154014</c:v>
                </c:pt>
                <c:pt idx="154">
                  <c:v>65.597782068239468</c:v>
                </c:pt>
                <c:pt idx="155">
                  <c:v>66.034970540257817</c:v>
                </c:pt>
                <c:pt idx="156">
                  <c:v>65.226160523264866</c:v>
                </c:pt>
                <c:pt idx="157">
                  <c:v>66.013871148510177</c:v>
                </c:pt>
                <c:pt idx="158">
                  <c:v>64.702986357995385</c:v>
                </c:pt>
                <c:pt idx="159">
                  <c:v>65.225479897724639</c:v>
                </c:pt>
                <c:pt idx="160">
                  <c:v>64.684155718048572</c:v>
                </c:pt>
                <c:pt idx="161">
                  <c:v>64.820507701277961</c:v>
                </c:pt>
                <c:pt idx="162">
                  <c:v>64.719775121321476</c:v>
                </c:pt>
                <c:pt idx="163">
                  <c:v>64.517629335868264</c:v>
                </c:pt>
                <c:pt idx="164">
                  <c:v>63.866043818672267</c:v>
                </c:pt>
                <c:pt idx="165">
                  <c:v>63.048158794476024</c:v>
                </c:pt>
                <c:pt idx="166">
                  <c:v>60.983140905368074</c:v>
                </c:pt>
                <c:pt idx="167">
                  <c:v>60.682304416579115</c:v>
                </c:pt>
                <c:pt idx="168">
                  <c:v>61.719577739914818</c:v>
                </c:pt>
                <c:pt idx="169">
                  <c:v>61.402859988520099</c:v>
                </c:pt>
                <c:pt idx="170">
                  <c:v>61.242232361021912</c:v>
                </c:pt>
                <c:pt idx="171">
                  <c:v>61.007643424816948</c:v>
                </c:pt>
                <c:pt idx="172">
                  <c:v>61.781741539257325</c:v>
                </c:pt>
                <c:pt idx="173">
                  <c:v>61.578461377903693</c:v>
                </c:pt>
                <c:pt idx="174">
                  <c:v>62.490499601834031</c:v>
                </c:pt>
                <c:pt idx="175">
                  <c:v>60.305691617642701</c:v>
                </c:pt>
                <c:pt idx="176">
                  <c:v>59.762325561345897</c:v>
                </c:pt>
                <c:pt idx="177">
                  <c:v>62.285631314219835</c:v>
                </c:pt>
                <c:pt idx="178">
                  <c:v>60.500804272513371</c:v>
                </c:pt>
                <c:pt idx="179">
                  <c:v>59.745083047659641</c:v>
                </c:pt>
                <c:pt idx="180">
                  <c:v>60.041835783207119</c:v>
                </c:pt>
                <c:pt idx="181">
                  <c:v>59.700388637183444</c:v>
                </c:pt>
                <c:pt idx="182">
                  <c:v>58.861177346059478</c:v>
                </c:pt>
                <c:pt idx="183">
                  <c:v>59.698119885382617</c:v>
                </c:pt>
                <c:pt idx="184">
                  <c:v>60.370804794326268</c:v>
                </c:pt>
                <c:pt idx="185">
                  <c:v>60.545725558169622</c:v>
                </c:pt>
                <c:pt idx="186">
                  <c:v>61.014676555399475</c:v>
                </c:pt>
                <c:pt idx="187">
                  <c:v>59.677474243995142</c:v>
                </c:pt>
                <c:pt idx="188">
                  <c:v>59.011368715273882</c:v>
                </c:pt>
                <c:pt idx="189">
                  <c:v>59.261838914084606</c:v>
                </c:pt>
                <c:pt idx="190">
                  <c:v>59.027476853059724</c:v>
                </c:pt>
                <c:pt idx="191">
                  <c:v>58.278335008428378</c:v>
                </c:pt>
                <c:pt idx="192">
                  <c:v>58.622277781432956</c:v>
                </c:pt>
                <c:pt idx="193">
                  <c:v>56.712669390681299</c:v>
                </c:pt>
                <c:pt idx="194">
                  <c:v>56.073562008389807</c:v>
                </c:pt>
                <c:pt idx="195">
                  <c:v>56.617154939866694</c:v>
                </c:pt>
                <c:pt idx="196">
                  <c:v>56.818846974959747</c:v>
                </c:pt>
                <c:pt idx="197">
                  <c:v>55.144961896313461</c:v>
                </c:pt>
                <c:pt idx="198">
                  <c:v>54.83232789816023</c:v>
                </c:pt>
                <c:pt idx="199">
                  <c:v>53.888980899378552</c:v>
                </c:pt>
                <c:pt idx="200">
                  <c:v>53.416173024087307</c:v>
                </c:pt>
                <c:pt idx="201">
                  <c:v>52.249353972924688</c:v>
                </c:pt>
                <c:pt idx="202">
                  <c:v>53.043190228032209</c:v>
                </c:pt>
                <c:pt idx="203">
                  <c:v>53.392124254998592</c:v>
                </c:pt>
                <c:pt idx="204">
                  <c:v>53.95772407894345</c:v>
                </c:pt>
                <c:pt idx="205">
                  <c:v>53.738789530164155</c:v>
                </c:pt>
                <c:pt idx="206">
                  <c:v>54.847528535225742</c:v>
                </c:pt>
                <c:pt idx="207">
                  <c:v>57.122405965909699</c:v>
                </c:pt>
                <c:pt idx="208">
                  <c:v>58.923341145401992</c:v>
                </c:pt>
                <c:pt idx="209">
                  <c:v>59.748713050540943</c:v>
                </c:pt>
                <c:pt idx="210">
                  <c:v>61.810781562307824</c:v>
                </c:pt>
                <c:pt idx="211">
                  <c:v>61.367240585247174</c:v>
                </c:pt>
                <c:pt idx="212">
                  <c:v>62.651354104512279</c:v>
                </c:pt>
                <c:pt idx="213">
                  <c:v>62.388859521157201</c:v>
                </c:pt>
                <c:pt idx="214">
                  <c:v>62.161757465894951</c:v>
                </c:pt>
                <c:pt idx="215">
                  <c:v>62.890253669138815</c:v>
                </c:pt>
                <c:pt idx="216">
                  <c:v>63.420914715351017</c:v>
                </c:pt>
                <c:pt idx="217">
                  <c:v>63.597650480635032</c:v>
                </c:pt>
                <c:pt idx="218">
                  <c:v>63.162277010057331</c:v>
                </c:pt>
                <c:pt idx="219">
                  <c:v>63.675014917043043</c:v>
                </c:pt>
                <c:pt idx="220">
                  <c:v>63.639168638590057</c:v>
                </c:pt>
                <c:pt idx="221">
                  <c:v>63.293410864144818</c:v>
                </c:pt>
                <c:pt idx="222">
                  <c:v>62.788613588461985</c:v>
                </c:pt>
                <c:pt idx="223">
                  <c:v>60.913036474722652</c:v>
                </c:pt>
                <c:pt idx="224">
                  <c:v>60.261677832706738</c:v>
                </c:pt>
                <c:pt idx="225">
                  <c:v>59.054701874669576</c:v>
                </c:pt>
                <c:pt idx="226">
                  <c:v>57.977952269999577</c:v>
                </c:pt>
                <c:pt idx="227">
                  <c:v>57.666906398106917</c:v>
                </c:pt>
                <c:pt idx="228">
                  <c:v>56.682948742090531</c:v>
                </c:pt>
                <c:pt idx="229">
                  <c:v>56.034312602235602</c:v>
                </c:pt>
                <c:pt idx="230">
                  <c:v>54.482032620113372</c:v>
                </c:pt>
                <c:pt idx="231">
                  <c:v>54.824160391677289</c:v>
                </c:pt>
                <c:pt idx="232">
                  <c:v>54.395366301321978</c:v>
                </c:pt>
                <c:pt idx="233">
                  <c:v>54.136955471208381</c:v>
                </c:pt>
                <c:pt idx="234">
                  <c:v>53.397342384140501</c:v>
                </c:pt>
                <c:pt idx="235">
                  <c:v>53.238302882902893</c:v>
                </c:pt>
                <c:pt idx="236">
                  <c:v>52.467381020983666</c:v>
                </c:pt>
                <c:pt idx="237">
                  <c:v>51.863893041965085</c:v>
                </c:pt>
                <c:pt idx="238">
                  <c:v>50.935519805068829</c:v>
                </c:pt>
                <c:pt idx="239">
                  <c:v>50.527598231281083</c:v>
                </c:pt>
                <c:pt idx="240">
                  <c:v>50.483130695984975</c:v>
                </c:pt>
                <c:pt idx="241">
                  <c:v>50.714316504488714</c:v>
                </c:pt>
                <c:pt idx="242">
                  <c:v>49.8031857812787</c:v>
                </c:pt>
                <c:pt idx="243">
                  <c:v>49.288632872852332</c:v>
                </c:pt>
                <c:pt idx="244">
                  <c:v>49.681353809574574</c:v>
                </c:pt>
                <c:pt idx="245">
                  <c:v>50.256255515902801</c:v>
                </c:pt>
                <c:pt idx="246">
                  <c:v>50.084964754940756</c:v>
                </c:pt>
                <c:pt idx="247">
                  <c:v>49.663430670348077</c:v>
                </c:pt>
                <c:pt idx="248">
                  <c:v>49.752592616120367</c:v>
                </c:pt>
                <c:pt idx="249">
                  <c:v>49.686571938716455</c:v>
                </c:pt>
                <c:pt idx="250">
                  <c:v>48.819001250082223</c:v>
                </c:pt>
                <c:pt idx="251">
                  <c:v>48.827849382105427</c:v>
                </c:pt>
                <c:pt idx="252">
                  <c:v>49.022508286615931</c:v>
                </c:pt>
                <c:pt idx="253">
                  <c:v>48.641357984077878</c:v>
                </c:pt>
                <c:pt idx="254">
                  <c:v>49.655263163865115</c:v>
                </c:pt>
                <c:pt idx="255">
                  <c:v>48.920868205939115</c:v>
                </c:pt>
                <c:pt idx="256">
                  <c:v>49.345578543052945</c:v>
                </c:pt>
                <c:pt idx="257">
                  <c:v>49.537061195042298</c:v>
                </c:pt>
                <c:pt idx="258">
                  <c:v>49.287498496951905</c:v>
                </c:pt>
                <c:pt idx="259">
                  <c:v>48.909524446935002</c:v>
                </c:pt>
                <c:pt idx="260">
                  <c:v>48.140871336816595</c:v>
                </c:pt>
                <c:pt idx="261">
                  <c:v>47.608395289163738</c:v>
                </c:pt>
                <c:pt idx="262">
                  <c:v>46.893511596724814</c:v>
                </c:pt>
                <c:pt idx="263">
                  <c:v>46.273915479920397</c:v>
                </c:pt>
                <c:pt idx="264">
                  <c:v>46.22627169210314</c:v>
                </c:pt>
                <c:pt idx="265">
                  <c:v>46.148453505334949</c:v>
                </c:pt>
                <c:pt idx="266">
                  <c:v>45.514110501825186</c:v>
                </c:pt>
                <c:pt idx="267">
                  <c:v>45.231877777802964</c:v>
                </c:pt>
                <c:pt idx="268">
                  <c:v>44.805125564068391</c:v>
                </c:pt>
                <c:pt idx="269">
                  <c:v>44.915386901588327</c:v>
                </c:pt>
                <c:pt idx="270">
                  <c:v>45.206240882453677</c:v>
                </c:pt>
                <c:pt idx="271">
                  <c:v>44.397657740640803</c:v>
                </c:pt>
                <c:pt idx="272">
                  <c:v>44.548756610575531</c:v>
                </c:pt>
                <c:pt idx="273">
                  <c:v>44.31053767148925</c:v>
                </c:pt>
                <c:pt idx="274">
                  <c:v>43.618795247418703</c:v>
                </c:pt>
                <c:pt idx="275">
                  <c:v>43.881289830773781</c:v>
                </c:pt>
                <c:pt idx="276">
                  <c:v>43.976350531228213</c:v>
                </c:pt>
                <c:pt idx="277">
                  <c:v>43.398499447558912</c:v>
                </c:pt>
                <c:pt idx="278">
                  <c:v>43.341553777358286</c:v>
                </c:pt>
                <c:pt idx="279">
                  <c:v>42.343983610536966</c:v>
                </c:pt>
                <c:pt idx="280">
                  <c:v>42.07763214912049</c:v>
                </c:pt>
                <c:pt idx="281">
                  <c:v>41.742764383319198</c:v>
                </c:pt>
                <c:pt idx="282">
                  <c:v>40.886764328869155</c:v>
                </c:pt>
                <c:pt idx="283">
                  <c:v>40.322752631184869</c:v>
                </c:pt>
                <c:pt idx="284">
                  <c:v>39.287748059649985</c:v>
                </c:pt>
                <c:pt idx="285">
                  <c:v>38.476669290856215</c:v>
                </c:pt>
                <c:pt idx="286">
                  <c:v>36.979973727854116</c:v>
                </c:pt>
                <c:pt idx="287">
                  <c:v>36.438195797817883</c:v>
                </c:pt>
                <c:pt idx="288">
                  <c:v>36.202699360892588</c:v>
                </c:pt>
                <c:pt idx="289">
                  <c:v>36.139854936009826</c:v>
                </c:pt>
                <c:pt idx="290">
                  <c:v>35.648216420771753</c:v>
                </c:pt>
                <c:pt idx="291">
                  <c:v>35.213750450914389</c:v>
                </c:pt>
                <c:pt idx="292">
                  <c:v>35.075583466244346</c:v>
                </c:pt>
                <c:pt idx="293">
                  <c:v>35.098044109072482</c:v>
                </c:pt>
                <c:pt idx="294">
                  <c:v>34.186913385862475</c:v>
                </c:pt>
                <c:pt idx="295">
                  <c:v>34.100020191890998</c:v>
                </c:pt>
                <c:pt idx="296">
                  <c:v>33.541453498528689</c:v>
                </c:pt>
                <c:pt idx="297">
                  <c:v>32.464930769038773</c:v>
                </c:pt>
                <c:pt idx="298">
                  <c:v>32.077881711818584</c:v>
                </c:pt>
                <c:pt idx="299">
                  <c:v>31.582159443339034</c:v>
                </c:pt>
                <c:pt idx="300">
                  <c:v>31.717830801028175</c:v>
                </c:pt>
                <c:pt idx="301">
                  <c:v>31.424934943542087</c:v>
                </c:pt>
                <c:pt idx="302">
                  <c:v>31.480292487482139</c:v>
                </c:pt>
                <c:pt idx="303">
                  <c:v>30.575060518954267</c:v>
                </c:pt>
                <c:pt idx="304">
                  <c:v>31.150642850822742</c:v>
                </c:pt>
                <c:pt idx="305">
                  <c:v>31.161079109106524</c:v>
                </c:pt>
                <c:pt idx="306">
                  <c:v>30.686002482014455</c:v>
                </c:pt>
                <c:pt idx="307">
                  <c:v>30.318010939921166</c:v>
                </c:pt>
                <c:pt idx="308">
                  <c:v>29.594505990639114</c:v>
                </c:pt>
                <c:pt idx="309">
                  <c:v>29.785761767448388</c:v>
                </c:pt>
                <c:pt idx="310">
                  <c:v>28.076030410349126</c:v>
                </c:pt>
                <c:pt idx="311">
                  <c:v>27.911319029609469</c:v>
                </c:pt>
                <c:pt idx="312">
                  <c:v>27.173974694342405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9-49B6-B1FF-EFFD0BF4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835648"/>
        <c:axId val="898837824"/>
      </c:barChart>
      <c:lineChart>
        <c:grouping val="standard"/>
        <c:varyColors val="0"/>
        <c:ser>
          <c:idx val="0"/>
          <c:order val="1"/>
          <c:tx>
            <c:strRef>
              <c:f>'Land Registry'!$AG$10</c:f>
              <c:strCache>
                <c:ptCount val="1"/>
                <c:pt idx="0">
                  <c:v> Yearly Change 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FF0000"/>
                </a:solidFill>
                <a:prstDash val="sysDash"/>
              </a:ln>
            </c:spPr>
            <c:trendlineType val="power"/>
            <c:dispRSqr val="0"/>
            <c:dispEq val="0"/>
          </c:trendline>
          <c:trendline>
            <c:spPr>
              <a:ln w="38100">
                <a:solidFill>
                  <a:srgbClr val="FF0066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'Land Registry'!$O$57:$O$311</c:f>
              <c:numCache>
                <c:formatCode>d\-mmm\-yy</c:formatCode>
                <c:ptCount val="255"/>
                <c:pt idx="0">
                  <c:v>44652</c:v>
                </c:pt>
                <c:pt idx="1">
                  <c:v>44621</c:v>
                </c:pt>
                <c:pt idx="2">
                  <c:v>44593</c:v>
                </c:pt>
                <c:pt idx="3">
                  <c:v>44562</c:v>
                </c:pt>
                <c:pt idx="4">
                  <c:v>44531</c:v>
                </c:pt>
                <c:pt idx="5">
                  <c:v>44501</c:v>
                </c:pt>
                <c:pt idx="6">
                  <c:v>44470</c:v>
                </c:pt>
                <c:pt idx="7">
                  <c:v>44440</c:v>
                </c:pt>
                <c:pt idx="8">
                  <c:v>44409</c:v>
                </c:pt>
                <c:pt idx="9">
                  <c:v>44378</c:v>
                </c:pt>
                <c:pt idx="10">
                  <c:v>44348</c:v>
                </c:pt>
                <c:pt idx="11">
                  <c:v>44317</c:v>
                </c:pt>
                <c:pt idx="12">
                  <c:v>44287</c:v>
                </c:pt>
                <c:pt idx="13">
                  <c:v>44256</c:v>
                </c:pt>
                <c:pt idx="14">
                  <c:v>44228</c:v>
                </c:pt>
                <c:pt idx="15">
                  <c:v>44197</c:v>
                </c:pt>
                <c:pt idx="16">
                  <c:v>44166</c:v>
                </c:pt>
                <c:pt idx="17">
                  <c:v>44136</c:v>
                </c:pt>
                <c:pt idx="18">
                  <c:v>44105</c:v>
                </c:pt>
                <c:pt idx="19">
                  <c:v>44075</c:v>
                </c:pt>
                <c:pt idx="20">
                  <c:v>44044</c:v>
                </c:pt>
                <c:pt idx="21">
                  <c:v>44013</c:v>
                </c:pt>
                <c:pt idx="22">
                  <c:v>43983</c:v>
                </c:pt>
                <c:pt idx="23">
                  <c:v>43952</c:v>
                </c:pt>
                <c:pt idx="24">
                  <c:v>43922</c:v>
                </c:pt>
                <c:pt idx="25">
                  <c:v>43891</c:v>
                </c:pt>
                <c:pt idx="26">
                  <c:v>43862</c:v>
                </c:pt>
                <c:pt idx="27">
                  <c:v>43831</c:v>
                </c:pt>
                <c:pt idx="28">
                  <c:v>43800</c:v>
                </c:pt>
                <c:pt idx="29">
                  <c:v>43770</c:v>
                </c:pt>
                <c:pt idx="30">
                  <c:v>43739</c:v>
                </c:pt>
                <c:pt idx="31">
                  <c:v>43709</c:v>
                </c:pt>
                <c:pt idx="32">
                  <c:v>43678</c:v>
                </c:pt>
                <c:pt idx="33">
                  <c:v>43647</c:v>
                </c:pt>
                <c:pt idx="34">
                  <c:v>43617</c:v>
                </c:pt>
                <c:pt idx="35">
                  <c:v>43586</c:v>
                </c:pt>
                <c:pt idx="36">
                  <c:v>43556</c:v>
                </c:pt>
                <c:pt idx="37">
                  <c:v>43525</c:v>
                </c:pt>
                <c:pt idx="38">
                  <c:v>43497</c:v>
                </c:pt>
                <c:pt idx="39">
                  <c:v>43466</c:v>
                </c:pt>
                <c:pt idx="40">
                  <c:v>43435</c:v>
                </c:pt>
                <c:pt idx="41">
                  <c:v>43405</c:v>
                </c:pt>
                <c:pt idx="42">
                  <c:v>43374</c:v>
                </c:pt>
                <c:pt idx="43">
                  <c:v>43344</c:v>
                </c:pt>
                <c:pt idx="44">
                  <c:v>43313</c:v>
                </c:pt>
                <c:pt idx="45">
                  <c:v>43282</c:v>
                </c:pt>
                <c:pt idx="46">
                  <c:v>43252</c:v>
                </c:pt>
                <c:pt idx="47">
                  <c:v>43221</c:v>
                </c:pt>
                <c:pt idx="48">
                  <c:v>43191</c:v>
                </c:pt>
                <c:pt idx="49">
                  <c:v>43160</c:v>
                </c:pt>
                <c:pt idx="50">
                  <c:v>43132</c:v>
                </c:pt>
                <c:pt idx="51">
                  <c:v>43101</c:v>
                </c:pt>
                <c:pt idx="52">
                  <c:v>43070</c:v>
                </c:pt>
                <c:pt idx="53">
                  <c:v>43040</c:v>
                </c:pt>
                <c:pt idx="54">
                  <c:v>43009</c:v>
                </c:pt>
                <c:pt idx="55">
                  <c:v>42979</c:v>
                </c:pt>
                <c:pt idx="56">
                  <c:v>42948</c:v>
                </c:pt>
                <c:pt idx="57">
                  <c:v>42917</c:v>
                </c:pt>
                <c:pt idx="58">
                  <c:v>42887</c:v>
                </c:pt>
                <c:pt idx="59">
                  <c:v>42856</c:v>
                </c:pt>
                <c:pt idx="60">
                  <c:v>42826</c:v>
                </c:pt>
                <c:pt idx="61">
                  <c:v>42795</c:v>
                </c:pt>
                <c:pt idx="62">
                  <c:v>42767</c:v>
                </c:pt>
                <c:pt idx="63">
                  <c:v>42736</c:v>
                </c:pt>
                <c:pt idx="64">
                  <c:v>42705</c:v>
                </c:pt>
                <c:pt idx="65">
                  <c:v>42675</c:v>
                </c:pt>
                <c:pt idx="66">
                  <c:v>42644</c:v>
                </c:pt>
                <c:pt idx="67">
                  <c:v>42614</c:v>
                </c:pt>
                <c:pt idx="68">
                  <c:v>42583</c:v>
                </c:pt>
                <c:pt idx="69">
                  <c:v>42552</c:v>
                </c:pt>
                <c:pt idx="70">
                  <c:v>42522</c:v>
                </c:pt>
                <c:pt idx="71">
                  <c:v>42491</c:v>
                </c:pt>
                <c:pt idx="72">
                  <c:v>42461</c:v>
                </c:pt>
                <c:pt idx="73">
                  <c:v>42430</c:v>
                </c:pt>
                <c:pt idx="74">
                  <c:v>42401</c:v>
                </c:pt>
                <c:pt idx="75">
                  <c:v>42370</c:v>
                </c:pt>
                <c:pt idx="76">
                  <c:v>42339</c:v>
                </c:pt>
                <c:pt idx="77">
                  <c:v>42309</c:v>
                </c:pt>
                <c:pt idx="78">
                  <c:v>42278</c:v>
                </c:pt>
                <c:pt idx="79">
                  <c:v>42248</c:v>
                </c:pt>
                <c:pt idx="80">
                  <c:v>42217</c:v>
                </c:pt>
                <c:pt idx="81">
                  <c:v>42186</c:v>
                </c:pt>
                <c:pt idx="82">
                  <c:v>42156</c:v>
                </c:pt>
                <c:pt idx="83">
                  <c:v>42125</c:v>
                </c:pt>
                <c:pt idx="84">
                  <c:v>42095</c:v>
                </c:pt>
                <c:pt idx="85">
                  <c:v>42064</c:v>
                </c:pt>
                <c:pt idx="86">
                  <c:v>42036</c:v>
                </c:pt>
                <c:pt idx="87">
                  <c:v>42005</c:v>
                </c:pt>
                <c:pt idx="88">
                  <c:v>41974</c:v>
                </c:pt>
                <c:pt idx="89">
                  <c:v>41944</c:v>
                </c:pt>
                <c:pt idx="90">
                  <c:v>41913</c:v>
                </c:pt>
                <c:pt idx="91">
                  <c:v>41883</c:v>
                </c:pt>
                <c:pt idx="92">
                  <c:v>41852</c:v>
                </c:pt>
                <c:pt idx="93">
                  <c:v>41821</c:v>
                </c:pt>
                <c:pt idx="94">
                  <c:v>41791</c:v>
                </c:pt>
                <c:pt idx="95">
                  <c:v>41760</c:v>
                </c:pt>
                <c:pt idx="96">
                  <c:v>41730</c:v>
                </c:pt>
                <c:pt idx="97">
                  <c:v>41699</c:v>
                </c:pt>
                <c:pt idx="98">
                  <c:v>41671</c:v>
                </c:pt>
                <c:pt idx="99">
                  <c:v>41640</c:v>
                </c:pt>
                <c:pt idx="100">
                  <c:v>41609</c:v>
                </c:pt>
                <c:pt idx="101">
                  <c:v>41579</c:v>
                </c:pt>
                <c:pt idx="102">
                  <c:v>41548</c:v>
                </c:pt>
                <c:pt idx="103">
                  <c:v>41518</c:v>
                </c:pt>
                <c:pt idx="104">
                  <c:v>41487</c:v>
                </c:pt>
                <c:pt idx="105">
                  <c:v>41456</c:v>
                </c:pt>
                <c:pt idx="106">
                  <c:v>41426</c:v>
                </c:pt>
                <c:pt idx="107">
                  <c:v>41395</c:v>
                </c:pt>
                <c:pt idx="108">
                  <c:v>41365</c:v>
                </c:pt>
                <c:pt idx="109">
                  <c:v>41334</c:v>
                </c:pt>
                <c:pt idx="110">
                  <c:v>41306</c:v>
                </c:pt>
                <c:pt idx="111">
                  <c:v>41275</c:v>
                </c:pt>
                <c:pt idx="112">
                  <c:v>41244</c:v>
                </c:pt>
                <c:pt idx="113">
                  <c:v>41214</c:v>
                </c:pt>
                <c:pt idx="114">
                  <c:v>41183</c:v>
                </c:pt>
                <c:pt idx="115">
                  <c:v>41153</c:v>
                </c:pt>
                <c:pt idx="116">
                  <c:v>41122</c:v>
                </c:pt>
                <c:pt idx="117">
                  <c:v>41091</c:v>
                </c:pt>
                <c:pt idx="118">
                  <c:v>41061</c:v>
                </c:pt>
                <c:pt idx="119">
                  <c:v>41030</c:v>
                </c:pt>
                <c:pt idx="120">
                  <c:v>41000</c:v>
                </c:pt>
                <c:pt idx="121">
                  <c:v>40969</c:v>
                </c:pt>
                <c:pt idx="122">
                  <c:v>40940</c:v>
                </c:pt>
                <c:pt idx="123">
                  <c:v>40909</c:v>
                </c:pt>
                <c:pt idx="124">
                  <c:v>40878</c:v>
                </c:pt>
                <c:pt idx="125">
                  <c:v>40848</c:v>
                </c:pt>
                <c:pt idx="126">
                  <c:v>40817</c:v>
                </c:pt>
                <c:pt idx="127">
                  <c:v>40787</c:v>
                </c:pt>
                <c:pt idx="128">
                  <c:v>40756</c:v>
                </c:pt>
                <c:pt idx="129">
                  <c:v>40725</c:v>
                </c:pt>
                <c:pt idx="130">
                  <c:v>40695</c:v>
                </c:pt>
                <c:pt idx="131">
                  <c:v>40664</c:v>
                </c:pt>
                <c:pt idx="132">
                  <c:v>40634</c:v>
                </c:pt>
                <c:pt idx="133">
                  <c:v>40603</c:v>
                </c:pt>
                <c:pt idx="134">
                  <c:v>40575</c:v>
                </c:pt>
                <c:pt idx="135">
                  <c:v>40544</c:v>
                </c:pt>
                <c:pt idx="136">
                  <c:v>40513</c:v>
                </c:pt>
                <c:pt idx="137">
                  <c:v>40483</c:v>
                </c:pt>
                <c:pt idx="138">
                  <c:v>40452</c:v>
                </c:pt>
                <c:pt idx="139">
                  <c:v>40422</c:v>
                </c:pt>
                <c:pt idx="140">
                  <c:v>40391</c:v>
                </c:pt>
                <c:pt idx="141">
                  <c:v>40360</c:v>
                </c:pt>
                <c:pt idx="142">
                  <c:v>40330</c:v>
                </c:pt>
                <c:pt idx="143">
                  <c:v>40299</c:v>
                </c:pt>
                <c:pt idx="144">
                  <c:v>40269</c:v>
                </c:pt>
                <c:pt idx="145">
                  <c:v>40238</c:v>
                </c:pt>
                <c:pt idx="146">
                  <c:v>40210</c:v>
                </c:pt>
                <c:pt idx="147">
                  <c:v>40179</c:v>
                </c:pt>
                <c:pt idx="148">
                  <c:v>40148</c:v>
                </c:pt>
                <c:pt idx="149">
                  <c:v>40118</c:v>
                </c:pt>
                <c:pt idx="150">
                  <c:v>40087</c:v>
                </c:pt>
                <c:pt idx="151">
                  <c:v>40057</c:v>
                </c:pt>
                <c:pt idx="152">
                  <c:v>40026</c:v>
                </c:pt>
                <c:pt idx="153">
                  <c:v>39995</c:v>
                </c:pt>
                <c:pt idx="154">
                  <c:v>39965</c:v>
                </c:pt>
                <c:pt idx="155">
                  <c:v>39934</c:v>
                </c:pt>
                <c:pt idx="156">
                  <c:v>39904</c:v>
                </c:pt>
                <c:pt idx="157">
                  <c:v>39873</c:v>
                </c:pt>
                <c:pt idx="158">
                  <c:v>39845</c:v>
                </c:pt>
                <c:pt idx="159">
                  <c:v>39814</c:v>
                </c:pt>
                <c:pt idx="160">
                  <c:v>39783</c:v>
                </c:pt>
                <c:pt idx="161">
                  <c:v>39753</c:v>
                </c:pt>
                <c:pt idx="162">
                  <c:v>39722</c:v>
                </c:pt>
                <c:pt idx="163">
                  <c:v>39692</c:v>
                </c:pt>
                <c:pt idx="164">
                  <c:v>39661</c:v>
                </c:pt>
                <c:pt idx="165">
                  <c:v>39630</c:v>
                </c:pt>
                <c:pt idx="166">
                  <c:v>39600</c:v>
                </c:pt>
                <c:pt idx="167">
                  <c:v>39569</c:v>
                </c:pt>
                <c:pt idx="168">
                  <c:v>39539</c:v>
                </c:pt>
                <c:pt idx="169">
                  <c:v>39508</c:v>
                </c:pt>
                <c:pt idx="170">
                  <c:v>39479</c:v>
                </c:pt>
                <c:pt idx="171">
                  <c:v>39448</c:v>
                </c:pt>
                <c:pt idx="172">
                  <c:v>39417</c:v>
                </c:pt>
                <c:pt idx="173">
                  <c:v>39387</c:v>
                </c:pt>
                <c:pt idx="174">
                  <c:v>39356</c:v>
                </c:pt>
                <c:pt idx="175">
                  <c:v>39326</c:v>
                </c:pt>
                <c:pt idx="176">
                  <c:v>39295</c:v>
                </c:pt>
                <c:pt idx="177">
                  <c:v>39264</c:v>
                </c:pt>
                <c:pt idx="178">
                  <c:v>39234</c:v>
                </c:pt>
                <c:pt idx="179">
                  <c:v>39203</c:v>
                </c:pt>
                <c:pt idx="180">
                  <c:v>39173</c:v>
                </c:pt>
                <c:pt idx="181">
                  <c:v>39142</c:v>
                </c:pt>
                <c:pt idx="182">
                  <c:v>39114</c:v>
                </c:pt>
                <c:pt idx="183">
                  <c:v>39083</c:v>
                </c:pt>
                <c:pt idx="184">
                  <c:v>39052</c:v>
                </c:pt>
                <c:pt idx="185">
                  <c:v>39022</c:v>
                </c:pt>
                <c:pt idx="186">
                  <c:v>38991</c:v>
                </c:pt>
                <c:pt idx="187">
                  <c:v>38961</c:v>
                </c:pt>
                <c:pt idx="188">
                  <c:v>38930</c:v>
                </c:pt>
                <c:pt idx="189">
                  <c:v>38899</c:v>
                </c:pt>
                <c:pt idx="190">
                  <c:v>38869</c:v>
                </c:pt>
                <c:pt idx="191">
                  <c:v>38838</c:v>
                </c:pt>
                <c:pt idx="192">
                  <c:v>38808</c:v>
                </c:pt>
                <c:pt idx="193">
                  <c:v>38777</c:v>
                </c:pt>
                <c:pt idx="194">
                  <c:v>38749</c:v>
                </c:pt>
                <c:pt idx="195">
                  <c:v>38718</c:v>
                </c:pt>
                <c:pt idx="196">
                  <c:v>38687</c:v>
                </c:pt>
                <c:pt idx="197">
                  <c:v>38657</c:v>
                </c:pt>
                <c:pt idx="198">
                  <c:v>38626</c:v>
                </c:pt>
                <c:pt idx="199">
                  <c:v>38596</c:v>
                </c:pt>
                <c:pt idx="200">
                  <c:v>38565</c:v>
                </c:pt>
                <c:pt idx="201">
                  <c:v>38534</c:v>
                </c:pt>
                <c:pt idx="202">
                  <c:v>38504</c:v>
                </c:pt>
                <c:pt idx="203">
                  <c:v>38473</c:v>
                </c:pt>
                <c:pt idx="204">
                  <c:v>38443</c:v>
                </c:pt>
                <c:pt idx="205">
                  <c:v>38412</c:v>
                </c:pt>
                <c:pt idx="206">
                  <c:v>38384</c:v>
                </c:pt>
                <c:pt idx="207">
                  <c:v>38353</c:v>
                </c:pt>
                <c:pt idx="208">
                  <c:v>38322</c:v>
                </c:pt>
                <c:pt idx="209">
                  <c:v>38292</c:v>
                </c:pt>
                <c:pt idx="210">
                  <c:v>38261</c:v>
                </c:pt>
                <c:pt idx="211">
                  <c:v>38231</c:v>
                </c:pt>
                <c:pt idx="212">
                  <c:v>38200</c:v>
                </c:pt>
                <c:pt idx="213">
                  <c:v>38169</c:v>
                </c:pt>
                <c:pt idx="214">
                  <c:v>38139</c:v>
                </c:pt>
                <c:pt idx="215">
                  <c:v>38108</c:v>
                </c:pt>
                <c:pt idx="216">
                  <c:v>38078</c:v>
                </c:pt>
                <c:pt idx="217">
                  <c:v>38047</c:v>
                </c:pt>
                <c:pt idx="218">
                  <c:v>38018</c:v>
                </c:pt>
                <c:pt idx="219">
                  <c:v>37987</c:v>
                </c:pt>
                <c:pt idx="220">
                  <c:v>37956</c:v>
                </c:pt>
                <c:pt idx="221">
                  <c:v>37926</c:v>
                </c:pt>
                <c:pt idx="222">
                  <c:v>37895</c:v>
                </c:pt>
                <c:pt idx="223">
                  <c:v>37865</c:v>
                </c:pt>
                <c:pt idx="224">
                  <c:v>37834</c:v>
                </c:pt>
                <c:pt idx="225">
                  <c:v>37803</c:v>
                </c:pt>
                <c:pt idx="226">
                  <c:v>37773</c:v>
                </c:pt>
                <c:pt idx="227">
                  <c:v>37742</c:v>
                </c:pt>
                <c:pt idx="228">
                  <c:v>37712</c:v>
                </c:pt>
                <c:pt idx="229">
                  <c:v>37681</c:v>
                </c:pt>
                <c:pt idx="230">
                  <c:v>37653</c:v>
                </c:pt>
                <c:pt idx="231">
                  <c:v>37622</c:v>
                </c:pt>
                <c:pt idx="232">
                  <c:v>37591</c:v>
                </c:pt>
                <c:pt idx="233">
                  <c:v>37561</c:v>
                </c:pt>
                <c:pt idx="234">
                  <c:v>37530</c:v>
                </c:pt>
                <c:pt idx="235">
                  <c:v>37500</c:v>
                </c:pt>
                <c:pt idx="236">
                  <c:v>37469</c:v>
                </c:pt>
                <c:pt idx="237">
                  <c:v>37438</c:v>
                </c:pt>
                <c:pt idx="238">
                  <c:v>37408</c:v>
                </c:pt>
                <c:pt idx="239">
                  <c:v>37377</c:v>
                </c:pt>
                <c:pt idx="240">
                  <c:v>37347</c:v>
                </c:pt>
                <c:pt idx="241">
                  <c:v>37316</c:v>
                </c:pt>
                <c:pt idx="242">
                  <c:v>37288</c:v>
                </c:pt>
                <c:pt idx="243">
                  <c:v>37257</c:v>
                </c:pt>
                <c:pt idx="244">
                  <c:v>37226</c:v>
                </c:pt>
                <c:pt idx="245">
                  <c:v>37196</c:v>
                </c:pt>
                <c:pt idx="246">
                  <c:v>37165</c:v>
                </c:pt>
                <c:pt idx="247">
                  <c:v>37135</c:v>
                </c:pt>
                <c:pt idx="248">
                  <c:v>37104</c:v>
                </c:pt>
                <c:pt idx="249">
                  <c:v>37073</c:v>
                </c:pt>
                <c:pt idx="250">
                  <c:v>37043</c:v>
                </c:pt>
                <c:pt idx="251">
                  <c:v>37012</c:v>
                </c:pt>
                <c:pt idx="252">
                  <c:v>36982</c:v>
                </c:pt>
                <c:pt idx="253">
                  <c:v>36951</c:v>
                </c:pt>
                <c:pt idx="254">
                  <c:v>36923</c:v>
                </c:pt>
              </c:numCache>
            </c:numRef>
          </c:cat>
          <c:val>
            <c:numRef>
              <c:f>'Land Registry'!$AG$12:$AG$324</c:f>
              <c:numCache>
                <c:formatCode>0.00%</c:formatCode>
                <c:ptCount val="313"/>
                <c:pt idx="4">
                  <c:v>-2.8927012718632517E-2</c:v>
                </c:pt>
                <c:pt idx="5">
                  <c:v>-2.9934958246826127E-2</c:v>
                </c:pt>
                <c:pt idx="6">
                  <c:v>-2.8358769748260126E-3</c:v>
                </c:pt>
                <c:pt idx="7">
                  <c:v>-1.8563411004693831E-2</c:v>
                </c:pt>
                <c:pt idx="8">
                  <c:v>-1.4669942931724522E-2</c:v>
                </c:pt>
                <c:pt idx="9">
                  <c:v>1.0065861937195164E-2</c:v>
                </c:pt>
                <c:pt idx="10">
                  <c:v>-8.7907956251915831E-3</c:v>
                </c:pt>
                <c:pt idx="11">
                  <c:v>9.4890989538702897E-3</c:v>
                </c:pt>
                <c:pt idx="12">
                  <c:v>7.9338591213620191E-3</c:v>
                </c:pt>
                <c:pt idx="13">
                  <c:v>3.2754277811950505E-3</c:v>
                </c:pt>
                <c:pt idx="14">
                  <c:v>9.8087009903493616E-3</c:v>
                </c:pt>
                <c:pt idx="15">
                  <c:v>-1.8636251830940198E-3</c:v>
                </c:pt>
                <c:pt idx="16">
                  <c:v>-7.8753409806252561E-3</c:v>
                </c:pt>
                <c:pt idx="17">
                  <c:v>1.4853430609612417E-2</c:v>
                </c:pt>
                <c:pt idx="18">
                  <c:v>-5.1685278261701662E-3</c:v>
                </c:pt>
                <c:pt idx="19">
                  <c:v>3.9854943963681944E-3</c:v>
                </c:pt>
                <c:pt idx="20">
                  <c:v>-5.8828851292755946E-3</c:v>
                </c:pt>
                <c:pt idx="21">
                  <c:v>-1.5621888345540236E-2</c:v>
                </c:pt>
                <c:pt idx="22">
                  <c:v>-1.332405904629419E-2</c:v>
                </c:pt>
                <c:pt idx="23">
                  <c:v>-3.1730047220720148E-2</c:v>
                </c:pt>
                <c:pt idx="24">
                  <c:v>-3.2349587962702042E-2</c:v>
                </c:pt>
                <c:pt idx="25">
                  <c:v>-3.5274243326655519E-2</c:v>
                </c:pt>
                <c:pt idx="26">
                  <c:v>-4.4023474583585021E-2</c:v>
                </c:pt>
                <c:pt idx="27">
                  <c:v>-2.5187338933880032E-2</c:v>
                </c:pt>
                <c:pt idx="28">
                  <c:v>-2.3105749212619431E-2</c:v>
                </c:pt>
                <c:pt idx="29">
                  <c:v>-4.3476691167257386E-2</c:v>
                </c:pt>
                <c:pt idx="30">
                  <c:v>-3.8804865738800154E-2</c:v>
                </c:pt>
                <c:pt idx="31">
                  <c:v>-3.3897615452978314E-2</c:v>
                </c:pt>
                <c:pt idx="32">
                  <c:v>5.6542936460208804E-3</c:v>
                </c:pt>
                <c:pt idx="33">
                  <c:v>-5.8995363078845342E-3</c:v>
                </c:pt>
                <c:pt idx="34">
                  <c:v>2.7056768288227229E-3</c:v>
                </c:pt>
                <c:pt idx="35">
                  <c:v>3.6296603894634405E-3</c:v>
                </c:pt>
                <c:pt idx="36">
                  <c:v>1.8787346143824379E-2</c:v>
                </c:pt>
                <c:pt idx="37">
                  <c:v>2.3172482870489342E-2</c:v>
                </c:pt>
                <c:pt idx="38">
                  <c:v>2.128147159018301E-2</c:v>
                </c:pt>
                <c:pt idx="39">
                  <c:v>4.1183482524402848E-2</c:v>
                </c:pt>
                <c:pt idx="40">
                  <c:v>4.6377310263468363E-2</c:v>
                </c:pt>
                <c:pt idx="41">
                  <c:v>3.6681109261754496E-2</c:v>
                </c:pt>
                <c:pt idx="42">
                  <c:v>4.2763480665447551E-2</c:v>
                </c:pt>
                <c:pt idx="43">
                  <c:v>4.4500861162681371E-2</c:v>
                </c:pt>
                <c:pt idx="44">
                  <c:v>3.4800999366210839E-2</c:v>
                </c:pt>
                <c:pt idx="45">
                  <c:v>4.1589149062915221E-2</c:v>
                </c:pt>
                <c:pt idx="46">
                  <c:v>3.51061962436372E-3</c:v>
                </c:pt>
                <c:pt idx="47">
                  <c:v>3.5303296718294686E-2</c:v>
                </c:pt>
                <c:pt idx="48">
                  <c:v>2.4340812084225893E-2</c:v>
                </c:pt>
                <c:pt idx="49">
                  <c:v>3.2905157338655844E-2</c:v>
                </c:pt>
                <c:pt idx="50">
                  <c:v>3.4630396323113599E-2</c:v>
                </c:pt>
                <c:pt idx="51">
                  <c:v>3.0723258849193469E-2</c:v>
                </c:pt>
                <c:pt idx="52">
                  <c:v>1.5045335583103059E-2</c:v>
                </c:pt>
                <c:pt idx="53">
                  <c:v>3.8839969809939756E-2</c:v>
                </c:pt>
                <c:pt idx="54">
                  <c:v>2.9988699111548112E-2</c:v>
                </c:pt>
                <c:pt idx="55">
                  <c:v>3.9547786133162122E-2</c:v>
                </c:pt>
                <c:pt idx="56">
                  <c:v>2.1086420795201732E-2</c:v>
                </c:pt>
                <c:pt idx="57">
                  <c:v>1.9873584839527503E-2</c:v>
                </c:pt>
                <c:pt idx="58">
                  <c:v>3.0843088706518751E-2</c:v>
                </c:pt>
                <c:pt idx="59">
                  <c:v>3.1470697268457082E-2</c:v>
                </c:pt>
                <c:pt idx="60">
                  <c:v>2.350299227910968E-2</c:v>
                </c:pt>
                <c:pt idx="61">
                  <c:v>7.0232456291994261E-3</c:v>
                </c:pt>
                <c:pt idx="62">
                  <c:v>4.2758043580587879E-2</c:v>
                </c:pt>
                <c:pt idx="63">
                  <c:v>1.1492123639399221E-2</c:v>
                </c:pt>
                <c:pt idx="64">
                  <c:v>1.64805145406135E-2</c:v>
                </c:pt>
                <c:pt idx="65">
                  <c:v>2.8834569481570815E-2</c:v>
                </c:pt>
                <c:pt idx="66">
                  <c:v>-6.6606491147092051E-5</c:v>
                </c:pt>
                <c:pt idx="67">
                  <c:v>9.7366845497341981E-3</c:v>
                </c:pt>
                <c:pt idx="68">
                  <c:v>1.6810829884224443E-2</c:v>
                </c:pt>
                <c:pt idx="69">
                  <c:v>2.3656442867348026E-3</c:v>
                </c:pt>
                <c:pt idx="70">
                  <c:v>3.4724904904667619E-2</c:v>
                </c:pt>
                <c:pt idx="71">
                  <c:v>8.0057518429785812E-3</c:v>
                </c:pt>
                <c:pt idx="72">
                  <c:v>1.3667479424858131E-2</c:v>
                </c:pt>
                <c:pt idx="73">
                  <c:v>8.020576542834057E-3</c:v>
                </c:pt>
                <c:pt idx="74">
                  <c:v>-2.140301410272516E-2</c:v>
                </c:pt>
                <c:pt idx="75">
                  <c:v>-2.2225788701394023E-2</c:v>
                </c:pt>
                <c:pt idx="76">
                  <c:v>3.7717948421283065E-3</c:v>
                </c:pt>
                <c:pt idx="77">
                  <c:v>-2.5825115417589362E-2</c:v>
                </c:pt>
                <c:pt idx="78">
                  <c:v>-1.0479450186816508E-2</c:v>
                </c:pt>
                <c:pt idx="79">
                  <c:v>-2.4819406761227736E-2</c:v>
                </c:pt>
                <c:pt idx="80">
                  <c:v>-3.7121041684840761E-2</c:v>
                </c:pt>
                <c:pt idx="81">
                  <c:v>-2.0429093562219891E-2</c:v>
                </c:pt>
                <c:pt idx="82">
                  <c:v>-2.3142049492870576E-2</c:v>
                </c:pt>
                <c:pt idx="83">
                  <c:v>-3.7270885038366064E-2</c:v>
                </c:pt>
                <c:pt idx="84">
                  <c:v>-3.4837894279074577E-2</c:v>
                </c:pt>
                <c:pt idx="85">
                  <c:v>-1.6269305228897135E-2</c:v>
                </c:pt>
                <c:pt idx="86">
                  <c:v>-1.7263492890897791E-2</c:v>
                </c:pt>
                <c:pt idx="87">
                  <c:v>-1.3373387140556248E-2</c:v>
                </c:pt>
                <c:pt idx="88">
                  <c:v>-2.8303986796869185E-2</c:v>
                </c:pt>
                <c:pt idx="89">
                  <c:v>-2.6645306392017565E-2</c:v>
                </c:pt>
                <c:pt idx="90">
                  <c:v>-2.418231657012071E-2</c:v>
                </c:pt>
                <c:pt idx="91">
                  <c:v>-1.5916398351580208E-2</c:v>
                </c:pt>
                <c:pt idx="92">
                  <c:v>-2.3329230258717915E-2</c:v>
                </c:pt>
                <c:pt idx="93">
                  <c:v>-1.919532651182887E-2</c:v>
                </c:pt>
                <c:pt idx="94">
                  <c:v>-1.5065625655572457E-2</c:v>
                </c:pt>
                <c:pt idx="95">
                  <c:v>-8.7056226540299653E-3</c:v>
                </c:pt>
                <c:pt idx="96">
                  <c:v>9.3204549351317834E-3</c:v>
                </c:pt>
                <c:pt idx="97">
                  <c:v>4.7168836417832427E-3</c:v>
                </c:pt>
                <c:pt idx="98">
                  <c:v>7.5184332911804042E-3</c:v>
                </c:pt>
                <c:pt idx="99">
                  <c:v>2.1036391016343137E-2</c:v>
                </c:pt>
                <c:pt idx="100">
                  <c:v>2.8597662230733345E-2</c:v>
                </c:pt>
                <c:pt idx="101">
                  <c:v>3.9845943249576576E-2</c:v>
                </c:pt>
                <c:pt idx="102">
                  <c:v>3.9415964168562745E-2</c:v>
                </c:pt>
                <c:pt idx="103">
                  <c:v>3.5631864734254393E-2</c:v>
                </c:pt>
                <c:pt idx="104">
                  <c:v>3.8034282522430241E-2</c:v>
                </c:pt>
                <c:pt idx="105">
                  <c:v>5.2681574832993849E-2</c:v>
                </c:pt>
                <c:pt idx="106">
                  <c:v>2.4405512730670376E-2</c:v>
                </c:pt>
                <c:pt idx="107">
                  <c:v>5.8232437713027219E-2</c:v>
                </c:pt>
                <c:pt idx="108">
                  <c:v>3.9530313148332441E-2</c:v>
                </c:pt>
                <c:pt idx="109">
                  <c:v>5.2754112311307555E-2</c:v>
                </c:pt>
                <c:pt idx="110">
                  <c:v>5.8259574436966277E-2</c:v>
                </c:pt>
                <c:pt idx="111">
                  <c:v>7.2245116297499745E-2</c:v>
                </c:pt>
                <c:pt idx="112">
                  <c:v>6.3346613545816721E-2</c:v>
                </c:pt>
                <c:pt idx="113">
                  <c:v>7.131938247700198E-2</c:v>
                </c:pt>
                <c:pt idx="114">
                  <c:v>8.5442412444546756E-2</c:v>
                </c:pt>
                <c:pt idx="115">
                  <c:v>0.10569607026107963</c:v>
                </c:pt>
                <c:pt idx="116">
                  <c:v>0.10725845522672683</c:v>
                </c:pt>
                <c:pt idx="117">
                  <c:v>0.10783361763548083</c:v>
                </c:pt>
                <c:pt idx="118">
                  <c:v>0.13538113904109217</c:v>
                </c:pt>
                <c:pt idx="119">
                  <c:v>0.11049014484988495</c:v>
                </c:pt>
                <c:pt idx="120">
                  <c:v>0.12147233704589122</c:v>
                </c:pt>
                <c:pt idx="121">
                  <c:v>0.10093608685352917</c:v>
                </c:pt>
                <c:pt idx="122">
                  <c:v>0.10367287421508853</c:v>
                </c:pt>
                <c:pt idx="123">
                  <c:v>7.9429746123145017E-2</c:v>
                </c:pt>
                <c:pt idx="124">
                  <c:v>8.0961811970810649E-2</c:v>
                </c:pt>
                <c:pt idx="125">
                  <c:v>6.9494251345783242E-2</c:v>
                </c:pt>
                <c:pt idx="126">
                  <c:v>7.8113535327377193E-2</c:v>
                </c:pt>
                <c:pt idx="127">
                  <c:v>6.986148605751441E-2</c:v>
                </c:pt>
                <c:pt idx="128">
                  <c:v>8.2410041841004089E-2</c:v>
                </c:pt>
                <c:pt idx="129">
                  <c:v>8.8027274206857964E-2</c:v>
                </c:pt>
                <c:pt idx="130">
                  <c:v>0.11272634983591856</c:v>
                </c:pt>
                <c:pt idx="131">
                  <c:v>0.1253152730973921</c:v>
                </c:pt>
                <c:pt idx="132">
                  <c:v>0.1279750363001777</c:v>
                </c:pt>
                <c:pt idx="133">
                  <c:v>0.13577429194163226</c:v>
                </c:pt>
                <c:pt idx="134">
                  <c:v>0.15902089179918932</c:v>
                </c:pt>
                <c:pt idx="135">
                  <c:v>0.17992593901008092</c:v>
                </c:pt>
                <c:pt idx="136">
                  <c:v>0.18368676268365047</c:v>
                </c:pt>
                <c:pt idx="137">
                  <c:v>0.20967093606197329</c:v>
                </c:pt>
                <c:pt idx="138">
                  <c:v>0.19656817492237066</c:v>
                </c:pt>
                <c:pt idx="139">
                  <c:v>0.20181927958651524</c:v>
                </c:pt>
                <c:pt idx="140">
                  <c:v>0.19809908296125989</c:v>
                </c:pt>
                <c:pt idx="141">
                  <c:v>0.1701649225505526</c:v>
                </c:pt>
                <c:pt idx="142">
                  <c:v>0.17196059985612311</c:v>
                </c:pt>
                <c:pt idx="143">
                  <c:v>0.15104633704730586</c:v>
                </c:pt>
                <c:pt idx="144">
                  <c:v>0.15702717931950838</c:v>
                </c:pt>
                <c:pt idx="145">
                  <c:v>0.13688352751142729</c:v>
                </c:pt>
                <c:pt idx="146">
                  <c:v>0.1245055962299082</c:v>
                </c:pt>
                <c:pt idx="147">
                  <c:v>0.1027530913581105</c:v>
                </c:pt>
                <c:pt idx="148">
                  <c:v>0.11462984332307991</c:v>
                </c:pt>
                <c:pt idx="149">
                  <c:v>8.8421826327394815E-2</c:v>
                </c:pt>
                <c:pt idx="150">
                  <c:v>8.6024973182923903E-2</c:v>
                </c:pt>
                <c:pt idx="151">
                  <c:v>6.0001758241758241E-2</c:v>
                </c:pt>
                <c:pt idx="152">
                  <c:v>6.295137174381793E-2</c:v>
                </c:pt>
                <c:pt idx="153">
                  <c:v>7.6985080857005173E-2</c:v>
                </c:pt>
                <c:pt idx="154">
                  <c:v>7.5670768910251596E-2</c:v>
                </c:pt>
                <c:pt idx="155">
                  <c:v>8.8208023329719332E-2</c:v>
                </c:pt>
                <c:pt idx="156">
                  <c:v>5.6814756544945277E-2</c:v>
                </c:pt>
                <c:pt idx="157">
                  <c:v>7.5094403759893069E-2</c:v>
                </c:pt>
                <c:pt idx="158">
                  <c:v>5.6509272499611019E-2</c:v>
                </c:pt>
                <c:pt idx="159">
                  <c:v>6.9136197304614289E-2</c:v>
                </c:pt>
                <c:pt idx="160">
                  <c:v>4.6978510260138995E-2</c:v>
                </c:pt>
                <c:pt idx="161">
                  <c:v>5.2649031022032222E-2</c:v>
                </c:pt>
                <c:pt idx="162">
                  <c:v>3.5673830961370889E-2</c:v>
                </c:pt>
                <c:pt idx="163">
                  <c:v>6.9843121026297084E-2</c:v>
                </c:pt>
                <c:pt idx="164">
                  <c:v>6.8667312036140737E-2</c:v>
                </c:pt>
                <c:pt idx="165">
                  <c:v>1.2242429982115333E-2</c:v>
                </c:pt>
                <c:pt idx="166">
                  <c:v>7.9724003449956893E-3</c:v>
                </c:pt>
                <c:pt idx="167">
                  <c:v>1.5687004203706945E-2</c:v>
                </c:pt>
                <c:pt idx="168">
                  <c:v>2.7942882405619596E-2</c:v>
                </c:pt>
                <c:pt idx="169">
                  <c:v>2.8516922422114233E-2</c:v>
                </c:pt>
                <c:pt idx="170">
                  <c:v>4.0452045343293053E-2</c:v>
                </c:pt>
                <c:pt idx="171">
                  <c:v>2.1935758478634382E-2</c:v>
                </c:pt>
                <c:pt idx="172">
                  <c:v>2.3371176676174388E-2</c:v>
                </c:pt>
                <c:pt idx="173">
                  <c:v>1.7057121872985803E-2</c:v>
                </c:pt>
                <c:pt idx="174">
                  <c:v>2.4188000818041511E-2</c:v>
                </c:pt>
                <c:pt idx="175">
                  <c:v>1.052687603833613E-2</c:v>
                </c:pt>
                <c:pt idx="176">
                  <c:v>1.2725630034024826E-2</c:v>
                </c:pt>
                <c:pt idx="177">
                  <c:v>5.1024275580090928E-2</c:v>
                </c:pt>
                <c:pt idx="178">
                  <c:v>2.496002705860656E-2</c:v>
                </c:pt>
                <c:pt idx="179">
                  <c:v>2.5167981189221145E-2</c:v>
                </c:pt>
                <c:pt idx="180">
                  <c:v>2.4215333410735784E-2</c:v>
                </c:pt>
                <c:pt idx="181">
                  <c:v>5.2681689622479322E-2</c:v>
                </c:pt>
                <c:pt idx="182">
                  <c:v>4.9713541245205439E-2</c:v>
                </c:pt>
                <c:pt idx="183">
                  <c:v>5.4417516189010806E-2</c:v>
                </c:pt>
                <c:pt idx="184">
                  <c:v>6.2513725787710417E-2</c:v>
                </c:pt>
                <c:pt idx="185">
                  <c:v>9.7937571740659868E-2</c:v>
                </c:pt>
                <c:pt idx="186">
                  <c:v>0.11275006723627867</c:v>
                </c:pt>
                <c:pt idx="187">
                  <c:v>0.10741515701372895</c:v>
                </c:pt>
                <c:pt idx="188">
                  <c:v>0.10474722119578828</c:v>
                </c:pt>
                <c:pt idx="189">
                  <c:v>0.13421189752496754</c:v>
                </c:pt>
                <c:pt idx="190">
                  <c:v>0.11281913096292118</c:v>
                </c:pt>
                <c:pt idx="191">
                  <c:v>9.1515571287132946E-2</c:v>
                </c:pt>
                <c:pt idx="192">
                  <c:v>8.6448303409998761E-2</c:v>
                </c:pt>
                <c:pt idx="193">
                  <c:v>5.5339539400080184E-2</c:v>
                </c:pt>
                <c:pt idx="194">
                  <c:v>2.2353486217280505E-2</c:v>
                </c:pt>
                <c:pt idx="195">
                  <c:v>-8.8450585632637857E-3</c:v>
                </c:pt>
                <c:pt idx="196">
                  <c:v>-3.5715798349742256E-2</c:v>
                </c:pt>
                <c:pt idx="197">
                  <c:v>-7.7051888135786339E-2</c:v>
                </c:pt>
                <c:pt idx="198">
                  <c:v>-0.11290026574268475</c:v>
                </c:pt>
                <c:pt idx="199">
                  <c:v>-0.12186077807230611</c:v>
                </c:pt>
                <c:pt idx="200">
                  <c:v>-0.14740592940767483</c:v>
                </c:pt>
                <c:pt idx="201">
                  <c:v>-0.16252109152266248</c:v>
                </c:pt>
                <c:pt idx="202">
                  <c:v>-0.14669094970272745</c:v>
                </c:pt>
                <c:pt idx="203">
                  <c:v>-0.15102704886689133</c:v>
                </c:pt>
                <c:pt idx="204">
                  <c:v>-0.14921245899528157</c:v>
                </c:pt>
                <c:pt idx="205">
                  <c:v>-0.15501926369863017</c:v>
                </c:pt>
                <c:pt idx="206">
                  <c:v>-0.13164105013990612</c:v>
                </c:pt>
                <c:pt idx="207">
                  <c:v>-0.10290706581961873</c:v>
                </c:pt>
                <c:pt idx="208">
                  <c:v>-7.4102594268154021E-2</c:v>
                </c:pt>
                <c:pt idx="209">
                  <c:v>-5.6004215371049382E-2</c:v>
                </c:pt>
                <c:pt idx="210">
                  <c:v>-1.5573397313137338E-2</c:v>
                </c:pt>
                <c:pt idx="211">
                  <c:v>7.4565993884248005E-3</c:v>
                </c:pt>
                <c:pt idx="212">
                  <c:v>3.9654990663213097E-2</c:v>
                </c:pt>
                <c:pt idx="213">
                  <c:v>5.6458800749915383E-2</c:v>
                </c:pt>
                <c:pt idx="214">
                  <c:v>7.2162003521815787E-2</c:v>
                </c:pt>
                <c:pt idx="215">
                  <c:v>9.057789982650033E-2</c:v>
                </c:pt>
                <c:pt idx="216">
                  <c:v>0.11887112655198084</c:v>
                </c:pt>
                <c:pt idx="217">
                  <c:v>0.13497690124421524</c:v>
                </c:pt>
                <c:pt idx="218">
                  <c:v>0.15932306436635146</c:v>
                </c:pt>
                <c:pt idx="219">
                  <c:v>0.16144076739403013</c:v>
                </c:pt>
                <c:pt idx="220">
                  <c:v>0.16993731205085116</c:v>
                </c:pt>
                <c:pt idx="221">
                  <c:v>0.16913502640181033</c:v>
                </c:pt>
                <c:pt idx="222">
                  <c:v>0.17587525492862</c:v>
                </c:pt>
                <c:pt idx="223">
                  <c:v>0.14415811880217677</c:v>
                </c:pt>
                <c:pt idx="224">
                  <c:v>0.14855509575760717</c:v>
                </c:pt>
                <c:pt idx="225">
                  <c:v>0.13864768745543543</c:v>
                </c:pt>
                <c:pt idx="226">
                  <c:v>0.13826171779305052</c:v>
                </c:pt>
                <c:pt idx="227">
                  <c:v>0.14129522116105631</c:v>
                </c:pt>
                <c:pt idx="228">
                  <c:v>0.12280969822259169</c:v>
                </c:pt>
                <c:pt idx="229">
                  <c:v>0.10490126781608167</c:v>
                </c:pt>
                <c:pt idx="230">
                  <c:v>9.3946737852932394E-2</c:v>
                </c:pt>
                <c:pt idx="231">
                  <c:v>0.11230840046029922</c:v>
                </c:pt>
                <c:pt idx="232">
                  <c:v>9.4884944355903E-2</c:v>
                </c:pt>
                <c:pt idx="233">
                  <c:v>7.7218247071304535E-2</c:v>
                </c:pt>
                <c:pt idx="234">
                  <c:v>6.6135169414748951E-2</c:v>
                </c:pt>
                <c:pt idx="235">
                  <c:v>7.1981982805090938E-2</c:v>
                </c:pt>
                <c:pt idx="236">
                  <c:v>5.456576757336018E-2</c:v>
                </c:pt>
                <c:pt idx="237">
                  <c:v>4.3821117422512934E-2</c:v>
                </c:pt>
                <c:pt idx="238">
                  <c:v>4.3354400966632678E-2</c:v>
                </c:pt>
                <c:pt idx="239">
                  <c:v>3.481105292748321E-2</c:v>
                </c:pt>
                <c:pt idx="240">
                  <c:v>2.9794934213266622E-2</c:v>
                </c:pt>
                <c:pt idx="241">
                  <c:v>4.2617200800384225E-2</c:v>
                </c:pt>
                <c:pt idx="242">
                  <c:v>2.9789917118236975E-3</c:v>
                </c:pt>
                <c:pt idx="243">
                  <c:v>7.5175417035742154E-3</c:v>
                </c:pt>
                <c:pt idx="244">
                  <c:v>6.8045664157865282E-3</c:v>
                </c:pt>
                <c:pt idx="245">
                  <c:v>1.4518308182005502E-2</c:v>
                </c:pt>
                <c:pt idx="246">
                  <c:v>1.6179889065341069E-2</c:v>
                </c:pt>
                <c:pt idx="247">
                  <c:v>1.5414302877367447E-2</c:v>
                </c:pt>
                <c:pt idx="248">
                  <c:v>3.347927103411541E-2</c:v>
                </c:pt>
                <c:pt idx="249">
                  <c:v>4.365147442862316E-2</c:v>
                </c:pt>
                <c:pt idx="250">
                  <c:v>4.1060897079243208E-2</c:v>
                </c:pt>
                <c:pt idx="251">
                  <c:v>5.5191653347192116E-2</c:v>
                </c:pt>
                <c:pt idx="252">
                  <c:v>6.0490203777140872E-2</c:v>
                </c:pt>
                <c:pt idx="253">
                  <c:v>5.4019242019772928E-2</c:v>
                </c:pt>
                <c:pt idx="254">
                  <c:v>9.0986127519153692E-2</c:v>
                </c:pt>
                <c:pt idx="255">
                  <c:v>8.1557313323535663E-2</c:v>
                </c:pt>
                <c:pt idx="256">
                  <c:v>0.10133780280320837</c:v>
                </c:pt>
                <c:pt idx="257">
                  <c:v>0.10289735015709134</c:v>
                </c:pt>
                <c:pt idx="258">
                  <c:v>9.0280844742441912E-2</c:v>
                </c:pt>
                <c:pt idx="259">
                  <c:v>0.10162398054084987</c:v>
                </c:pt>
                <c:pt idx="260">
                  <c:v>8.0633332993817364E-2</c:v>
                </c:pt>
                <c:pt idx="261">
                  <c:v>7.4426034775841199E-2</c:v>
                </c:pt>
                <c:pt idx="262">
                  <c:v>7.507580919488821E-2</c:v>
                </c:pt>
                <c:pt idx="263">
                  <c:v>5.4524961740497258E-2</c:v>
                </c:pt>
                <c:pt idx="264">
                  <c:v>5.116207083344082E-2</c:v>
                </c:pt>
                <c:pt idx="265">
                  <c:v>6.33651875705743E-2</c:v>
                </c:pt>
                <c:pt idx="266">
                  <c:v>5.0126415301747773E-2</c:v>
                </c:pt>
                <c:pt idx="267">
                  <c:v>6.8200814402057386E-2</c:v>
                </c:pt>
                <c:pt idx="268">
                  <c:v>6.4820506184422033E-2</c:v>
                </c:pt>
                <c:pt idx="269">
                  <c:v>7.6004130659274916E-2</c:v>
                </c:pt>
                <c:pt idx="270">
                  <c:v>0.10564486147255803</c:v>
                </c:pt>
                <c:pt idx="271">
                  <c:v>0.10105721567987569</c:v>
                </c:pt>
                <c:pt idx="272">
                  <c:v>0.13390964895564439</c:v>
                </c:pt>
                <c:pt idx="273">
                  <c:v>0.15162092998573073</c:v>
                </c:pt>
                <c:pt idx="274">
                  <c:v>0.17952477652962928</c:v>
                </c:pt>
                <c:pt idx="275">
                  <c:v>0.20426626154200567</c:v>
                </c:pt>
                <c:pt idx="276">
                  <c:v>0.21472573337260537</c:v>
                </c:pt>
                <c:pt idx="277">
                  <c:v>0.20084874508769945</c:v>
                </c:pt>
                <c:pt idx="278">
                  <c:v>0.21581268655291574</c:v>
                </c:pt>
                <c:pt idx="279">
                  <c:v>0.20248434399402115</c:v>
                </c:pt>
                <c:pt idx="280">
                  <c:v>0.19962743284412343</c:v>
                </c:pt>
                <c:pt idx="281">
                  <c:v>0.1893188194076354</c:v>
                </c:pt>
                <c:pt idx="282">
                  <c:v>0.19597706488990352</c:v>
                </c:pt>
                <c:pt idx="283">
                  <c:v>0.18248471421062784</c:v>
                </c:pt>
                <c:pt idx="284">
                  <c:v>0.1713191875054958</c:v>
                </c:pt>
                <c:pt idx="285">
                  <c:v>0.18517638508413925</c:v>
                </c:pt>
                <c:pt idx="286">
                  <c:v>0.15281844543461354</c:v>
                </c:pt>
                <c:pt idx="287">
                  <c:v>0.15375884486907787</c:v>
                </c:pt>
                <c:pt idx="288">
                  <c:v>0.14139896854860057</c:v>
                </c:pt>
                <c:pt idx="289">
                  <c:v>0.15003754187362839</c:v>
                </c:pt>
                <c:pt idx="290">
                  <c:v>0.13239787828994776</c:v>
                </c:pt>
                <c:pt idx="291">
                  <c:v>0.15171482421382243</c:v>
                </c:pt>
                <c:pt idx="292">
                  <c:v>0.12599870359715371</c:v>
                </c:pt>
                <c:pt idx="293">
                  <c:v>0.12634238327181113</c:v>
                </c:pt>
                <c:pt idx="294">
                  <c:v>0.11408820376326201</c:v>
                </c:pt>
                <c:pt idx="295">
                  <c:v>0.12474463642962452</c:v>
                </c:pt>
                <c:pt idx="296">
                  <c:v>0.13336757535800814</c:v>
                </c:pt>
                <c:pt idx="297">
                  <c:v>8.9947976570414534E-2</c:v>
                </c:pt>
                <c:pt idx="298">
                  <c:v>0.14253622192951987</c:v>
                </c:pt>
                <c:pt idx="299">
                  <c:v>0.13151798414956306</c:v>
                </c:pt>
                <c:pt idx="300">
                  <c:v>0.16721352536005019</c:v>
                </c:pt>
                <c:pt idx="301">
                  <c:v>0.16080587308504568</c:v>
                </c:pt>
                <c:pt idx="302">
                  <c:v>0.19493627282121939</c:v>
                </c:pt>
                <c:pt idx="303">
                  <c:v>0.18288422715702635</c:v>
                </c:pt>
                <c:pt idx="304">
                  <c:v>0.20422214036380226</c:v>
                </c:pt>
                <c:pt idx="305">
                  <c:v>0.25037780164958212</c:v>
                </c:pt>
                <c:pt idx="306">
                  <c:v>0.2590293033473583</c:v>
                </c:pt>
                <c:pt idx="307">
                  <c:v>0.28541472282875313</c:v>
                </c:pt>
                <c:pt idx="308">
                  <c:v>0.2702326351357931</c:v>
                </c:pt>
                <c:pt idx="309">
                  <c:v>0.30693650825253349</c:v>
                </c:pt>
                <c:pt idx="310">
                  <c:v>0.24983335689902431</c:v>
                </c:pt>
                <c:pt idx="311">
                  <c:v>0.27084065037291083</c:v>
                </c:pt>
                <c:pt idx="312">
                  <c:v>0.23283652757477813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469-49B6-B1FF-EFFD0BF4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836192"/>
        <c:axId val="911938256"/>
      </c:lineChart>
      <c:dateAx>
        <c:axId val="898835648"/>
        <c:scaling>
          <c:orientation val="minMax"/>
          <c:max val="46023"/>
          <c:min val="3652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b="1">
                    <a:solidFill>
                      <a:schemeClr val="accent6">
                        <a:lumMod val="50000"/>
                      </a:schemeClr>
                    </a:solidFill>
                  </a:rPr>
                  <a:t>Source : - </a:t>
                </a:r>
                <a:r>
                  <a:rPr lang="en-GB" b="1" baseline="0">
                    <a:solidFill>
                      <a:schemeClr val="accent6">
                        <a:lumMod val="50000"/>
                      </a:schemeClr>
                    </a:solidFill>
                  </a:rPr>
                  <a:t> EasyValuations.com</a:t>
                </a:r>
                <a:endParaRPr lang="en-GB" b="1">
                  <a:solidFill>
                    <a:schemeClr val="accent6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13175235448510111"/>
              <c:y val="3.0126806438351555E-3"/>
            </c:manualLayout>
          </c:layout>
          <c:overlay val="0"/>
          <c:spPr>
            <a:noFill/>
            <a:ln w="25400">
              <a:noFill/>
            </a:ln>
          </c:spPr>
        </c:title>
        <c:numFmt formatCode="[$-809]d\ mmmm\ yy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37824"/>
        <c:crosses val="autoZero"/>
        <c:auto val="0"/>
        <c:lblOffset val="100"/>
        <c:baseTimeUnit val="months"/>
        <c:majorUnit val="12"/>
        <c:majorTimeUnit val="months"/>
      </c:dateAx>
      <c:valAx>
        <c:axId val="898837824"/>
        <c:scaling>
          <c:orientation val="minMax"/>
          <c:max val="130"/>
          <c:min val="2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</a:t>
                </a:r>
                <a:r>
                  <a:rPr lang="en-GB" baseline="0"/>
                  <a:t> Index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2512178371212727E-3"/>
              <c:y val="0.300200961325617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35648"/>
        <c:crossesAt val="36526"/>
        <c:crossBetween val="midCat"/>
        <c:majorUnit val="10"/>
        <c:minorUnit val="10"/>
      </c:valAx>
      <c:catAx>
        <c:axId val="89883619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911938256"/>
        <c:crosses val="autoZero"/>
        <c:auto val="0"/>
        <c:lblAlgn val="ctr"/>
        <c:lblOffset val="100"/>
        <c:noMultiLvlLbl val="0"/>
      </c:catAx>
      <c:valAx>
        <c:axId val="911938256"/>
        <c:scaling>
          <c:orientation val="minMax"/>
          <c:max val="0.30000000000000004"/>
          <c:min val="-0.25"/>
        </c:scaling>
        <c:delete val="0"/>
        <c:axPos val="r"/>
        <c:majorGridlines>
          <c:spPr>
            <a:ln w="19050"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Monthly Growth - %</a:t>
                </a:r>
              </a:p>
            </c:rich>
          </c:tx>
          <c:layout>
            <c:manualLayout>
              <c:xMode val="edge"/>
              <c:yMode val="edge"/>
              <c:x val="0.95404098321381225"/>
              <c:y val="0.2158636119280270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out"/>
        <c:tickLblPos val="nextTo"/>
        <c:spPr>
          <a:ln w="3175">
            <a:solidFill>
              <a:schemeClr val="accent2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36192"/>
        <c:crosses val="max"/>
        <c:crossBetween val="between"/>
        <c:majorUnit val="5.000000000000001E-2"/>
        <c:minorUnit val="5.000000000000001E-2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0283860396066109"/>
          <c:y val="0.93590037443562968"/>
          <c:w val="0.35336860688769023"/>
          <c:h val="4.80359418686215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CC" mc:Ignorable="a14" a14:legacySpreadsheetColorIndex="26"/>
        </a:gs>
        <a:gs pos="50000">
          <a:srgbClr xmlns:mc="http://schemas.openxmlformats.org/markup-compatibility/2006" xmlns:a14="http://schemas.microsoft.com/office/drawing/2010/main" val="FFFF00" mc:Ignorable="a14" a14:legacySpreadsheetColorIndex="34"/>
        </a:gs>
        <a:gs pos="100000">
          <a:srgbClr xmlns:mc="http://schemas.openxmlformats.org/markup-compatibility/2006" xmlns:a14="http://schemas.microsoft.com/office/drawing/2010/main" val="FFFFCC" mc:Ignorable="a14" a14:legacySpreadsheetColorIndex="26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baseline="0"/>
              <a:t>London - All Types</a:t>
            </a:r>
            <a:endParaRPr lang="en-GB" sz="2000" b="1"/>
          </a:p>
        </c:rich>
      </c:tx>
      <c:layout>
        <c:manualLayout>
          <c:xMode val="edge"/>
          <c:yMode val="edge"/>
          <c:x val="0.40624309156477384"/>
          <c:y val="1.954508366392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9.2002778746374511E-2"/>
          <c:y val="7.9862004026416591E-2"/>
          <c:w val="0.84279323477974111"/>
          <c:h val="0.72504346698863142"/>
        </c:manualLayout>
      </c:layout>
      <c:lineChart>
        <c:grouping val="standard"/>
        <c:varyColors val="0"/>
        <c:ser>
          <c:idx val="1"/>
          <c:order val="0"/>
          <c:tx>
            <c:strRef>
              <c:f>'Land Registry'!$T$10</c:f>
              <c:strCache>
                <c:ptCount val="1"/>
                <c:pt idx="0">
                  <c:v> London - Detached </c:v>
                </c:pt>
              </c:strCache>
            </c:strRef>
          </c:tx>
          <c:spPr>
            <a:ln w="41275" cap="rnd" cmpd="dbl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FF00FF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Registry'!$T$12:$T$84</c:f>
              <c:numCache>
                <c:formatCode>_-"£"* #,##0_-;\-"£"* #,##0_-;_-"£"* "-"??_-;_-@_-</c:formatCode>
                <c:ptCount val="73"/>
                <c:pt idx="4">
                  <c:v>1130531</c:v>
                </c:pt>
                <c:pt idx="5">
                  <c:v>1143394</c:v>
                </c:pt>
                <c:pt idx="6">
                  <c:v>1164001</c:v>
                </c:pt>
                <c:pt idx="7">
                  <c:v>1171200</c:v>
                </c:pt>
                <c:pt idx="8">
                  <c:v>1170637</c:v>
                </c:pt>
                <c:pt idx="9">
                  <c:v>1179147</c:v>
                </c:pt>
                <c:pt idx="10">
                  <c:v>1118562</c:v>
                </c:pt>
                <c:pt idx="11">
                  <c:v>1151882</c:v>
                </c:pt>
                <c:pt idx="12">
                  <c:v>1160333</c:v>
                </c:pt>
                <c:pt idx="13">
                  <c:v>1142050</c:v>
                </c:pt>
                <c:pt idx="14">
                  <c:v>1142871</c:v>
                </c:pt>
                <c:pt idx="15">
                  <c:v>1149207</c:v>
                </c:pt>
                <c:pt idx="16">
                  <c:v>1169749</c:v>
                </c:pt>
                <c:pt idx="17">
                  <c:v>1144551</c:v>
                </c:pt>
                <c:pt idx="18">
                  <c:v>1131093</c:v>
                </c:pt>
                <c:pt idx="19">
                  <c:v>1117563</c:v>
                </c:pt>
                <c:pt idx="20">
                  <c:v>1106213</c:v>
                </c:pt>
                <c:pt idx="21">
                  <c:v>1108170</c:v>
                </c:pt>
                <c:pt idx="22">
                  <c:v>1099755</c:v>
                </c:pt>
                <c:pt idx="23">
                  <c:v>1099375</c:v>
                </c:pt>
                <c:pt idx="24">
                  <c:v>1114674</c:v>
                </c:pt>
                <c:pt idx="25">
                  <c:v>1112849</c:v>
                </c:pt>
                <c:pt idx="26">
                  <c:v>1122469</c:v>
                </c:pt>
                <c:pt idx="27">
                  <c:v>1121185</c:v>
                </c:pt>
                <c:pt idx="28">
                  <c:v>1148975</c:v>
                </c:pt>
                <c:pt idx="29">
                  <c:v>1158495</c:v>
                </c:pt>
                <c:pt idx="30">
                  <c:v>1148716</c:v>
                </c:pt>
                <c:pt idx="31">
                  <c:v>1139611</c:v>
                </c:pt>
                <c:pt idx="32">
                  <c:v>1127937</c:v>
                </c:pt>
                <c:pt idx="33">
                  <c:v>1147277</c:v>
                </c:pt>
                <c:pt idx="34">
                  <c:v>1144602</c:v>
                </c:pt>
                <c:pt idx="35">
                  <c:v>1162758</c:v>
                </c:pt>
                <c:pt idx="36">
                  <c:v>1176283</c:v>
                </c:pt>
                <c:pt idx="37">
                  <c:v>1177169</c:v>
                </c:pt>
                <c:pt idx="38">
                  <c:v>1186681</c:v>
                </c:pt>
                <c:pt idx="39">
                  <c:v>1175309</c:v>
                </c:pt>
                <c:pt idx="40">
                  <c:v>1187582</c:v>
                </c:pt>
                <c:pt idx="41">
                  <c:v>1182726</c:v>
                </c:pt>
                <c:pt idx="42">
                  <c:v>1160773</c:v>
                </c:pt>
                <c:pt idx="43">
                  <c:v>1163283</c:v>
                </c:pt>
                <c:pt idx="44">
                  <c:v>1137718</c:v>
                </c:pt>
                <c:pt idx="45">
                  <c:v>1126010</c:v>
                </c:pt>
                <c:pt idx="46">
                  <c:v>1126359</c:v>
                </c:pt>
                <c:pt idx="47">
                  <c:v>1120979</c:v>
                </c:pt>
                <c:pt idx="48">
                  <c:v>1115172</c:v>
                </c:pt>
                <c:pt idx="49">
                  <c:v>1110144</c:v>
                </c:pt>
                <c:pt idx="50">
                  <c:v>1114967</c:v>
                </c:pt>
                <c:pt idx="51">
                  <c:v>1111134</c:v>
                </c:pt>
                <c:pt idx="52">
                  <c:v>1080050</c:v>
                </c:pt>
                <c:pt idx="53">
                  <c:v>1094123</c:v>
                </c:pt>
                <c:pt idx="54">
                  <c:v>1053648</c:v>
                </c:pt>
                <c:pt idx="55">
                  <c:v>1044162</c:v>
                </c:pt>
                <c:pt idx="56">
                  <c:v>1032432</c:v>
                </c:pt>
                <c:pt idx="57">
                  <c:v>1032231</c:v>
                </c:pt>
                <c:pt idx="58">
                  <c:v>1023764</c:v>
                </c:pt>
                <c:pt idx="59">
                  <c:v>1019466</c:v>
                </c:pt>
                <c:pt idx="60">
                  <c:v>1028178</c:v>
                </c:pt>
                <c:pt idx="61">
                  <c:v>1048235</c:v>
                </c:pt>
                <c:pt idx="62">
                  <c:v>1050484</c:v>
                </c:pt>
                <c:pt idx="63">
                  <c:v>1028452</c:v>
                </c:pt>
                <c:pt idx="64">
                  <c:v>1030371</c:v>
                </c:pt>
                <c:pt idx="65">
                  <c:v>1026800</c:v>
                </c:pt>
                <c:pt idx="66">
                  <c:v>1007513</c:v>
                </c:pt>
                <c:pt idx="67">
                  <c:v>992977</c:v>
                </c:pt>
                <c:pt idx="68">
                  <c:v>994054</c:v>
                </c:pt>
                <c:pt idx="69">
                  <c:v>1009192</c:v>
                </c:pt>
                <c:pt idx="70">
                  <c:v>1004839</c:v>
                </c:pt>
                <c:pt idx="71">
                  <c:v>999839</c:v>
                </c:pt>
                <c:pt idx="72">
                  <c:v>976741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06C-B5F0-BDD35418FE3D}"/>
            </c:ext>
          </c:extLst>
        </c:ser>
        <c:ser>
          <c:idx val="2"/>
          <c:order val="1"/>
          <c:tx>
            <c:strRef>
              <c:f>'Land Registry'!$X$10</c:f>
              <c:strCache>
                <c:ptCount val="1"/>
                <c:pt idx="0">
                  <c:v> London - Semi Detached </c:v>
                </c:pt>
              </c:strCache>
            </c:strRef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00B0F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Registry'!$X$12:$X$84</c:f>
              <c:numCache>
                <c:formatCode>_-"£"* #,##0_-;\-"£"* #,##0_-;_-"£"* "-"??_-;_-@_-</c:formatCode>
                <c:ptCount val="73"/>
                <c:pt idx="4">
                  <c:v>710021</c:v>
                </c:pt>
                <c:pt idx="5">
                  <c:v>725499</c:v>
                </c:pt>
                <c:pt idx="6">
                  <c:v>721208</c:v>
                </c:pt>
                <c:pt idx="7">
                  <c:v>719264</c:v>
                </c:pt>
                <c:pt idx="8">
                  <c:v>716622</c:v>
                </c:pt>
                <c:pt idx="9">
                  <c:v>725636</c:v>
                </c:pt>
                <c:pt idx="10">
                  <c:v>699403</c:v>
                </c:pt>
                <c:pt idx="11">
                  <c:v>710360</c:v>
                </c:pt>
                <c:pt idx="12">
                  <c:v>713546</c:v>
                </c:pt>
                <c:pt idx="13">
                  <c:v>696185</c:v>
                </c:pt>
                <c:pt idx="14">
                  <c:v>701320</c:v>
                </c:pt>
                <c:pt idx="15">
                  <c:v>703110</c:v>
                </c:pt>
                <c:pt idx="16">
                  <c:v>711215</c:v>
                </c:pt>
                <c:pt idx="17">
                  <c:v>703166</c:v>
                </c:pt>
                <c:pt idx="18">
                  <c:v>698511</c:v>
                </c:pt>
                <c:pt idx="19">
                  <c:v>685162</c:v>
                </c:pt>
                <c:pt idx="20">
                  <c:v>681688</c:v>
                </c:pt>
                <c:pt idx="21">
                  <c:v>680119</c:v>
                </c:pt>
                <c:pt idx="22">
                  <c:v>669457</c:v>
                </c:pt>
                <c:pt idx="23">
                  <c:v>677985</c:v>
                </c:pt>
                <c:pt idx="24">
                  <c:v>683824</c:v>
                </c:pt>
                <c:pt idx="25">
                  <c:v>680704</c:v>
                </c:pt>
                <c:pt idx="26">
                  <c:v>683330</c:v>
                </c:pt>
                <c:pt idx="27">
                  <c:v>686504</c:v>
                </c:pt>
                <c:pt idx="28">
                  <c:v>699001</c:v>
                </c:pt>
                <c:pt idx="29">
                  <c:v>700590</c:v>
                </c:pt>
                <c:pt idx="30">
                  <c:v>701941</c:v>
                </c:pt>
                <c:pt idx="31">
                  <c:v>687132</c:v>
                </c:pt>
                <c:pt idx="32">
                  <c:v>683701</c:v>
                </c:pt>
                <c:pt idx="33">
                  <c:v>693063</c:v>
                </c:pt>
                <c:pt idx="34">
                  <c:v>691159</c:v>
                </c:pt>
                <c:pt idx="35">
                  <c:v>703621</c:v>
                </c:pt>
                <c:pt idx="36">
                  <c:v>715072</c:v>
                </c:pt>
                <c:pt idx="37">
                  <c:v>715829</c:v>
                </c:pt>
                <c:pt idx="38">
                  <c:v>718324</c:v>
                </c:pt>
                <c:pt idx="39">
                  <c:v>714950</c:v>
                </c:pt>
                <c:pt idx="40">
                  <c:v>720216</c:v>
                </c:pt>
                <c:pt idx="41">
                  <c:v>720113</c:v>
                </c:pt>
                <c:pt idx="42">
                  <c:v>709549</c:v>
                </c:pt>
                <c:pt idx="43">
                  <c:v>706654</c:v>
                </c:pt>
                <c:pt idx="44">
                  <c:v>688592</c:v>
                </c:pt>
                <c:pt idx="45">
                  <c:v>680406</c:v>
                </c:pt>
                <c:pt idx="46">
                  <c:v>678002</c:v>
                </c:pt>
                <c:pt idx="47">
                  <c:v>675151</c:v>
                </c:pt>
                <c:pt idx="48">
                  <c:v>674273</c:v>
                </c:pt>
                <c:pt idx="49">
                  <c:v>669304</c:v>
                </c:pt>
                <c:pt idx="50">
                  <c:v>667860</c:v>
                </c:pt>
                <c:pt idx="51">
                  <c:v>661716</c:v>
                </c:pt>
                <c:pt idx="52">
                  <c:v>657828</c:v>
                </c:pt>
                <c:pt idx="53">
                  <c:v>658035</c:v>
                </c:pt>
                <c:pt idx="54">
                  <c:v>627542</c:v>
                </c:pt>
                <c:pt idx="55">
                  <c:v>643890</c:v>
                </c:pt>
                <c:pt idx="56">
                  <c:v>629779</c:v>
                </c:pt>
                <c:pt idx="57">
                  <c:v>629937</c:v>
                </c:pt>
                <c:pt idx="58">
                  <c:v>633357</c:v>
                </c:pt>
                <c:pt idx="59">
                  <c:v>628394</c:v>
                </c:pt>
                <c:pt idx="60">
                  <c:v>633069</c:v>
                </c:pt>
                <c:pt idx="61">
                  <c:v>640537</c:v>
                </c:pt>
                <c:pt idx="62">
                  <c:v>637779</c:v>
                </c:pt>
                <c:pt idx="63">
                  <c:v>626489</c:v>
                </c:pt>
                <c:pt idx="64">
                  <c:v>630723</c:v>
                </c:pt>
                <c:pt idx="65">
                  <c:v>627678</c:v>
                </c:pt>
                <c:pt idx="66">
                  <c:v>615880</c:v>
                </c:pt>
                <c:pt idx="67">
                  <c:v>613671</c:v>
                </c:pt>
                <c:pt idx="68">
                  <c:v>602341</c:v>
                </c:pt>
                <c:pt idx="69">
                  <c:v>605806</c:v>
                </c:pt>
                <c:pt idx="70">
                  <c:v>612235</c:v>
                </c:pt>
                <c:pt idx="71">
                  <c:v>604905</c:v>
                </c:pt>
                <c:pt idx="72">
                  <c:v>600366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01-406C-B5F0-BDD35418FE3D}"/>
            </c:ext>
          </c:extLst>
        </c:ser>
        <c:ser>
          <c:idx val="3"/>
          <c:order val="2"/>
          <c:tx>
            <c:strRef>
              <c:f>'Land Registry'!$AB$10</c:f>
              <c:strCache>
                <c:ptCount val="1"/>
                <c:pt idx="0">
                  <c:v> London - Terrace </c:v>
                </c:pt>
              </c:strCache>
            </c:strRef>
          </c:tx>
          <c:spPr>
            <a:ln w="41275" cap="rnd" cmpd="sng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trendlin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Registry'!$AB$12:$AB$84</c:f>
              <c:numCache>
                <c:formatCode>_-"£"* #,##0_-;\-"£"* #,##0_-;_-"£"* "-"??_-;_-@_-</c:formatCode>
                <c:ptCount val="73"/>
                <c:pt idx="4">
                  <c:v>633748</c:v>
                </c:pt>
                <c:pt idx="5">
                  <c:v>643814</c:v>
                </c:pt>
                <c:pt idx="6">
                  <c:v>641229</c:v>
                </c:pt>
                <c:pt idx="7">
                  <c:v>640613</c:v>
                </c:pt>
                <c:pt idx="8">
                  <c:v>634414</c:v>
                </c:pt>
                <c:pt idx="9">
                  <c:v>639910</c:v>
                </c:pt>
                <c:pt idx="10">
                  <c:v>628603</c:v>
                </c:pt>
                <c:pt idx="11">
                  <c:v>636652</c:v>
                </c:pt>
                <c:pt idx="12">
                  <c:v>641347</c:v>
                </c:pt>
                <c:pt idx="13">
                  <c:v>629039</c:v>
                </c:pt>
                <c:pt idx="14">
                  <c:v>627854</c:v>
                </c:pt>
                <c:pt idx="15">
                  <c:v>628329</c:v>
                </c:pt>
                <c:pt idx="16">
                  <c:v>637408</c:v>
                </c:pt>
                <c:pt idx="17">
                  <c:v>636941</c:v>
                </c:pt>
                <c:pt idx="18">
                  <c:v>628695</c:v>
                </c:pt>
                <c:pt idx="19">
                  <c:v>618622</c:v>
                </c:pt>
                <c:pt idx="20">
                  <c:v>614656</c:v>
                </c:pt>
                <c:pt idx="21">
                  <c:v>608973</c:v>
                </c:pt>
                <c:pt idx="22">
                  <c:v>606355</c:v>
                </c:pt>
                <c:pt idx="23">
                  <c:v>608497</c:v>
                </c:pt>
                <c:pt idx="24">
                  <c:v>612914</c:v>
                </c:pt>
                <c:pt idx="25">
                  <c:v>609446</c:v>
                </c:pt>
                <c:pt idx="26">
                  <c:v>607555</c:v>
                </c:pt>
                <c:pt idx="27">
                  <c:v>615130</c:v>
                </c:pt>
                <c:pt idx="28">
                  <c:v>631829</c:v>
                </c:pt>
                <c:pt idx="29">
                  <c:v>627335</c:v>
                </c:pt>
                <c:pt idx="30">
                  <c:v>626335</c:v>
                </c:pt>
                <c:pt idx="31">
                  <c:v>617007</c:v>
                </c:pt>
                <c:pt idx="32">
                  <c:v>610746</c:v>
                </c:pt>
                <c:pt idx="33">
                  <c:v>615552</c:v>
                </c:pt>
                <c:pt idx="34">
                  <c:v>608053</c:v>
                </c:pt>
                <c:pt idx="35">
                  <c:v>623137</c:v>
                </c:pt>
                <c:pt idx="36">
                  <c:v>632120</c:v>
                </c:pt>
                <c:pt idx="37">
                  <c:v>636298</c:v>
                </c:pt>
                <c:pt idx="38">
                  <c:v>641610</c:v>
                </c:pt>
                <c:pt idx="39">
                  <c:v>640019</c:v>
                </c:pt>
                <c:pt idx="40">
                  <c:v>644506</c:v>
                </c:pt>
                <c:pt idx="41">
                  <c:v>646971</c:v>
                </c:pt>
                <c:pt idx="42">
                  <c:v>639419</c:v>
                </c:pt>
                <c:pt idx="43">
                  <c:v>631836</c:v>
                </c:pt>
                <c:pt idx="44">
                  <c:v>611999</c:v>
                </c:pt>
                <c:pt idx="45">
                  <c:v>610671</c:v>
                </c:pt>
                <c:pt idx="46">
                  <c:v>602636</c:v>
                </c:pt>
                <c:pt idx="47">
                  <c:v>599827</c:v>
                </c:pt>
                <c:pt idx="48">
                  <c:v>603709</c:v>
                </c:pt>
                <c:pt idx="49">
                  <c:v>599668</c:v>
                </c:pt>
                <c:pt idx="50">
                  <c:v>593226</c:v>
                </c:pt>
                <c:pt idx="51">
                  <c:v>587385</c:v>
                </c:pt>
                <c:pt idx="52">
                  <c:v>594208</c:v>
                </c:pt>
                <c:pt idx="53">
                  <c:v>592354</c:v>
                </c:pt>
                <c:pt idx="54">
                  <c:v>564200</c:v>
                </c:pt>
                <c:pt idx="55">
                  <c:v>591954</c:v>
                </c:pt>
                <c:pt idx="56">
                  <c:v>567691</c:v>
                </c:pt>
                <c:pt idx="57">
                  <c:v>568226</c:v>
                </c:pt>
                <c:pt idx="58">
                  <c:v>577649</c:v>
                </c:pt>
                <c:pt idx="59">
                  <c:v>569633</c:v>
                </c:pt>
                <c:pt idx="60">
                  <c:v>575732</c:v>
                </c:pt>
                <c:pt idx="61">
                  <c:v>583008</c:v>
                </c:pt>
                <c:pt idx="62">
                  <c:v>581284</c:v>
                </c:pt>
                <c:pt idx="63">
                  <c:v>571831</c:v>
                </c:pt>
                <c:pt idx="64">
                  <c:v>575246</c:v>
                </c:pt>
                <c:pt idx="65">
                  <c:v>570321</c:v>
                </c:pt>
                <c:pt idx="66">
                  <c:v>559085</c:v>
                </c:pt>
                <c:pt idx="67">
                  <c:v>558429</c:v>
                </c:pt>
                <c:pt idx="68">
                  <c:v>544391</c:v>
                </c:pt>
                <c:pt idx="69">
                  <c:v>549921</c:v>
                </c:pt>
                <c:pt idx="70">
                  <c:v>553011</c:v>
                </c:pt>
                <c:pt idx="71">
                  <c:v>548511</c:v>
                </c:pt>
                <c:pt idx="72">
                  <c:v>545159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01-406C-B5F0-BDD35418FE3D}"/>
            </c:ext>
          </c:extLst>
        </c:ser>
        <c:ser>
          <c:idx val="4"/>
          <c:order val="3"/>
          <c:tx>
            <c:strRef>
              <c:f>'Land Registry'!$AF$10</c:f>
              <c:strCache>
                <c:ptCount val="1"/>
                <c:pt idx="0">
                  <c:v> London - Flats </c:v>
                </c:pt>
              </c:strCache>
            </c:strRef>
          </c:tx>
          <c:spPr>
            <a:ln w="412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Registry'!$AF$12:$AF$84</c:f>
              <c:numCache>
                <c:formatCode>_-"£"* #,##0_-;\-"£"* #,##0_-;_-"£"* "-"??_-;_-@_-</c:formatCode>
                <c:ptCount val="73"/>
                <c:pt idx="4">
                  <c:v>440771</c:v>
                </c:pt>
                <c:pt idx="5">
                  <c:v>443408</c:v>
                </c:pt>
                <c:pt idx="6">
                  <c:v>445860</c:v>
                </c:pt>
                <c:pt idx="7">
                  <c:v>444526</c:v>
                </c:pt>
                <c:pt idx="8">
                  <c:v>443904</c:v>
                </c:pt>
                <c:pt idx="9">
                  <c:v>449348</c:v>
                </c:pt>
                <c:pt idx="10">
                  <c:v>442903</c:v>
                </c:pt>
                <c:pt idx="11">
                  <c:v>446494</c:v>
                </c:pt>
                <c:pt idx="12">
                  <c:v>449983</c:v>
                </c:pt>
                <c:pt idx="13">
                  <c:v>446897</c:v>
                </c:pt>
                <c:pt idx="14">
                  <c:v>447422</c:v>
                </c:pt>
                <c:pt idx="15">
                  <c:v>450430</c:v>
                </c:pt>
                <c:pt idx="16">
                  <c:v>453901</c:v>
                </c:pt>
                <c:pt idx="17">
                  <c:v>457091</c:v>
                </c:pt>
                <c:pt idx="18">
                  <c:v>447128</c:v>
                </c:pt>
                <c:pt idx="19">
                  <c:v>452934</c:v>
                </c:pt>
                <c:pt idx="20">
                  <c:v>450513</c:v>
                </c:pt>
                <c:pt idx="21">
                  <c:v>444870</c:v>
                </c:pt>
                <c:pt idx="22">
                  <c:v>446831</c:v>
                </c:pt>
                <c:pt idx="23">
                  <c:v>442297</c:v>
                </c:pt>
                <c:pt idx="24">
                  <c:v>446441</c:v>
                </c:pt>
                <c:pt idx="25">
                  <c:v>445438</c:v>
                </c:pt>
                <c:pt idx="26">
                  <c:v>443076</c:v>
                </c:pt>
                <c:pt idx="27">
                  <c:v>451271</c:v>
                </c:pt>
                <c:pt idx="28">
                  <c:v>457504</c:v>
                </c:pt>
                <c:pt idx="29">
                  <c:v>450401</c:v>
                </c:pt>
                <c:pt idx="30">
                  <c:v>449451</c:v>
                </c:pt>
                <c:pt idx="31">
                  <c:v>451136</c:v>
                </c:pt>
                <c:pt idx="32">
                  <c:v>453179</c:v>
                </c:pt>
                <c:pt idx="33">
                  <c:v>451930</c:v>
                </c:pt>
                <c:pt idx="34">
                  <c:v>452865</c:v>
                </c:pt>
                <c:pt idx="35">
                  <c:v>456791</c:v>
                </c:pt>
                <c:pt idx="36">
                  <c:v>461366</c:v>
                </c:pt>
                <c:pt idx="37">
                  <c:v>461725</c:v>
                </c:pt>
                <c:pt idx="38">
                  <c:v>463480</c:v>
                </c:pt>
                <c:pt idx="39">
                  <c:v>462931</c:v>
                </c:pt>
                <c:pt idx="40">
                  <c:v>468325</c:v>
                </c:pt>
                <c:pt idx="41">
                  <c:v>470873</c:v>
                </c:pt>
                <c:pt idx="42">
                  <c:v>467596</c:v>
                </c:pt>
                <c:pt idx="43">
                  <c:v>466965</c:v>
                </c:pt>
                <c:pt idx="44">
                  <c:v>450631</c:v>
                </c:pt>
                <c:pt idx="45">
                  <c:v>454612</c:v>
                </c:pt>
                <c:pt idx="46">
                  <c:v>451643</c:v>
                </c:pt>
                <c:pt idx="47">
                  <c:v>455139</c:v>
                </c:pt>
                <c:pt idx="48">
                  <c:v>452858</c:v>
                </c:pt>
                <c:pt idx="49">
                  <c:v>451268</c:v>
                </c:pt>
                <c:pt idx="50">
                  <c:v>453822</c:v>
                </c:pt>
                <c:pt idx="51">
                  <c:v>444620</c:v>
                </c:pt>
                <c:pt idx="52">
                  <c:v>447568</c:v>
                </c:pt>
                <c:pt idx="53">
                  <c:v>454212</c:v>
                </c:pt>
                <c:pt idx="54">
                  <c:v>448420</c:v>
                </c:pt>
                <c:pt idx="55">
                  <c:v>447070</c:v>
                </c:pt>
                <c:pt idx="56">
                  <c:v>435476</c:v>
                </c:pt>
                <c:pt idx="57">
                  <c:v>436460</c:v>
                </c:pt>
                <c:pt idx="58">
                  <c:v>450063</c:v>
                </c:pt>
                <c:pt idx="59">
                  <c:v>439619</c:v>
                </c:pt>
                <c:pt idx="60">
                  <c:v>442097</c:v>
                </c:pt>
                <c:pt idx="61">
                  <c:v>436892</c:v>
                </c:pt>
                <c:pt idx="62">
                  <c:v>438632</c:v>
                </c:pt>
                <c:pt idx="63">
                  <c:v>431367</c:v>
                </c:pt>
                <c:pt idx="64">
                  <c:v>440934</c:v>
                </c:pt>
                <c:pt idx="65">
                  <c:v>437230</c:v>
                </c:pt>
                <c:pt idx="66">
                  <c:v>435364</c:v>
                </c:pt>
                <c:pt idx="67">
                  <c:v>430062</c:v>
                </c:pt>
                <c:pt idx="68">
                  <c:v>426483</c:v>
                </c:pt>
                <c:pt idx="69">
                  <c:v>427955</c:v>
                </c:pt>
                <c:pt idx="70">
                  <c:v>436597</c:v>
                </c:pt>
                <c:pt idx="71">
                  <c:v>426206</c:v>
                </c:pt>
                <c:pt idx="72">
                  <c:v>431945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01-406C-B5F0-BDD35418F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1937712"/>
        <c:axId val="911941520"/>
      </c:lineChart>
      <c:dateAx>
        <c:axId val="911937712"/>
        <c:scaling>
          <c:orientation val="minMax"/>
          <c:max val="46023"/>
          <c:min val="43831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-C09]dd\-mmm\-yy;@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41520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911941520"/>
        <c:scaling>
          <c:orientation val="minMax"/>
          <c:max val="1200000"/>
          <c:min val="400000"/>
        </c:scaling>
        <c:delete val="0"/>
        <c:axPos val="l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rgbClr val="0070C0"/>
                    </a:solidFill>
                  </a:rPr>
                  <a:t>EasyValuations.com</a:t>
                </a:r>
              </a:p>
            </c:rich>
          </c:tx>
          <c:layout>
            <c:manualLayout>
              <c:xMode val="edge"/>
              <c:yMode val="edge"/>
              <c:x val="8.5962714850929059E-2"/>
              <c:y val="1.615152496321800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0"/>
        <c:majorTickMark val="none"/>
        <c:minorTickMark val="none"/>
        <c:tickLblPos val="nextTo"/>
        <c:spPr>
          <a:noFill/>
          <a:ln>
            <a:solidFill>
              <a:srgbClr val="FFFFCC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3771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6.4117440785488852E-2"/>
          <c:y val="0.92305529186971125"/>
          <c:w val="0.8434059102936019"/>
          <c:h val="6.7090592121822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rgbClr val="FFFF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Sales</a:t>
            </a:r>
            <a:r>
              <a:rPr lang="en-GB" baseline="0"/>
              <a:t> Volume (All Types - London) v Yearly Change</a:t>
            </a:r>
            <a:endParaRPr lang="en-GB"/>
          </a:p>
        </c:rich>
      </c:tx>
      <c:layout>
        <c:manualLayout>
          <c:xMode val="edge"/>
          <c:yMode val="edge"/>
          <c:x val="0.1749867581549798"/>
          <c:y val="4.91967911162923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02977758527551"/>
          <c:y val="4.0662650602409638E-2"/>
          <c:w val="0.79641533271808673"/>
          <c:h val="0.71435790405717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'Land Registry'!$P$10</c:f>
              <c:strCache>
                <c:ptCount val="1"/>
                <c:pt idx="0">
                  <c:v> Sales Volume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3E0DF1"/>
                </a:solidFill>
                <a:prstDash val="solid"/>
              </a:ln>
            </c:spPr>
            <c:trendlineType val="movingAvg"/>
            <c:period val="2"/>
            <c:dispRSqr val="0"/>
            <c:dispEq val="0"/>
          </c:trendline>
          <c:trendline>
            <c:spPr>
              <a:ln w="38100">
                <a:solidFill>
                  <a:srgbClr val="3E0DF1"/>
                </a:solidFill>
              </a:ln>
            </c:spPr>
            <c:trendlineType val="log"/>
            <c:dispRSqr val="0"/>
            <c:dispEq val="0"/>
          </c:trendline>
          <c:cat>
            <c:numRef>
              <c:f>'Land Registry'!$O$12:$O$324</c:f>
              <c:numCache>
                <c:formatCode>d\-mmm\-yy</c:formatCode>
                <c:ptCount val="3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</c:numCache>
            </c:numRef>
          </c:cat>
          <c:val>
            <c:numRef>
              <c:f>'Land Registry'!$P$12:$P$324</c:f>
              <c:numCache>
                <c:formatCode>0.00%</c:formatCode>
                <c:ptCount val="313"/>
                <c:pt idx="6" formatCode="_(* #,##0_);_(* \(#,##0\);_(* &quot;-&quot;??_);_(@_)">
                  <c:v>4429</c:v>
                </c:pt>
                <c:pt idx="7" formatCode="_(* #,##0_);_(* \(#,##0\);_(* &quot;-&quot;??_);_(@_)">
                  <c:v>3848</c:v>
                </c:pt>
                <c:pt idx="8" formatCode="_(* #,##0_);_(* \(#,##0\);_(* &quot;-&quot;??_);_(@_)">
                  <c:v>3690</c:v>
                </c:pt>
                <c:pt idx="9" formatCode="_(* #,##0_);_(* \(#,##0\);_(* &quot;-&quot;??_);_(@_)">
                  <c:v>2041</c:v>
                </c:pt>
                <c:pt idx="10" formatCode="_(* #,##0_);_(* \(#,##0\);_(* &quot;-&quot;??_);_(@_)">
                  <c:v>13475</c:v>
                </c:pt>
                <c:pt idx="11" formatCode="_(* #,##0_);_(* \(#,##0\);_(* &quot;-&quot;??_);_(@_)">
                  <c:v>6075</c:v>
                </c:pt>
                <c:pt idx="12" formatCode="_(* #,##0_);_(* \(#,##0\);_(* &quot;-&quot;??_);_(@_)">
                  <c:v>5670</c:v>
                </c:pt>
                <c:pt idx="13" formatCode="_(* #,##0_);_(* \(#,##0\);_(* &quot;-&quot;??_);_(@_)">
                  <c:v>6221</c:v>
                </c:pt>
                <c:pt idx="14" formatCode="_(* #,##0_);_(* \(#,##0\);_(* &quot;-&quot;??_);_(@_)">
                  <c:v>7370</c:v>
                </c:pt>
                <c:pt idx="15" formatCode="_(* #,##0_);_(* \(#,##0\);_(* &quot;-&quot;??_);_(@_)">
                  <c:v>8846</c:v>
                </c:pt>
                <c:pt idx="16" formatCode="_(* #,##0_);_(* \(#,##0\);_(* &quot;-&quot;??_);_(@_)">
                  <c:v>7402</c:v>
                </c:pt>
                <c:pt idx="17" formatCode="_(* #,##0_);_(* \(#,##0\);_(* &quot;-&quot;??_);_(@_)">
                  <c:v>8392</c:v>
                </c:pt>
                <c:pt idx="18" formatCode="_(* #,##0_);_(* \(#,##0\);_(* &quot;-&quot;??_);_(@_)">
                  <c:v>7834</c:v>
                </c:pt>
                <c:pt idx="19" formatCode="_(* #,##0_);_(* \(#,##0\);_(* &quot;-&quot;??_);_(@_)">
                  <c:v>6287</c:v>
                </c:pt>
                <c:pt idx="20" formatCode="_(* #,##0_);_(* \(#,##0\);_(* &quot;-&quot;??_);_(@_)">
                  <c:v>6785</c:v>
                </c:pt>
                <c:pt idx="21" formatCode="_(* #,##0_);_(* \(#,##0\);_(* &quot;-&quot;??_);_(@_)">
                  <c:v>5730</c:v>
                </c:pt>
                <c:pt idx="22" formatCode="_(* #,##0_);_(* \(#,##0\);_(* &quot;-&quot;??_);_(@_)">
                  <c:v>5952</c:v>
                </c:pt>
                <c:pt idx="23" formatCode="_(* #,##0_);_(* \(#,##0\);_(* &quot;-&quot;??_);_(@_)">
                  <c:v>5582</c:v>
                </c:pt>
                <c:pt idx="24" formatCode="_(* #,##0_);_(* \(#,##0\);_(* &quot;-&quot;??_);_(@_)">
                  <c:v>5102</c:v>
                </c:pt>
                <c:pt idx="25" formatCode="_(* #,##0_);_(* \(#,##0\);_(* &quot;-&quot;??_);_(@_)">
                  <c:v>5479</c:v>
                </c:pt>
                <c:pt idx="26" formatCode="_(* #,##0_);_(* \(#,##0\);_(* &quot;-&quot;??_);_(@_)">
                  <c:v>6023</c:v>
                </c:pt>
                <c:pt idx="27" formatCode="_(* #,##0_);_(* \(#,##0\);_(* &quot;-&quot;??_);_(@_)">
                  <c:v>6242</c:v>
                </c:pt>
                <c:pt idx="28" formatCode="_(* #,##0_);_(* \(#,##0\);_(* &quot;-&quot;??_);_(@_)">
                  <c:v>6912</c:v>
                </c:pt>
                <c:pt idx="29" formatCode="_(* #,##0_);_(* \(#,##0\);_(* &quot;-&quot;??_);_(@_)">
                  <c:v>6988</c:v>
                </c:pt>
                <c:pt idx="30" formatCode="_(* #,##0_);_(* \(#,##0\);_(* &quot;-&quot;??_);_(@_)">
                  <c:v>6043</c:v>
                </c:pt>
                <c:pt idx="31" formatCode="_(* #,##0_);_(* \(#,##0\);_(* &quot;-&quot;??_);_(@_)">
                  <c:v>6016</c:v>
                </c:pt>
                <c:pt idx="32" formatCode="_(* #,##0_);_(* \(#,##0\);_(* &quot;-&quot;??_);_(@_)">
                  <c:v>4835</c:v>
                </c:pt>
                <c:pt idx="33" formatCode="_(* #,##0_);_(* \(#,##0\);_(* &quot;-&quot;??_);_(@_)">
                  <c:v>4330</c:v>
                </c:pt>
                <c:pt idx="34" formatCode="_(* #,##0_);_(* \(#,##0\);_(* &quot;-&quot;??_);_(@_)">
                  <c:v>6571</c:v>
                </c:pt>
                <c:pt idx="35" formatCode="_(* #,##0_);_(* \(#,##0\);_(* &quot;-&quot;??_);_(@_)">
                  <c:v>5587</c:v>
                </c:pt>
                <c:pt idx="36" formatCode="_(* #,##0_);_(* \(#,##0\);_(* &quot;-&quot;??_);_(@_)">
                  <c:v>6046</c:v>
                </c:pt>
                <c:pt idx="37" formatCode="_(* #,##0_);_(* \(#,##0\);_(* &quot;-&quot;??_);_(@_)">
                  <c:v>8125</c:v>
                </c:pt>
                <c:pt idx="38" formatCode="_(* #,##0_);_(* \(#,##0\);_(* &quot;-&quot;??_);_(@_)">
                  <c:v>8978</c:v>
                </c:pt>
                <c:pt idx="39" formatCode="_(* #,##0_);_(* \(#,##0\);_(* &quot;-&quot;??_);_(@_)">
                  <c:v>8976</c:v>
                </c:pt>
                <c:pt idx="40" formatCode="_(* #,##0_);_(* \(#,##0\);_(* &quot;-&quot;??_);_(@_)">
                  <c:v>9508</c:v>
                </c:pt>
                <c:pt idx="41" formatCode="_(* #,##0_);_(* \(#,##0\);_(* &quot;-&quot;??_);_(@_)">
                  <c:v>9432</c:v>
                </c:pt>
                <c:pt idx="42" formatCode="_(* #,##0_);_(* \(#,##0\);_(* &quot;-&quot;??_);_(@_)">
                  <c:v>9356</c:v>
                </c:pt>
                <c:pt idx="43" formatCode="_(* #,##0_);_(* \(#,##0\);_(* &quot;-&quot;??_);_(@_)">
                  <c:v>8528</c:v>
                </c:pt>
                <c:pt idx="44" formatCode="_(* #,##0_);_(* \(#,##0\);_(* &quot;-&quot;??_);_(@_)">
                  <c:v>7768</c:v>
                </c:pt>
                <c:pt idx="45" formatCode="_(* #,##0_);_(* \(#,##0\);_(* &quot;-&quot;??_);_(@_)">
                  <c:v>7432</c:v>
                </c:pt>
                <c:pt idx="46" formatCode="_(* #,##0_);_(* \(#,##0\);_(* &quot;-&quot;??_);_(@_)">
                  <c:v>8630</c:v>
                </c:pt>
                <c:pt idx="47" formatCode="_(* #,##0_);_(* \(#,##0\);_(* &quot;-&quot;??_);_(@_)">
                  <c:v>7143</c:v>
                </c:pt>
                <c:pt idx="48" formatCode="_(* #,##0_);_(* \(#,##0\);_(* &quot;-&quot;??_);_(@_)">
                  <c:v>6363</c:v>
                </c:pt>
                <c:pt idx="49" formatCode="_(* #,##0_);_(* \(#,##0\);_(* &quot;-&quot;??_);_(@_)">
                  <c:v>7655</c:v>
                </c:pt>
                <c:pt idx="50" formatCode="_(* #,##0_);_(* \(#,##0\);_(* &quot;-&quot;??_);_(@_)">
                  <c:v>6837</c:v>
                </c:pt>
                <c:pt idx="51" formatCode="_(* #,##0_);_(* \(#,##0\);_(* &quot;-&quot;??_);_(@_)">
                  <c:v>4935</c:v>
                </c:pt>
                <c:pt idx="52" formatCode="_(* #,##0_);_(* \(#,##0\);_(* &quot;-&quot;??_);_(@_)">
                  <c:v>12748</c:v>
                </c:pt>
                <c:pt idx="53" formatCode="_(* #,##0_);_(* \(#,##0\);_(* &quot;-&quot;??_);_(@_)">
                  <c:v>6063</c:v>
                </c:pt>
                <c:pt idx="54" formatCode="_(* #,##0_);_(* \(#,##0\);_(* &quot;-&quot;??_);_(@_)">
                  <c:v>3030</c:v>
                </c:pt>
                <c:pt idx="55" formatCode="_(* #,##0_);_(* \(#,##0\);_(* &quot;-&quot;??_);_(@_)">
                  <c:v>26412</c:v>
                </c:pt>
                <c:pt idx="56" formatCode="_(* #,##0_);_(* \(#,##0\);_(* &quot;-&quot;??_);_(@_)">
                  <c:v>7696</c:v>
                </c:pt>
                <c:pt idx="57" formatCode="_(* #,##0_);_(* \(#,##0\);_(* &quot;-&quot;??_);_(@_)">
                  <c:v>9151</c:v>
                </c:pt>
                <c:pt idx="58" formatCode="_(* #,##0_);_(* \(#,##0\);_(* &quot;-&quot;??_);_(@_)">
                  <c:v>16466</c:v>
                </c:pt>
                <c:pt idx="59" formatCode="_(* #,##0_);_(* \(#,##0\);_(* &quot;-&quot;??_);_(@_)">
                  <c:v>10070</c:v>
                </c:pt>
                <c:pt idx="60" formatCode="_(* #,##0_);_(* \(#,##0\);_(* &quot;-&quot;??_);_(@_)">
                  <c:v>8030</c:v>
                </c:pt>
                <c:pt idx="61" formatCode="_(* #,##0_);_(* \(#,##0\);_(* &quot;-&quot;??_);_(@_)">
                  <c:v>9201</c:v>
                </c:pt>
                <c:pt idx="62" formatCode="_(* #,##0_);_(* \(#,##0\);_(* &quot;-&quot;??_);_(@_)">
                  <c:v>7825</c:v>
                </c:pt>
                <c:pt idx="63" formatCode="_(* #,##0_);_(* \(#,##0\);_(* &quot;-&quot;??_);_(@_)">
                  <c:v>8083</c:v>
                </c:pt>
                <c:pt idx="64" formatCode="_(* #,##0_);_(* \(#,##0\);_(* &quot;-&quot;??_);_(@_)">
                  <c:v>7087</c:v>
                </c:pt>
                <c:pt idx="65" formatCode="_(* #,##0_);_(* \(#,##0\);_(* &quot;-&quot;??_);_(@_)">
                  <c:v>6148</c:v>
                </c:pt>
                <c:pt idx="66" formatCode="_(* #,##0_);_(* \(#,##0\);_(* &quot;-&quot;??_);_(@_)">
                  <c:v>5988</c:v>
                </c:pt>
                <c:pt idx="67" formatCode="_(* #,##0_);_(* \(#,##0\);_(* &quot;-&quot;??_);_(@_)">
                  <c:v>4511</c:v>
                </c:pt>
                <c:pt idx="68" formatCode="_(* #,##0_);_(* \(#,##0\);_(* &quot;-&quot;??_);_(@_)">
                  <c:v>2929</c:v>
                </c:pt>
                <c:pt idx="69" formatCode="_(* #,##0_);_(* \(#,##0\);_(* &quot;-&quot;??_);_(@_)">
                  <c:v>3206</c:v>
                </c:pt>
                <c:pt idx="70" formatCode="_(* #,##0_);_(* \(#,##0\);_(* &quot;-&quot;??_);_(@_)">
                  <c:v>6842</c:v>
                </c:pt>
                <c:pt idx="71" formatCode="_(* #,##0_);_(* \(#,##0\);_(* &quot;-&quot;??_);_(@_)">
                  <c:v>6465</c:v>
                </c:pt>
                <c:pt idx="72" formatCode="_(* #,##0_);_(* \(#,##0\);_(* &quot;-&quot;??_);_(@_)">
                  <c:v>6527</c:v>
                </c:pt>
                <c:pt idx="73" formatCode="_(* #,##0_);_(* \(#,##0\);_(* &quot;-&quot;??_);_(@_)">
                  <c:v>7107</c:v>
                </c:pt>
                <c:pt idx="74" formatCode="_(* #,##0_);_(* \(#,##0\);_(* &quot;-&quot;??_);_(@_)">
                  <c:v>7833</c:v>
                </c:pt>
                <c:pt idx="75" formatCode="_(* #,##0_);_(* \(#,##0\);_(* &quot;-&quot;??_);_(@_)">
                  <c:v>7901</c:v>
                </c:pt>
                <c:pt idx="76" formatCode="_(* #,##0_);_(* \(#,##0\);_(* &quot;-&quot;??_);_(@_)">
                  <c:v>7586</c:v>
                </c:pt>
                <c:pt idx="77" formatCode="_(* #,##0_);_(* \(#,##0\);_(* &quot;-&quot;??_);_(@_)">
                  <c:v>8797</c:v>
                </c:pt>
                <c:pt idx="78" formatCode="_(* #,##0_);_(* \(#,##0\);_(* &quot;-&quot;??_);_(@_)">
                  <c:v>8275</c:v>
                </c:pt>
                <c:pt idx="79" formatCode="_(* #,##0_);_(* \(#,##0\);_(* &quot;-&quot;??_);_(@_)">
                  <c:v>6991</c:v>
                </c:pt>
                <c:pt idx="80" formatCode="_(* #,##0_);_(* \(#,##0\);_(* &quot;-&quot;??_);_(@_)">
                  <c:v>6815</c:v>
                </c:pt>
                <c:pt idx="81" formatCode="_(* #,##0_);_(* \(#,##0\);_(* &quot;-&quot;??_);_(@_)">
                  <c:v>6063</c:v>
                </c:pt>
                <c:pt idx="82" formatCode="_(* #,##0_);_(* \(#,##0\);_(* &quot;-&quot;??_);_(@_)">
                  <c:v>6875</c:v>
                </c:pt>
                <c:pt idx="83" formatCode="_(* #,##0_);_(* \(#,##0\);_(* &quot;-&quot;??_);_(@_)">
                  <c:v>5967</c:v>
                </c:pt>
                <c:pt idx="84" formatCode="_(* #,##0_);_(* \(#,##0\);_(* &quot;-&quot;??_);_(@_)">
                  <c:v>6031</c:v>
                </c:pt>
                <c:pt idx="85" formatCode="_(* #,##0_);_(* \(#,##0\);_(* &quot;-&quot;??_);_(@_)">
                  <c:v>6957</c:v>
                </c:pt>
                <c:pt idx="86" formatCode="_(* #,##0_);_(* \(#,##0\);_(* &quot;-&quot;??_);_(@_)">
                  <c:v>8130</c:v>
                </c:pt>
                <c:pt idx="87" formatCode="_(* #,##0_);_(* \(#,##0\);_(* &quot;-&quot;??_);_(@_)">
                  <c:v>7956</c:v>
                </c:pt>
                <c:pt idx="88" formatCode="_(* #,##0_);_(* \(#,##0\);_(* &quot;-&quot;??_);_(@_)">
                  <c:v>7636</c:v>
                </c:pt>
                <c:pt idx="89" formatCode="_(* #,##0_);_(* \(#,##0\);_(* &quot;-&quot;??_);_(@_)">
                  <c:v>8975</c:v>
                </c:pt>
                <c:pt idx="90" formatCode="_(* #,##0_);_(* \(#,##0\);_(* &quot;-&quot;??_);_(@_)">
                  <c:v>8303</c:v>
                </c:pt>
                <c:pt idx="91" formatCode="_(* #,##0_);_(* \(#,##0\);_(* &quot;-&quot;??_);_(@_)">
                  <c:v>8135</c:v>
                </c:pt>
                <c:pt idx="92" formatCode="_(* #,##0_);_(* \(#,##0\);_(* &quot;-&quot;??_);_(@_)">
                  <c:v>6980</c:v>
                </c:pt>
                <c:pt idx="93" formatCode="_(* #,##0_);_(* \(#,##0\);_(* &quot;-&quot;??_);_(@_)">
                  <c:v>6511</c:v>
                </c:pt>
                <c:pt idx="94" formatCode="_(* #,##0_);_(* \(#,##0\);_(* &quot;-&quot;??_);_(@_)">
                  <c:v>7350</c:v>
                </c:pt>
                <c:pt idx="95" formatCode="_(* #,##0_);_(* \(#,##0\);_(* &quot;-&quot;??_);_(@_)">
                  <c:v>6386</c:v>
                </c:pt>
                <c:pt idx="96" formatCode="_(* #,##0_);_(* \(#,##0\);_(* &quot;-&quot;??_);_(@_)">
                  <c:v>6584</c:v>
                </c:pt>
                <c:pt idx="97" formatCode="_(* #,##0_);_(* \(#,##0\);_(* &quot;-&quot;??_);_(@_)">
                  <c:v>7883</c:v>
                </c:pt>
                <c:pt idx="98" formatCode="_(* #,##0_);_(* \(#,##0\);_(* &quot;-&quot;??_);_(@_)">
                  <c:v>7629</c:v>
                </c:pt>
                <c:pt idx="99" formatCode="_(* #,##0_);_(* \(#,##0\);_(* &quot;-&quot;??_);_(@_)">
                  <c:v>7990</c:v>
                </c:pt>
                <c:pt idx="100" formatCode="_(* #,##0_);_(* \(#,##0\);_(* &quot;-&quot;??_);_(@_)">
                  <c:v>8239</c:v>
                </c:pt>
                <c:pt idx="101" formatCode="_(* #,##0_);_(* \(#,##0\);_(* &quot;-&quot;??_);_(@_)">
                  <c:v>8921</c:v>
                </c:pt>
                <c:pt idx="102" formatCode="_(* #,##0_);_(* \(#,##0\);_(* &quot;-&quot;??_);_(@_)">
                  <c:v>8494</c:v>
                </c:pt>
                <c:pt idx="103" formatCode="_(* #,##0_);_(* \(#,##0\);_(* &quot;-&quot;??_);_(@_)">
                  <c:v>9192</c:v>
                </c:pt>
                <c:pt idx="104" formatCode="_(* #,##0_);_(* \(#,##0\);_(* &quot;-&quot;??_);_(@_)">
                  <c:v>7874</c:v>
                </c:pt>
                <c:pt idx="105" formatCode="_(* #,##0_);_(* \(#,##0\);_(* &quot;-&quot;??_);_(@_)">
                  <c:v>7120</c:v>
                </c:pt>
                <c:pt idx="106" formatCode="_(* #,##0_);_(* \(#,##0\);_(* &quot;-&quot;??_);_(@_)">
                  <c:v>8659</c:v>
                </c:pt>
                <c:pt idx="107" formatCode="_(* #,##0_);_(* \(#,##0\);_(* &quot;-&quot;??_);_(@_)">
                  <c:v>7108</c:v>
                </c:pt>
                <c:pt idx="108" formatCode="_(* #,##0_);_(* \(#,##0\);_(* &quot;-&quot;??_);_(@_)">
                  <c:v>6931</c:v>
                </c:pt>
                <c:pt idx="109" formatCode="_(* #,##0_);_(* \(#,##0\);_(* &quot;-&quot;??_);_(@_)">
                  <c:v>8460</c:v>
                </c:pt>
                <c:pt idx="110" formatCode="_(* #,##0_);_(* \(#,##0\);_(* &quot;-&quot;??_);_(@_)">
                  <c:v>8178</c:v>
                </c:pt>
                <c:pt idx="111" formatCode="_(* #,##0_);_(* \(#,##0\);_(* &quot;-&quot;??_);_(@_)">
                  <c:v>8100</c:v>
                </c:pt>
                <c:pt idx="112" formatCode="_(* #,##0_);_(* \(#,##0\);_(* &quot;-&quot;??_);_(@_)">
                  <c:v>8275</c:v>
                </c:pt>
                <c:pt idx="113" formatCode="_(* #,##0_);_(* \(#,##0\);_(* &quot;-&quot;??_);_(@_)">
                  <c:v>8535</c:v>
                </c:pt>
                <c:pt idx="114" formatCode="_(* #,##0_);_(* \(#,##0\);_(* &quot;-&quot;??_);_(@_)">
                  <c:v>8794</c:v>
                </c:pt>
                <c:pt idx="115" formatCode="_(* #,##0_);_(* \(#,##0\);_(* &quot;-&quot;??_);_(@_)">
                  <c:v>8464</c:v>
                </c:pt>
                <c:pt idx="116" formatCode="_(* #,##0_);_(* \(#,##0\);_(* &quot;-&quot;??_);_(@_)">
                  <c:v>6617</c:v>
                </c:pt>
                <c:pt idx="117" formatCode="_(* #,##0_);_(* \(#,##0\);_(* &quot;-&quot;??_);_(@_)">
                  <c:v>5746</c:v>
                </c:pt>
                <c:pt idx="118" formatCode="_(* #,##0_);_(* \(#,##0\);_(* &quot;-&quot;??_);_(@_)">
                  <c:v>17501</c:v>
                </c:pt>
                <c:pt idx="119" formatCode="_(* #,##0_);_(* \(#,##0\);_(* &quot;-&quot;??_);_(@_)">
                  <c:v>8208</c:v>
                </c:pt>
                <c:pt idx="120" formatCode="_(* #,##0_);_(* \(#,##0\);_(* &quot;-&quot;??_);_(@_)">
                  <c:v>7927</c:v>
                </c:pt>
                <c:pt idx="121" formatCode="_(* #,##0_);_(* \(#,##0\);_(* &quot;-&quot;??_);_(@_)">
                  <c:v>9700</c:v>
                </c:pt>
                <c:pt idx="122" formatCode="_(* #,##0_);_(* \(#,##0\);_(* &quot;-&quot;??_);_(@_)">
                  <c:v>9752</c:v>
                </c:pt>
                <c:pt idx="123" formatCode="_(* #,##0_);_(* \(#,##0\);_(* &quot;-&quot;??_);_(@_)">
                  <c:v>10926</c:v>
                </c:pt>
                <c:pt idx="124" formatCode="_(* #,##0_);_(* \(#,##0\);_(* &quot;-&quot;??_);_(@_)">
                  <c:v>10686</c:v>
                </c:pt>
                <c:pt idx="125" formatCode="_(* #,##0_);_(* \(#,##0\);_(* &quot;-&quot;??_);_(@_)">
                  <c:v>10499</c:v>
                </c:pt>
                <c:pt idx="126" formatCode="_(* #,##0_);_(* \(#,##0\);_(* &quot;-&quot;??_);_(@_)">
                  <c:v>11980</c:v>
                </c:pt>
                <c:pt idx="127" formatCode="_(* #,##0_);_(* \(#,##0\);_(* &quot;-&quot;??_);_(@_)">
                  <c:v>10721</c:v>
                </c:pt>
                <c:pt idx="128" formatCode="_(* #,##0_);_(* \(#,##0\);_(* &quot;-&quot;??_);_(@_)">
                  <c:v>9059</c:v>
                </c:pt>
                <c:pt idx="129" formatCode="_(* #,##0_);_(* \(#,##0\);_(* &quot;-&quot;??_);_(@_)">
                  <c:v>8323</c:v>
                </c:pt>
                <c:pt idx="130" formatCode="_(* #,##0_);_(* \(#,##0\);_(* &quot;-&quot;??_);_(@_)">
                  <c:v>8847</c:v>
                </c:pt>
                <c:pt idx="131" formatCode="_(* #,##0_);_(* \(#,##0\);_(* &quot;-&quot;??_);_(@_)">
                  <c:v>7937</c:v>
                </c:pt>
                <c:pt idx="132" formatCode="_(* #,##0_);_(* \(#,##0\);_(* &quot;-&quot;??_);_(@_)">
                  <c:v>8142</c:v>
                </c:pt>
                <c:pt idx="133" formatCode="_(* #,##0_);_(* \(#,##0\);_(* &quot;-&quot;??_);_(@_)">
                  <c:v>9745</c:v>
                </c:pt>
                <c:pt idx="134" formatCode="_(* #,##0_);_(* \(#,##0\);_(* &quot;-&quot;??_);_(@_)">
                  <c:v>9095</c:v>
                </c:pt>
                <c:pt idx="135" formatCode="_(* #,##0_);_(* \(#,##0\);_(* &quot;-&quot;??_);_(@_)">
                  <c:v>10773</c:v>
                </c:pt>
                <c:pt idx="136" formatCode="_(* #,##0_);_(* \(#,##0\);_(* &quot;-&quot;??_);_(@_)">
                  <c:v>10437</c:v>
                </c:pt>
                <c:pt idx="137" formatCode="_(* #,##0_);_(* \(#,##0\);_(* &quot;-&quot;??_);_(@_)">
                  <c:v>11243</c:v>
                </c:pt>
                <c:pt idx="138" formatCode="_(* #,##0_);_(* \(#,##0\);_(* &quot;-&quot;??_);_(@_)">
                  <c:v>11340</c:v>
                </c:pt>
                <c:pt idx="139" formatCode="_(* #,##0_);_(* \(#,##0\);_(* &quot;-&quot;??_);_(@_)">
                  <c:v>10486</c:v>
                </c:pt>
                <c:pt idx="140" formatCode="_(* #,##0_);_(* \(#,##0\);_(* &quot;-&quot;??_);_(@_)">
                  <c:v>10155</c:v>
                </c:pt>
                <c:pt idx="141" formatCode="_(* #,##0_);_(* \(#,##0\);_(* &quot;-&quot;??_);_(@_)">
                  <c:v>9809</c:v>
                </c:pt>
                <c:pt idx="142" formatCode="_(* #,##0_);_(* \(#,##0\);_(* &quot;-&quot;??_);_(@_)">
                  <c:v>9537</c:v>
                </c:pt>
                <c:pt idx="143" formatCode="_(* #,##0_);_(* \(#,##0\);_(* &quot;-&quot;??_);_(@_)">
                  <c:v>9363</c:v>
                </c:pt>
                <c:pt idx="144" formatCode="_(* #,##0_);_(* \(#,##0\);_(* &quot;-&quot;??_);_(@_)">
                  <c:v>9966</c:v>
                </c:pt>
                <c:pt idx="145" formatCode="_(* #,##0_);_(* \(#,##0\);_(* &quot;-&quot;??_);_(@_)">
                  <c:v>10775</c:v>
                </c:pt>
                <c:pt idx="146" formatCode="_(* #,##0_);_(* \(#,##0\);_(* &quot;-&quot;??_);_(@_)">
                  <c:v>11427</c:v>
                </c:pt>
                <c:pt idx="147" formatCode="_(* #,##0_);_(* \(#,##0\);_(* &quot;-&quot;??_);_(@_)">
                  <c:v>10935</c:v>
                </c:pt>
                <c:pt idx="148" formatCode="_(* #,##0_);_(* \(#,##0\);_(* &quot;-&quot;??_);_(@_)">
                  <c:v>10276</c:v>
                </c:pt>
                <c:pt idx="149" formatCode="_(* #,##0_);_(* \(#,##0\);_(* &quot;-&quot;??_);_(@_)">
                  <c:v>11153</c:v>
                </c:pt>
                <c:pt idx="150" formatCode="_(* #,##0_);_(* \(#,##0\);_(* &quot;-&quot;??_);_(@_)">
                  <c:v>10889</c:v>
                </c:pt>
                <c:pt idx="151" formatCode="_(* #,##0_);_(* \(#,##0\);_(* &quot;-&quot;??_);_(@_)">
                  <c:v>8930</c:v>
                </c:pt>
                <c:pt idx="152" formatCode="_(* #,##0_);_(* \(#,##0\);_(* &quot;-&quot;??_);_(@_)">
                  <c:v>9010</c:v>
                </c:pt>
                <c:pt idx="153" formatCode="_(* #,##0_);_(* \(#,##0\);_(* &quot;-&quot;??_);_(@_)">
                  <c:v>7388</c:v>
                </c:pt>
                <c:pt idx="154" formatCode="_(* #,##0_);_(* \(#,##0\);_(* &quot;-&quot;??_);_(@_)">
                  <c:v>7663</c:v>
                </c:pt>
                <c:pt idx="155" formatCode="_(* #,##0_);_(* \(#,##0\);_(* &quot;-&quot;??_);_(@_)">
                  <c:v>6693</c:v>
                </c:pt>
                <c:pt idx="156" formatCode="_(* #,##0_);_(* \(#,##0\);_(* &quot;-&quot;??_);_(@_)">
                  <c:v>6834</c:v>
                </c:pt>
                <c:pt idx="157" formatCode="_(* #,##0_);_(* \(#,##0\);_(* &quot;-&quot;??_);_(@_)">
                  <c:v>7601</c:v>
                </c:pt>
                <c:pt idx="158" formatCode="_(* #,##0_);_(* \(#,##0\);_(* &quot;-&quot;??_);_(@_)">
                  <c:v>8626</c:v>
                </c:pt>
                <c:pt idx="159" formatCode="_(* #,##0_);_(* \(#,##0\);_(* &quot;-&quot;??_);_(@_)">
                  <c:v>8146</c:v>
                </c:pt>
                <c:pt idx="160" formatCode="_(* #,##0_);_(* \(#,##0\);_(* &quot;-&quot;??_);_(@_)">
                  <c:v>7906</c:v>
                </c:pt>
                <c:pt idx="161" formatCode="_(* #,##0_);_(* \(#,##0\);_(* &quot;-&quot;??_);_(@_)">
                  <c:v>9073</c:v>
                </c:pt>
                <c:pt idx="162" formatCode="_(* #,##0_);_(* \(#,##0\);_(* &quot;-&quot;??_);_(@_)">
                  <c:v>8751</c:v>
                </c:pt>
                <c:pt idx="163" formatCode="_(* #,##0_);_(* \(#,##0\);_(* &quot;-&quot;??_);_(@_)">
                  <c:v>8132</c:v>
                </c:pt>
                <c:pt idx="164" formatCode="_(* #,##0_);_(* \(#,##0\);_(* &quot;-&quot;??_);_(@_)">
                  <c:v>7374</c:v>
                </c:pt>
                <c:pt idx="165" formatCode="_(* #,##0_);_(* \(#,##0\);_(* &quot;-&quot;??_);_(@_)">
                  <c:v>5961</c:v>
                </c:pt>
                <c:pt idx="166" formatCode="_(* #,##0_);_(* \(#,##0\);_(* &quot;-&quot;??_);_(@_)">
                  <c:v>9099</c:v>
                </c:pt>
                <c:pt idx="167" formatCode="_(* #,##0_);_(* \(#,##0\);_(* &quot;-&quot;??_);_(@_)">
                  <c:v>6659</c:v>
                </c:pt>
                <c:pt idx="168" formatCode="_(* #,##0_);_(* \(#,##0\);_(* &quot;-&quot;??_);_(@_)">
                  <c:v>6531</c:v>
                </c:pt>
                <c:pt idx="169" formatCode="_(* #,##0_);_(* \(#,##0\);_(* &quot;-&quot;??_);_(@_)">
                  <c:v>8217</c:v>
                </c:pt>
                <c:pt idx="170" formatCode="_(* #,##0_);_(* \(#,##0\);_(* &quot;-&quot;??_);_(@_)">
                  <c:v>7956</c:v>
                </c:pt>
                <c:pt idx="171" formatCode="_(* #,##0_);_(* \(#,##0\);_(* &quot;-&quot;??_);_(@_)">
                  <c:v>7871</c:v>
                </c:pt>
                <c:pt idx="172" formatCode="_(* #,##0_);_(* \(#,##0\);_(* &quot;-&quot;??_);_(@_)">
                  <c:v>8707</c:v>
                </c:pt>
                <c:pt idx="173" formatCode="_(* #,##0_);_(* \(#,##0\);_(* &quot;-&quot;??_);_(@_)">
                  <c:v>8998</c:v>
                </c:pt>
                <c:pt idx="174" formatCode="_(* #,##0_);_(* \(#,##0\);_(* &quot;-&quot;??_);_(@_)">
                  <c:v>8742</c:v>
                </c:pt>
                <c:pt idx="175" formatCode="_(* #,##0_);_(* \(#,##0\);_(* &quot;-&quot;??_);_(@_)">
                  <c:v>7846</c:v>
                </c:pt>
                <c:pt idx="176" formatCode="_(* #,##0_);_(* \(#,##0\);_(* &quot;-&quot;??_);_(@_)">
                  <c:v>6460</c:v>
                </c:pt>
                <c:pt idx="177" formatCode="_(* #,##0_);_(* \(#,##0\);_(* &quot;-&quot;??_);_(@_)">
                  <c:v>6903</c:v>
                </c:pt>
                <c:pt idx="178" formatCode="_(* #,##0_);_(* \(#,##0\);_(* &quot;-&quot;??_);_(@_)">
                  <c:v>6675</c:v>
                </c:pt>
                <c:pt idx="179" formatCode="_(* #,##0_);_(* \(#,##0\);_(* &quot;-&quot;??_);_(@_)">
                  <c:v>5796</c:v>
                </c:pt>
                <c:pt idx="180" formatCode="_(* #,##0_);_(* \(#,##0\);_(* &quot;-&quot;??_);_(@_)">
                  <c:v>5870</c:v>
                </c:pt>
                <c:pt idx="181" formatCode="_(* #,##0_);_(* \(#,##0\);_(* &quot;-&quot;??_);_(@_)">
                  <c:v>7448</c:v>
                </c:pt>
                <c:pt idx="182" formatCode="_(* #,##0_);_(* \(#,##0\);_(* &quot;-&quot;??_);_(@_)">
                  <c:v>7663</c:v>
                </c:pt>
                <c:pt idx="183" formatCode="_(* #,##0_);_(* \(#,##0\);_(* &quot;-&quot;??_);_(@_)">
                  <c:v>7871</c:v>
                </c:pt>
                <c:pt idx="184" formatCode="_(* #,##0_);_(* \(#,##0\);_(* &quot;-&quot;??_);_(@_)">
                  <c:v>8194</c:v>
                </c:pt>
                <c:pt idx="185" formatCode="_(* #,##0_);_(* \(#,##0\);_(* &quot;-&quot;??_);_(@_)">
                  <c:v>8570</c:v>
                </c:pt>
                <c:pt idx="186" formatCode="_(* #,##0_);_(* \(#,##0\);_(* &quot;-&quot;??_);_(@_)">
                  <c:v>9461</c:v>
                </c:pt>
                <c:pt idx="187" formatCode="_(* #,##0_);_(* \(#,##0\);_(* &quot;-&quot;??_);_(@_)">
                  <c:v>8756</c:v>
                </c:pt>
                <c:pt idx="188" formatCode="_(* #,##0_);_(* \(#,##0\);_(* &quot;-&quot;??_);_(@_)">
                  <c:v>7106</c:v>
                </c:pt>
                <c:pt idx="189" formatCode="_(* #,##0_);_(* \(#,##0\);_(* &quot;-&quot;??_);_(@_)">
                  <c:v>7032</c:v>
                </c:pt>
                <c:pt idx="190" formatCode="_(* #,##0_);_(* \(#,##0\);_(* &quot;-&quot;??_);_(@_)">
                  <c:v>7308</c:v>
                </c:pt>
                <c:pt idx="191" formatCode="_(* #,##0_);_(* \(#,##0\);_(* &quot;-&quot;??_);_(@_)">
                  <c:v>6312</c:v>
                </c:pt>
                <c:pt idx="192" formatCode="_(* #,##0_);_(* \(#,##0\);_(* &quot;-&quot;??_);_(@_)">
                  <c:v>6212</c:v>
                </c:pt>
                <c:pt idx="193" formatCode="_(* #,##0_);_(* \(#,##0\);_(* &quot;-&quot;??_);_(@_)">
                  <c:v>9500</c:v>
                </c:pt>
                <c:pt idx="194" formatCode="_(* #,##0_);_(* \(#,##0\);_(* &quot;-&quot;??_);_(@_)">
                  <c:v>7962</c:v>
                </c:pt>
                <c:pt idx="195" formatCode="_(* #,##0_);_(* \(#,##0\);_(* &quot;-&quot;??_);_(@_)">
                  <c:v>8449</c:v>
                </c:pt>
                <c:pt idx="196" formatCode="_(* #,##0_);_(* \(#,##0\);_(* &quot;-&quot;??_);_(@_)">
                  <c:v>7920</c:v>
                </c:pt>
                <c:pt idx="197" formatCode="_(* #,##0_);_(* \(#,##0\);_(* &quot;-&quot;??_);_(@_)">
                  <c:v>7548</c:v>
                </c:pt>
                <c:pt idx="198" formatCode="_(* #,##0_);_(* \(#,##0\);_(* &quot;-&quot;??_);_(@_)">
                  <c:v>7900</c:v>
                </c:pt>
                <c:pt idx="199" formatCode="_(* #,##0_);_(* \(#,##0\);_(* &quot;-&quot;??_);_(@_)">
                  <c:v>6001</c:v>
                </c:pt>
                <c:pt idx="200" formatCode="_(* #,##0_);_(* \(#,##0\);_(* &quot;-&quot;??_);_(@_)">
                  <c:v>5011</c:v>
                </c:pt>
                <c:pt idx="201" formatCode="_(* #,##0_);_(* \(#,##0\);_(* &quot;-&quot;??_);_(@_)">
                  <c:v>4323</c:v>
                </c:pt>
                <c:pt idx="202" formatCode="_(* #,##0_);_(* \(#,##0\);_(* &quot;-&quot;??_);_(@_)">
                  <c:v>4097</c:v>
                </c:pt>
                <c:pt idx="203" formatCode="_(* #,##0_);_(* \(#,##0\);_(* &quot;-&quot;??_);_(@_)">
                  <c:v>3251</c:v>
                </c:pt>
                <c:pt idx="204" formatCode="_(* #,##0_);_(* \(#,##0\);_(* &quot;-&quot;??_);_(@_)">
                  <c:v>3269</c:v>
                </c:pt>
                <c:pt idx="205" formatCode="_(* #,##0_);_(* \(#,##0\);_(* &quot;-&quot;??_);_(@_)">
                  <c:v>4505</c:v>
                </c:pt>
                <c:pt idx="206" formatCode="_(* #,##0_);_(* \(#,##0\);_(* &quot;-&quot;??_);_(@_)">
                  <c:v>4078</c:v>
                </c:pt>
                <c:pt idx="207" formatCode="_(* #,##0_);_(* \(#,##0\);_(* &quot;-&quot;??_);_(@_)">
                  <c:v>5225</c:v>
                </c:pt>
                <c:pt idx="208" formatCode="_(* #,##0_);_(* \(#,##0\);_(* &quot;-&quot;??_);_(@_)">
                  <c:v>5191</c:v>
                </c:pt>
                <c:pt idx="209" formatCode="_(* #,##0_);_(* \(#,##0\);_(* &quot;-&quot;??_);_(@_)">
                  <c:v>5982</c:v>
                </c:pt>
                <c:pt idx="210" formatCode="_(* #,##0_);_(* \(#,##0\);_(* &quot;-&quot;??_);_(@_)">
                  <c:v>6935</c:v>
                </c:pt>
                <c:pt idx="211" formatCode="_(* #,##0_);_(* \(#,##0\);_(* &quot;-&quot;??_);_(@_)">
                  <c:v>7540</c:v>
                </c:pt>
                <c:pt idx="212" formatCode="_(* #,##0_);_(* \(#,##0\);_(* &quot;-&quot;??_);_(@_)">
                  <c:v>8075</c:v>
                </c:pt>
                <c:pt idx="213" formatCode="_(* #,##0_);_(* \(#,##0\);_(* &quot;-&quot;??_);_(@_)">
                  <c:v>8074</c:v>
                </c:pt>
                <c:pt idx="214" formatCode="_(* #,##0_);_(* \(#,##0\);_(* &quot;-&quot;??_);_(@_)">
                  <c:v>8002</c:v>
                </c:pt>
                <c:pt idx="215" formatCode="_(* #,##0_);_(* \(#,##0\);_(* &quot;-&quot;??_);_(@_)">
                  <c:v>8773</c:v>
                </c:pt>
                <c:pt idx="216" formatCode="_(* #,##0_);_(* \(#,##0\);_(* &quot;-&quot;??_);_(@_)">
                  <c:v>8541</c:v>
                </c:pt>
                <c:pt idx="217" formatCode="_(* #,##0_);_(* \(#,##0\);_(* &quot;-&quot;??_);_(@_)">
                  <c:v>9938</c:v>
                </c:pt>
                <c:pt idx="218" formatCode="_(* #,##0_);_(* \(#,##0\);_(* &quot;-&quot;??_);_(@_)">
                  <c:v>13174</c:v>
                </c:pt>
                <c:pt idx="219" formatCode="_(* #,##0_);_(* \(#,##0\);_(* &quot;-&quot;??_);_(@_)">
                  <c:v>13890</c:v>
                </c:pt>
                <c:pt idx="220" formatCode="_(* #,##0_);_(* \(#,##0\);_(* &quot;-&quot;??_);_(@_)">
                  <c:v>13748</c:v>
                </c:pt>
                <c:pt idx="221" formatCode="_(* #,##0_);_(* \(#,##0\);_(* &quot;-&quot;??_);_(@_)">
                  <c:v>16824</c:v>
                </c:pt>
                <c:pt idx="222" formatCode="_(* #,##0_);_(* \(#,##0\);_(* &quot;-&quot;??_);_(@_)">
                  <c:v>16037</c:v>
                </c:pt>
                <c:pt idx="223" formatCode="_(* #,##0_);_(* \(#,##0\);_(* &quot;-&quot;??_);_(@_)">
                  <c:v>15799</c:v>
                </c:pt>
                <c:pt idx="224" formatCode="_(* #,##0_);_(* \(#,##0\);_(* &quot;-&quot;??_);_(@_)">
                  <c:v>14059</c:v>
                </c:pt>
                <c:pt idx="225" formatCode="_(* #,##0_);_(* \(#,##0\);_(* &quot;-&quot;??_);_(@_)">
                  <c:v>12568</c:v>
                </c:pt>
                <c:pt idx="226" formatCode="_(* #,##0_);_(* \(#,##0\);_(* &quot;-&quot;??_);_(@_)">
                  <c:v>14546</c:v>
                </c:pt>
                <c:pt idx="227" formatCode="_(* #,##0_);_(* \(#,##0\);_(* &quot;-&quot;??_);_(@_)">
                  <c:v>12194</c:v>
                </c:pt>
                <c:pt idx="228" formatCode="_(* #,##0_);_(* \(#,##0\);_(* &quot;-&quot;??_);_(@_)">
                  <c:v>12794</c:v>
                </c:pt>
                <c:pt idx="229" formatCode="_(* #,##0_);_(* \(#,##0\);_(* &quot;-&quot;??_);_(@_)">
                  <c:v>15232</c:v>
                </c:pt>
                <c:pt idx="230" formatCode="_(* #,##0_);_(* \(#,##0\);_(* &quot;-&quot;??_);_(@_)">
                  <c:v>15230</c:v>
                </c:pt>
                <c:pt idx="231" formatCode="_(* #,##0_);_(* \(#,##0\);_(* &quot;-&quot;??_);_(@_)">
                  <c:v>15193</c:v>
                </c:pt>
                <c:pt idx="232" formatCode="_(* #,##0_);_(* \(#,##0\);_(* &quot;-&quot;??_);_(@_)">
                  <c:v>15674</c:v>
                </c:pt>
                <c:pt idx="233" formatCode="_(* #,##0_);_(* \(#,##0\);_(* &quot;-&quot;??_);_(@_)">
                  <c:v>16833</c:v>
                </c:pt>
                <c:pt idx="234" formatCode="_(* #,##0_);_(* \(#,##0\);_(* &quot;-&quot;??_);_(@_)">
                  <c:v>16182</c:v>
                </c:pt>
                <c:pt idx="235" formatCode="_(* #,##0_);_(* \(#,##0\);_(* &quot;-&quot;??_);_(@_)">
                  <c:v>16075</c:v>
                </c:pt>
                <c:pt idx="236" formatCode="_(* #,##0_);_(* \(#,##0\);_(* &quot;-&quot;??_);_(@_)">
                  <c:v>13349</c:v>
                </c:pt>
                <c:pt idx="237" formatCode="_(* #,##0_);_(* \(#,##0\);_(* &quot;-&quot;??_);_(@_)">
                  <c:v>11953</c:v>
                </c:pt>
                <c:pt idx="238" formatCode="_(* #,##0_);_(* \(#,##0\);_(* &quot;-&quot;??_);_(@_)">
                  <c:v>13982</c:v>
                </c:pt>
                <c:pt idx="239" formatCode="_(* #,##0_);_(* \(#,##0\);_(* &quot;-&quot;??_);_(@_)">
                  <c:v>10885</c:v>
                </c:pt>
                <c:pt idx="240" formatCode="_(* #,##0_);_(* \(#,##0\);_(* &quot;-&quot;??_);_(@_)">
                  <c:v>10862</c:v>
                </c:pt>
                <c:pt idx="241" formatCode="_(* #,##0_);_(* \(#,##0\);_(* &quot;-&quot;??_);_(@_)">
                  <c:v>13144</c:v>
                </c:pt>
                <c:pt idx="242" formatCode="_(* #,##0_);_(* \(#,##0\);_(* &quot;-&quot;??_);_(@_)">
                  <c:v>12568</c:v>
                </c:pt>
                <c:pt idx="243" formatCode="_(* #,##0_);_(* \(#,##0\);_(* &quot;-&quot;??_);_(@_)">
                  <c:v>12382</c:v>
                </c:pt>
                <c:pt idx="244" formatCode="_(* #,##0_);_(* \(#,##0\);_(* &quot;-&quot;??_);_(@_)">
                  <c:v>13541</c:v>
                </c:pt>
                <c:pt idx="245" formatCode="_(* #,##0_);_(* \(#,##0\);_(* &quot;-&quot;??_);_(@_)">
                  <c:v>13208</c:v>
                </c:pt>
                <c:pt idx="246" formatCode="_(* #,##0_);_(* \(#,##0\);_(* &quot;-&quot;??_);_(@_)">
                  <c:v>13536</c:v>
                </c:pt>
                <c:pt idx="247" formatCode="_(* #,##0_);_(* \(#,##0\);_(* &quot;-&quot;??_);_(@_)">
                  <c:v>12308</c:v>
                </c:pt>
                <c:pt idx="248" formatCode="_(* #,##0_);_(* \(#,##0\);_(* &quot;-&quot;??_);_(@_)">
                  <c:v>10649</c:v>
                </c:pt>
                <c:pt idx="249" formatCode="_(* #,##0_);_(* \(#,##0\);_(* &quot;-&quot;??_);_(@_)">
                  <c:v>10290</c:v>
                </c:pt>
                <c:pt idx="250" formatCode="_(* #,##0_);_(* \(#,##0\);_(* &quot;-&quot;??_);_(@_)">
                  <c:v>9361</c:v>
                </c:pt>
                <c:pt idx="251" formatCode="_(* #,##0_);_(* \(#,##0\);_(* &quot;-&quot;??_);_(@_)">
                  <c:v>7829</c:v>
                </c:pt>
                <c:pt idx="252" formatCode="_(* #,##0_);_(* \(#,##0\);_(* &quot;-&quot;??_);_(@_)">
                  <c:v>8020</c:v>
                </c:pt>
                <c:pt idx="253" formatCode="_(* #,##0_);_(* \(#,##0\);_(* &quot;-&quot;??_);_(@_)">
                  <c:v>10859</c:v>
                </c:pt>
                <c:pt idx="254" formatCode="_(* #,##0_);_(* \(#,##0\);_(* &quot;-&quot;??_);_(@_)">
                  <c:v>10790</c:v>
                </c:pt>
                <c:pt idx="255" formatCode="_(* #,##0_);_(* \(#,##0\);_(* &quot;-&quot;??_);_(@_)">
                  <c:v>12031</c:v>
                </c:pt>
                <c:pt idx="256" formatCode="_(* #,##0_);_(* \(#,##0\);_(* &quot;-&quot;??_);_(@_)">
                  <c:v>13500</c:v>
                </c:pt>
                <c:pt idx="257" formatCode="_(* #,##0_);_(* \(#,##0\);_(* &quot;-&quot;??_);_(@_)">
                  <c:v>15020</c:v>
                </c:pt>
                <c:pt idx="258" formatCode="_(* #,##0_);_(* \(#,##0\);_(* &quot;-&quot;??_);_(@_)">
                  <c:v>17612</c:v>
                </c:pt>
                <c:pt idx="259" formatCode="_(* #,##0_);_(* \(#,##0\);_(* &quot;-&quot;??_);_(@_)">
                  <c:v>16163</c:v>
                </c:pt>
                <c:pt idx="260" formatCode="_(* #,##0_);_(* \(#,##0\);_(* &quot;-&quot;??_);_(@_)">
                  <c:v>13613</c:v>
                </c:pt>
                <c:pt idx="261" formatCode="_(* #,##0_);_(* \(#,##0\);_(* &quot;-&quot;??_);_(@_)">
                  <c:v>14873</c:v>
                </c:pt>
                <c:pt idx="262" formatCode="_(* #,##0_);_(* \(#,##0\);_(* &quot;-&quot;??_);_(@_)">
                  <c:v>14409</c:v>
                </c:pt>
                <c:pt idx="263" formatCode="_(* #,##0_);_(* \(#,##0\);_(* &quot;-&quot;??_);_(@_)">
                  <c:v>12160</c:v>
                </c:pt>
                <c:pt idx="264" formatCode="_(* #,##0_);_(* \(#,##0\);_(* &quot;-&quot;??_);_(@_)">
                  <c:v>12767</c:v>
                </c:pt>
                <c:pt idx="265" formatCode="_(* #,##0_);_(* \(#,##0\);_(* &quot;-&quot;??_);_(@_)">
                  <c:v>14839</c:v>
                </c:pt>
                <c:pt idx="266" formatCode="_(* #,##0_);_(* \(#,##0\);_(* &quot;-&quot;??_);_(@_)">
                  <c:v>14754</c:v>
                </c:pt>
                <c:pt idx="267" formatCode="_(* #,##0_);_(* \(#,##0\);_(* &quot;-&quot;??_);_(@_)">
                  <c:v>15741</c:v>
                </c:pt>
                <c:pt idx="268" formatCode="_(* #,##0_);_(* \(#,##0\);_(* &quot;-&quot;??_);_(@_)">
                  <c:v>14741</c:v>
                </c:pt>
                <c:pt idx="269" formatCode="_(* #,##0_);_(* \(#,##0\);_(* &quot;-&quot;??_);_(@_)">
                  <c:v>14417</c:v>
                </c:pt>
                <c:pt idx="270" formatCode="_(* #,##0_);_(* \(#,##0\);_(* &quot;-&quot;??_);_(@_)">
                  <c:v>13468</c:v>
                </c:pt>
                <c:pt idx="271" formatCode="_(* #,##0_);_(* \(#,##0\);_(* &quot;-&quot;??_);_(@_)">
                  <c:v>11990</c:v>
                </c:pt>
                <c:pt idx="272" formatCode="_(* #,##0_);_(* \(#,##0\);_(* &quot;-&quot;??_);_(@_)">
                  <c:v>11169</c:v>
                </c:pt>
                <c:pt idx="273" formatCode="_(* #,##0_);_(* \(#,##0\);_(* &quot;-&quot;??_);_(@_)">
                  <c:v>10380</c:v>
                </c:pt>
                <c:pt idx="274" formatCode="_(* #,##0_);_(* \(#,##0\);_(* &quot;-&quot;??_);_(@_)">
                  <c:v>10600</c:v>
                </c:pt>
                <c:pt idx="275" formatCode="_(* #,##0_);_(* \(#,##0\);_(* &quot;-&quot;??_);_(@_)">
                  <c:v>10320</c:v>
                </c:pt>
                <c:pt idx="276" formatCode="_(* #,##0_);_(* \(#,##0\);_(* &quot;-&quot;??_);_(@_)">
                  <c:v>11365</c:v>
                </c:pt>
                <c:pt idx="277" formatCode="_(* #,##0_);_(* \(#,##0\);_(* &quot;-&quot;??_);_(@_)">
                  <c:v>13443</c:v>
                </c:pt>
                <c:pt idx="278" formatCode="_(* #,##0_);_(* \(#,##0\);_(* &quot;-&quot;??_);_(@_)">
                  <c:v>14324</c:v>
                </c:pt>
                <c:pt idx="279" formatCode="_(* #,##0_);_(* \(#,##0\);_(* &quot;-&quot;??_);_(@_)">
                  <c:v>14509</c:v>
                </c:pt>
                <c:pt idx="280" formatCode="_(* #,##0_);_(* \(#,##0\);_(* &quot;-&quot;??_);_(@_)">
                  <c:v>15091</c:v>
                </c:pt>
                <c:pt idx="281" formatCode="_(* #,##0_);_(* \(#,##0\);_(* &quot;-&quot;??_);_(@_)">
                  <c:v>17567</c:v>
                </c:pt>
                <c:pt idx="282" formatCode="_(* #,##0_);_(* \(#,##0\);_(* &quot;-&quot;??_);_(@_)">
                  <c:v>18061</c:v>
                </c:pt>
                <c:pt idx="283" formatCode="_(* #,##0_);_(* \(#,##0\);_(* &quot;-&quot;??_);_(@_)">
                  <c:v>14368</c:v>
                </c:pt>
                <c:pt idx="284" formatCode="_(* #,##0_);_(* \(#,##0\);_(* &quot;-&quot;??_);_(@_)">
                  <c:v>17735</c:v>
                </c:pt>
                <c:pt idx="285" formatCode="_(* #,##0_);_(* \(#,##0\);_(* &quot;-&quot;??_);_(@_)">
                  <c:v>14025</c:v>
                </c:pt>
                <c:pt idx="286" formatCode="_(* #,##0_);_(* \(#,##0\);_(* &quot;-&quot;??_);_(@_)">
                  <c:v>13747</c:v>
                </c:pt>
                <c:pt idx="287" formatCode="_(* #,##0_);_(* \(#,##0\);_(* &quot;-&quot;??_);_(@_)">
                  <c:v>10786</c:v>
                </c:pt>
                <c:pt idx="288" formatCode="_(* #,##0_);_(* \(#,##0\);_(* &quot;-&quot;??_);_(@_)">
                  <c:v>10337</c:v>
                </c:pt>
                <c:pt idx="289" formatCode="_(* #,##0_);_(* \(#,##0\);_(* &quot;-&quot;??_);_(@_)">
                  <c:v>11937</c:v>
                </c:pt>
                <c:pt idx="290" formatCode="_(* #,##0_);_(* \(#,##0\);_(* &quot;-&quot;??_);_(@_)">
                  <c:v>14294</c:v>
                </c:pt>
                <c:pt idx="291" formatCode="_(* #,##0_);_(* \(#,##0\);_(* &quot;-&quot;??_);_(@_)">
                  <c:v>14320</c:v>
                </c:pt>
                <c:pt idx="292" formatCode="_(* #,##0_);_(* \(#,##0\);_(* &quot;-&quot;??_);_(@_)">
                  <c:v>13820</c:v>
                </c:pt>
                <c:pt idx="293" formatCode="_(* #,##0_);_(* \(#,##0\);_(* &quot;-&quot;??_);_(@_)">
                  <c:v>17306</c:v>
                </c:pt>
                <c:pt idx="294" formatCode="_(* #,##0_);_(* \(#,##0\);_(* &quot;-&quot;??_);_(@_)">
                  <c:v>16048</c:v>
                </c:pt>
                <c:pt idx="295" formatCode="_(* #,##0_);_(* \(#,##0\);_(* &quot;-&quot;??_);_(@_)">
                  <c:v>15564</c:v>
                </c:pt>
                <c:pt idx="296" formatCode="_(* #,##0_);_(* \(#,##0\);_(* &quot;-&quot;??_);_(@_)">
                  <c:v>13965</c:v>
                </c:pt>
                <c:pt idx="297" formatCode="_(* #,##0_);_(* \(#,##0\);_(* &quot;-&quot;??_);_(@_)">
                  <c:v>12330</c:v>
                </c:pt>
                <c:pt idx="298" formatCode="_(* #,##0_);_(* \(#,##0\);_(* &quot;-&quot;??_);_(@_)">
                  <c:v>12882</c:v>
                </c:pt>
                <c:pt idx="299" formatCode="_(* #,##0_);_(* \(#,##0\);_(* &quot;-&quot;??_);_(@_)">
                  <c:v>9963</c:v>
                </c:pt>
                <c:pt idx="300" formatCode="_(* #,##0_);_(* \(#,##0\);_(* &quot;-&quot;??_);_(@_)">
                  <c:v>10315</c:v>
                </c:pt>
                <c:pt idx="301" formatCode="_(* #,##0_);_(* \(#,##0\);_(* &quot;-&quot;??_);_(@_)">
                  <c:v>11983</c:v>
                </c:pt>
                <c:pt idx="302" formatCode="_(* #,##0_);_(* \(#,##0\);_(* &quot;-&quot;??_);_(@_)">
                  <c:v>11301</c:v>
                </c:pt>
                <c:pt idx="303" formatCode="_(* #,##0_);_(* \(#,##0\);_(* &quot;-&quot;??_);_(@_)">
                  <c:v>11068</c:v>
                </c:pt>
                <c:pt idx="304" formatCode="_(* #,##0_);_(* \(#,##0\);_(* &quot;-&quot;??_);_(@_)">
                  <c:v>11521</c:v>
                </c:pt>
                <c:pt idx="305" formatCode="_(* #,##0_);_(* \(#,##0\);_(* &quot;-&quot;??_);_(@_)">
                  <c:v>12690</c:v>
                </c:pt>
                <c:pt idx="306" formatCode="_(* #,##0_);_(* \(#,##0\);_(* &quot;-&quot;??_);_(@_)">
                  <c:v>13278</c:v>
                </c:pt>
                <c:pt idx="307" formatCode="_(* #,##0_);_(* \(#,##0\);_(* &quot;-&quot;??_);_(@_)">
                  <c:v>14270</c:v>
                </c:pt>
                <c:pt idx="308" formatCode="_(* #,##0_);_(* \(#,##0\);_(* &quot;-&quot;??_);_(@_)">
                  <c:v>13099</c:v>
                </c:pt>
                <c:pt idx="309" formatCode="_(* #,##0_);_(* \(#,##0\);_(* &quot;-&quot;??_);_(@_)">
                  <c:v>12667</c:v>
                </c:pt>
                <c:pt idx="310" formatCode="_(* #,##0_);_(* \(#,##0\);_(* &quot;-&quot;??_);_(@_)">
                  <c:v>14645</c:v>
                </c:pt>
                <c:pt idx="311" formatCode="_(* #,##0_);_(* \(#,##0\);_(* &quot;-&quot;??_);_(@_)">
                  <c:v>11414</c:v>
                </c:pt>
                <c:pt idx="312" formatCode="_(* #,##0_);_(* \(#,##0\);_(* &quot;-&quot;??_);_(@_)">
                  <c:v>11333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4-4214-9968-02F76E742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947504"/>
        <c:axId val="911951856"/>
      </c:barChart>
      <c:lineChart>
        <c:grouping val="standard"/>
        <c:varyColors val="0"/>
        <c:ser>
          <c:idx val="0"/>
          <c:order val="1"/>
          <c:tx>
            <c:strRef>
              <c:f>'Land Registry'!$Q$10</c:f>
              <c:strCache>
                <c:ptCount val="1"/>
                <c:pt idx="0">
                  <c:v> Yearly Change 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FF0000"/>
                </a:solidFill>
                <a:prstDash val="sysDash"/>
              </a:ln>
            </c:spPr>
            <c:trendlineType val="power"/>
            <c:dispRSqr val="0"/>
            <c:dispEq val="0"/>
          </c:trendline>
          <c:trendline>
            <c:spPr>
              <a:ln w="38100">
                <a:solidFill>
                  <a:srgbClr val="FF0066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'Land Registry'!$O$58:$O$322</c:f>
              <c:numCache>
                <c:formatCode>d\-mmm\-yy</c:formatCode>
                <c:ptCount val="265"/>
                <c:pt idx="0">
                  <c:v>44621</c:v>
                </c:pt>
                <c:pt idx="1">
                  <c:v>44593</c:v>
                </c:pt>
                <c:pt idx="2">
                  <c:v>44562</c:v>
                </c:pt>
                <c:pt idx="3">
                  <c:v>44531</c:v>
                </c:pt>
                <c:pt idx="4">
                  <c:v>44501</c:v>
                </c:pt>
                <c:pt idx="5">
                  <c:v>44470</c:v>
                </c:pt>
                <c:pt idx="6">
                  <c:v>44440</c:v>
                </c:pt>
                <c:pt idx="7">
                  <c:v>44409</c:v>
                </c:pt>
                <c:pt idx="8">
                  <c:v>44378</c:v>
                </c:pt>
                <c:pt idx="9">
                  <c:v>44348</c:v>
                </c:pt>
                <c:pt idx="10">
                  <c:v>44317</c:v>
                </c:pt>
                <c:pt idx="11">
                  <c:v>44287</c:v>
                </c:pt>
                <c:pt idx="12">
                  <c:v>44256</c:v>
                </c:pt>
                <c:pt idx="13">
                  <c:v>44228</c:v>
                </c:pt>
                <c:pt idx="14">
                  <c:v>44197</c:v>
                </c:pt>
                <c:pt idx="15">
                  <c:v>44166</c:v>
                </c:pt>
                <c:pt idx="16">
                  <c:v>44136</c:v>
                </c:pt>
                <c:pt idx="17">
                  <c:v>44105</c:v>
                </c:pt>
                <c:pt idx="18">
                  <c:v>44075</c:v>
                </c:pt>
                <c:pt idx="19">
                  <c:v>44044</c:v>
                </c:pt>
                <c:pt idx="20">
                  <c:v>44013</c:v>
                </c:pt>
                <c:pt idx="21">
                  <c:v>43983</c:v>
                </c:pt>
                <c:pt idx="22">
                  <c:v>43952</c:v>
                </c:pt>
                <c:pt idx="23">
                  <c:v>43922</c:v>
                </c:pt>
                <c:pt idx="24">
                  <c:v>43891</c:v>
                </c:pt>
                <c:pt idx="25">
                  <c:v>43862</c:v>
                </c:pt>
                <c:pt idx="26">
                  <c:v>43831</c:v>
                </c:pt>
                <c:pt idx="27">
                  <c:v>43800</c:v>
                </c:pt>
                <c:pt idx="28">
                  <c:v>43770</c:v>
                </c:pt>
                <c:pt idx="29">
                  <c:v>43739</c:v>
                </c:pt>
                <c:pt idx="30">
                  <c:v>43709</c:v>
                </c:pt>
                <c:pt idx="31">
                  <c:v>43678</c:v>
                </c:pt>
                <c:pt idx="32">
                  <c:v>43647</c:v>
                </c:pt>
                <c:pt idx="33">
                  <c:v>43617</c:v>
                </c:pt>
                <c:pt idx="34">
                  <c:v>43586</c:v>
                </c:pt>
                <c:pt idx="35">
                  <c:v>43556</c:v>
                </c:pt>
                <c:pt idx="36">
                  <c:v>43525</c:v>
                </c:pt>
                <c:pt idx="37">
                  <c:v>43497</c:v>
                </c:pt>
                <c:pt idx="38">
                  <c:v>43466</c:v>
                </c:pt>
                <c:pt idx="39">
                  <c:v>43435</c:v>
                </c:pt>
                <c:pt idx="40">
                  <c:v>43405</c:v>
                </c:pt>
                <c:pt idx="41">
                  <c:v>43374</c:v>
                </c:pt>
                <c:pt idx="42">
                  <c:v>43344</c:v>
                </c:pt>
                <c:pt idx="43">
                  <c:v>43313</c:v>
                </c:pt>
                <c:pt idx="44">
                  <c:v>43282</c:v>
                </c:pt>
                <c:pt idx="45">
                  <c:v>43252</c:v>
                </c:pt>
                <c:pt idx="46">
                  <c:v>43221</c:v>
                </c:pt>
                <c:pt idx="47">
                  <c:v>43191</c:v>
                </c:pt>
                <c:pt idx="48">
                  <c:v>43160</c:v>
                </c:pt>
                <c:pt idx="49">
                  <c:v>43132</c:v>
                </c:pt>
                <c:pt idx="50">
                  <c:v>43101</c:v>
                </c:pt>
                <c:pt idx="51">
                  <c:v>43070</c:v>
                </c:pt>
                <c:pt idx="52">
                  <c:v>43040</c:v>
                </c:pt>
                <c:pt idx="53">
                  <c:v>43009</c:v>
                </c:pt>
                <c:pt idx="54">
                  <c:v>42979</c:v>
                </c:pt>
                <c:pt idx="55">
                  <c:v>42948</c:v>
                </c:pt>
                <c:pt idx="56">
                  <c:v>42917</c:v>
                </c:pt>
                <c:pt idx="57">
                  <c:v>42887</c:v>
                </c:pt>
                <c:pt idx="58">
                  <c:v>42856</c:v>
                </c:pt>
                <c:pt idx="59">
                  <c:v>42826</c:v>
                </c:pt>
                <c:pt idx="60">
                  <c:v>42795</c:v>
                </c:pt>
                <c:pt idx="61">
                  <c:v>42767</c:v>
                </c:pt>
                <c:pt idx="62">
                  <c:v>42736</c:v>
                </c:pt>
                <c:pt idx="63">
                  <c:v>42705</c:v>
                </c:pt>
                <c:pt idx="64">
                  <c:v>42675</c:v>
                </c:pt>
                <c:pt idx="65">
                  <c:v>42644</c:v>
                </c:pt>
                <c:pt idx="66">
                  <c:v>42614</c:v>
                </c:pt>
                <c:pt idx="67">
                  <c:v>42583</c:v>
                </c:pt>
                <c:pt idx="68">
                  <c:v>42552</c:v>
                </c:pt>
                <c:pt idx="69">
                  <c:v>42522</c:v>
                </c:pt>
                <c:pt idx="70">
                  <c:v>42491</c:v>
                </c:pt>
                <c:pt idx="71">
                  <c:v>42461</c:v>
                </c:pt>
                <c:pt idx="72">
                  <c:v>42430</c:v>
                </c:pt>
                <c:pt idx="73">
                  <c:v>42401</c:v>
                </c:pt>
                <c:pt idx="74">
                  <c:v>42370</c:v>
                </c:pt>
                <c:pt idx="75">
                  <c:v>42339</c:v>
                </c:pt>
                <c:pt idx="76">
                  <c:v>42309</c:v>
                </c:pt>
                <c:pt idx="77">
                  <c:v>42278</c:v>
                </c:pt>
                <c:pt idx="78">
                  <c:v>42248</c:v>
                </c:pt>
                <c:pt idx="79">
                  <c:v>42217</c:v>
                </c:pt>
                <c:pt idx="80">
                  <c:v>42186</c:v>
                </c:pt>
                <c:pt idx="81">
                  <c:v>42156</c:v>
                </c:pt>
                <c:pt idx="82">
                  <c:v>42125</c:v>
                </c:pt>
                <c:pt idx="83">
                  <c:v>42095</c:v>
                </c:pt>
                <c:pt idx="84">
                  <c:v>42064</c:v>
                </c:pt>
                <c:pt idx="85">
                  <c:v>42036</c:v>
                </c:pt>
                <c:pt idx="86">
                  <c:v>42005</c:v>
                </c:pt>
                <c:pt idx="87">
                  <c:v>41974</c:v>
                </c:pt>
                <c:pt idx="88">
                  <c:v>41944</c:v>
                </c:pt>
                <c:pt idx="89">
                  <c:v>41913</c:v>
                </c:pt>
                <c:pt idx="90">
                  <c:v>41883</c:v>
                </c:pt>
                <c:pt idx="91">
                  <c:v>41852</c:v>
                </c:pt>
                <c:pt idx="92">
                  <c:v>41821</c:v>
                </c:pt>
                <c:pt idx="93">
                  <c:v>41791</c:v>
                </c:pt>
                <c:pt idx="94">
                  <c:v>41760</c:v>
                </c:pt>
                <c:pt idx="95">
                  <c:v>41730</c:v>
                </c:pt>
                <c:pt idx="96">
                  <c:v>41699</c:v>
                </c:pt>
                <c:pt idx="97">
                  <c:v>41671</c:v>
                </c:pt>
                <c:pt idx="98">
                  <c:v>41640</c:v>
                </c:pt>
                <c:pt idx="99">
                  <c:v>41609</c:v>
                </c:pt>
                <c:pt idx="100">
                  <c:v>41579</c:v>
                </c:pt>
                <c:pt idx="101">
                  <c:v>41548</c:v>
                </c:pt>
                <c:pt idx="102">
                  <c:v>41518</c:v>
                </c:pt>
                <c:pt idx="103">
                  <c:v>41487</c:v>
                </c:pt>
                <c:pt idx="104">
                  <c:v>41456</c:v>
                </c:pt>
                <c:pt idx="105">
                  <c:v>41426</c:v>
                </c:pt>
                <c:pt idx="106">
                  <c:v>41395</c:v>
                </c:pt>
                <c:pt idx="107">
                  <c:v>41365</c:v>
                </c:pt>
                <c:pt idx="108">
                  <c:v>41334</c:v>
                </c:pt>
                <c:pt idx="109">
                  <c:v>41306</c:v>
                </c:pt>
                <c:pt idx="110">
                  <c:v>41275</c:v>
                </c:pt>
                <c:pt idx="111">
                  <c:v>41244</c:v>
                </c:pt>
                <c:pt idx="112">
                  <c:v>41214</c:v>
                </c:pt>
                <c:pt idx="113">
                  <c:v>41183</c:v>
                </c:pt>
                <c:pt idx="114">
                  <c:v>41153</c:v>
                </c:pt>
                <c:pt idx="115">
                  <c:v>41122</c:v>
                </c:pt>
                <c:pt idx="116">
                  <c:v>41091</c:v>
                </c:pt>
                <c:pt idx="117">
                  <c:v>41061</c:v>
                </c:pt>
                <c:pt idx="118">
                  <c:v>41030</c:v>
                </c:pt>
                <c:pt idx="119">
                  <c:v>41000</c:v>
                </c:pt>
                <c:pt idx="120">
                  <c:v>40969</c:v>
                </c:pt>
                <c:pt idx="121">
                  <c:v>40940</c:v>
                </c:pt>
                <c:pt idx="122">
                  <c:v>40909</c:v>
                </c:pt>
                <c:pt idx="123">
                  <c:v>40878</c:v>
                </c:pt>
                <c:pt idx="124">
                  <c:v>40848</c:v>
                </c:pt>
                <c:pt idx="125">
                  <c:v>40817</c:v>
                </c:pt>
                <c:pt idx="126">
                  <c:v>40787</c:v>
                </c:pt>
                <c:pt idx="127">
                  <c:v>40756</c:v>
                </c:pt>
                <c:pt idx="128">
                  <c:v>40725</c:v>
                </c:pt>
                <c:pt idx="129">
                  <c:v>40695</c:v>
                </c:pt>
                <c:pt idx="130">
                  <c:v>40664</c:v>
                </c:pt>
                <c:pt idx="131">
                  <c:v>40634</c:v>
                </c:pt>
                <c:pt idx="132">
                  <c:v>40603</c:v>
                </c:pt>
                <c:pt idx="133">
                  <c:v>40575</c:v>
                </c:pt>
                <c:pt idx="134">
                  <c:v>40544</c:v>
                </c:pt>
                <c:pt idx="135">
                  <c:v>40513</c:v>
                </c:pt>
                <c:pt idx="136">
                  <c:v>40483</c:v>
                </c:pt>
                <c:pt idx="137">
                  <c:v>40452</c:v>
                </c:pt>
                <c:pt idx="138">
                  <c:v>40422</c:v>
                </c:pt>
                <c:pt idx="139">
                  <c:v>40391</c:v>
                </c:pt>
                <c:pt idx="140">
                  <c:v>40360</c:v>
                </c:pt>
                <c:pt idx="141">
                  <c:v>40330</c:v>
                </c:pt>
                <c:pt idx="142">
                  <c:v>40299</c:v>
                </c:pt>
                <c:pt idx="143">
                  <c:v>40269</c:v>
                </c:pt>
                <c:pt idx="144">
                  <c:v>40238</c:v>
                </c:pt>
                <c:pt idx="145">
                  <c:v>40210</c:v>
                </c:pt>
                <c:pt idx="146">
                  <c:v>40179</c:v>
                </c:pt>
                <c:pt idx="147">
                  <c:v>40148</c:v>
                </c:pt>
                <c:pt idx="148">
                  <c:v>40118</c:v>
                </c:pt>
                <c:pt idx="149">
                  <c:v>40087</c:v>
                </c:pt>
                <c:pt idx="150">
                  <c:v>40057</c:v>
                </c:pt>
                <c:pt idx="151">
                  <c:v>40026</c:v>
                </c:pt>
                <c:pt idx="152">
                  <c:v>39995</c:v>
                </c:pt>
                <c:pt idx="153">
                  <c:v>39965</c:v>
                </c:pt>
                <c:pt idx="154">
                  <c:v>39934</c:v>
                </c:pt>
                <c:pt idx="155">
                  <c:v>39904</c:v>
                </c:pt>
                <c:pt idx="156">
                  <c:v>39873</c:v>
                </c:pt>
                <c:pt idx="157">
                  <c:v>39845</c:v>
                </c:pt>
                <c:pt idx="158">
                  <c:v>39814</c:v>
                </c:pt>
                <c:pt idx="159">
                  <c:v>39783</c:v>
                </c:pt>
                <c:pt idx="160">
                  <c:v>39753</c:v>
                </c:pt>
                <c:pt idx="161">
                  <c:v>39722</c:v>
                </c:pt>
                <c:pt idx="162">
                  <c:v>39692</c:v>
                </c:pt>
                <c:pt idx="163">
                  <c:v>39661</c:v>
                </c:pt>
                <c:pt idx="164">
                  <c:v>39630</c:v>
                </c:pt>
                <c:pt idx="165">
                  <c:v>39600</c:v>
                </c:pt>
                <c:pt idx="166">
                  <c:v>39569</c:v>
                </c:pt>
                <c:pt idx="167">
                  <c:v>39539</c:v>
                </c:pt>
                <c:pt idx="168">
                  <c:v>39508</c:v>
                </c:pt>
                <c:pt idx="169">
                  <c:v>39479</c:v>
                </c:pt>
                <c:pt idx="170">
                  <c:v>39448</c:v>
                </c:pt>
                <c:pt idx="171">
                  <c:v>39417</c:v>
                </c:pt>
                <c:pt idx="172">
                  <c:v>39387</c:v>
                </c:pt>
                <c:pt idx="173">
                  <c:v>39356</c:v>
                </c:pt>
                <c:pt idx="174">
                  <c:v>39326</c:v>
                </c:pt>
                <c:pt idx="175">
                  <c:v>39295</c:v>
                </c:pt>
                <c:pt idx="176">
                  <c:v>39264</c:v>
                </c:pt>
                <c:pt idx="177">
                  <c:v>39234</c:v>
                </c:pt>
                <c:pt idx="178">
                  <c:v>39203</c:v>
                </c:pt>
                <c:pt idx="179">
                  <c:v>39173</c:v>
                </c:pt>
                <c:pt idx="180">
                  <c:v>39142</c:v>
                </c:pt>
                <c:pt idx="181">
                  <c:v>39114</c:v>
                </c:pt>
                <c:pt idx="182">
                  <c:v>39083</c:v>
                </c:pt>
                <c:pt idx="183">
                  <c:v>39052</c:v>
                </c:pt>
                <c:pt idx="184">
                  <c:v>39022</c:v>
                </c:pt>
                <c:pt idx="185">
                  <c:v>38991</c:v>
                </c:pt>
                <c:pt idx="186">
                  <c:v>38961</c:v>
                </c:pt>
                <c:pt idx="187">
                  <c:v>38930</c:v>
                </c:pt>
                <c:pt idx="188">
                  <c:v>38899</c:v>
                </c:pt>
                <c:pt idx="189">
                  <c:v>38869</c:v>
                </c:pt>
                <c:pt idx="190">
                  <c:v>38838</c:v>
                </c:pt>
                <c:pt idx="191">
                  <c:v>38808</c:v>
                </c:pt>
                <c:pt idx="192">
                  <c:v>38777</c:v>
                </c:pt>
                <c:pt idx="193">
                  <c:v>38749</c:v>
                </c:pt>
                <c:pt idx="194">
                  <c:v>38718</c:v>
                </c:pt>
                <c:pt idx="195">
                  <c:v>38687</c:v>
                </c:pt>
                <c:pt idx="196">
                  <c:v>38657</c:v>
                </c:pt>
                <c:pt idx="197">
                  <c:v>38626</c:v>
                </c:pt>
                <c:pt idx="198">
                  <c:v>38596</c:v>
                </c:pt>
                <c:pt idx="199">
                  <c:v>38565</c:v>
                </c:pt>
                <c:pt idx="200">
                  <c:v>38534</c:v>
                </c:pt>
                <c:pt idx="201">
                  <c:v>38504</c:v>
                </c:pt>
                <c:pt idx="202">
                  <c:v>38473</c:v>
                </c:pt>
                <c:pt idx="203">
                  <c:v>38443</c:v>
                </c:pt>
                <c:pt idx="204">
                  <c:v>38412</c:v>
                </c:pt>
                <c:pt idx="205">
                  <c:v>38384</c:v>
                </c:pt>
                <c:pt idx="206">
                  <c:v>38353</c:v>
                </c:pt>
                <c:pt idx="207">
                  <c:v>38322</c:v>
                </c:pt>
                <c:pt idx="208">
                  <c:v>38292</c:v>
                </c:pt>
                <c:pt idx="209">
                  <c:v>38261</c:v>
                </c:pt>
                <c:pt idx="210">
                  <c:v>38231</c:v>
                </c:pt>
                <c:pt idx="211">
                  <c:v>38200</c:v>
                </c:pt>
                <c:pt idx="212">
                  <c:v>38169</c:v>
                </c:pt>
                <c:pt idx="213">
                  <c:v>38139</c:v>
                </c:pt>
                <c:pt idx="214">
                  <c:v>38108</c:v>
                </c:pt>
                <c:pt idx="215">
                  <c:v>38078</c:v>
                </c:pt>
                <c:pt idx="216">
                  <c:v>38047</c:v>
                </c:pt>
                <c:pt idx="217">
                  <c:v>38018</c:v>
                </c:pt>
                <c:pt idx="218">
                  <c:v>37987</c:v>
                </c:pt>
                <c:pt idx="219">
                  <c:v>37956</c:v>
                </c:pt>
                <c:pt idx="220">
                  <c:v>37926</c:v>
                </c:pt>
                <c:pt idx="221">
                  <c:v>37895</c:v>
                </c:pt>
                <c:pt idx="222">
                  <c:v>37865</c:v>
                </c:pt>
                <c:pt idx="223">
                  <c:v>37834</c:v>
                </c:pt>
                <c:pt idx="224">
                  <c:v>37803</c:v>
                </c:pt>
                <c:pt idx="225">
                  <c:v>37773</c:v>
                </c:pt>
                <c:pt idx="226">
                  <c:v>37742</c:v>
                </c:pt>
                <c:pt idx="227">
                  <c:v>37712</c:v>
                </c:pt>
                <c:pt idx="228">
                  <c:v>37681</c:v>
                </c:pt>
                <c:pt idx="229">
                  <c:v>37653</c:v>
                </c:pt>
                <c:pt idx="230">
                  <c:v>37622</c:v>
                </c:pt>
                <c:pt idx="231">
                  <c:v>37591</c:v>
                </c:pt>
                <c:pt idx="232">
                  <c:v>37561</c:v>
                </c:pt>
                <c:pt idx="233">
                  <c:v>37530</c:v>
                </c:pt>
                <c:pt idx="234">
                  <c:v>37500</c:v>
                </c:pt>
                <c:pt idx="235">
                  <c:v>37469</c:v>
                </c:pt>
                <c:pt idx="236">
                  <c:v>37438</c:v>
                </c:pt>
                <c:pt idx="237">
                  <c:v>37408</c:v>
                </c:pt>
                <c:pt idx="238">
                  <c:v>37377</c:v>
                </c:pt>
                <c:pt idx="239">
                  <c:v>37347</c:v>
                </c:pt>
                <c:pt idx="240">
                  <c:v>37316</c:v>
                </c:pt>
                <c:pt idx="241">
                  <c:v>37288</c:v>
                </c:pt>
                <c:pt idx="242">
                  <c:v>37257</c:v>
                </c:pt>
                <c:pt idx="243">
                  <c:v>37226</c:v>
                </c:pt>
                <c:pt idx="244">
                  <c:v>37196</c:v>
                </c:pt>
                <c:pt idx="245">
                  <c:v>37165</c:v>
                </c:pt>
                <c:pt idx="246">
                  <c:v>37135</c:v>
                </c:pt>
                <c:pt idx="247">
                  <c:v>37104</c:v>
                </c:pt>
                <c:pt idx="248">
                  <c:v>37073</c:v>
                </c:pt>
                <c:pt idx="249">
                  <c:v>37043</c:v>
                </c:pt>
                <c:pt idx="250">
                  <c:v>37012</c:v>
                </c:pt>
                <c:pt idx="251">
                  <c:v>36982</c:v>
                </c:pt>
                <c:pt idx="252">
                  <c:v>36951</c:v>
                </c:pt>
                <c:pt idx="253">
                  <c:v>36923</c:v>
                </c:pt>
                <c:pt idx="254">
                  <c:v>36892</c:v>
                </c:pt>
                <c:pt idx="255">
                  <c:v>36861</c:v>
                </c:pt>
                <c:pt idx="256">
                  <c:v>36831</c:v>
                </c:pt>
                <c:pt idx="257">
                  <c:v>36800</c:v>
                </c:pt>
                <c:pt idx="258">
                  <c:v>36770</c:v>
                </c:pt>
                <c:pt idx="259">
                  <c:v>36739</c:v>
                </c:pt>
                <c:pt idx="260">
                  <c:v>36708</c:v>
                </c:pt>
                <c:pt idx="261">
                  <c:v>36678</c:v>
                </c:pt>
                <c:pt idx="262">
                  <c:v>36647</c:v>
                </c:pt>
                <c:pt idx="263">
                  <c:v>36617</c:v>
                </c:pt>
                <c:pt idx="264">
                  <c:v>36586</c:v>
                </c:pt>
              </c:numCache>
            </c:numRef>
          </c:cat>
          <c:val>
            <c:numRef>
              <c:f>'Land Registry'!$Q$12:$Q$324</c:f>
              <c:numCache>
                <c:formatCode>0.00%</c:formatCode>
                <c:ptCount val="313"/>
                <c:pt idx="6">
                  <c:v>-0.43464386009701306</c:v>
                </c:pt>
                <c:pt idx="7">
                  <c:v>-0.38794337521870526</c:v>
                </c:pt>
                <c:pt idx="8">
                  <c:v>-0.45615327929255711</c:v>
                </c:pt>
                <c:pt idx="9">
                  <c:v>-0.64380453752181499</c:v>
                </c:pt>
                <c:pt idx="10">
                  <c:v>1.2639448924731185</c:v>
                </c:pt>
                <c:pt idx="11">
                  <c:v>8.8319598710139724E-2</c:v>
                </c:pt>
                <c:pt idx="12">
                  <c:v>0.11132889063112494</c:v>
                </c:pt>
                <c:pt idx="13">
                  <c:v>0.13542617265924428</c:v>
                </c:pt>
                <c:pt idx="14">
                  <c:v>0.223642702971941</c:v>
                </c:pt>
                <c:pt idx="15">
                  <c:v>0.41717398269785333</c:v>
                </c:pt>
                <c:pt idx="16">
                  <c:v>7.089120370370372E-2</c:v>
                </c:pt>
                <c:pt idx="17">
                  <c:v>0.20091585575271886</c:v>
                </c:pt>
                <c:pt idx="18">
                  <c:v>0.29637597219923872</c:v>
                </c:pt>
                <c:pt idx="19">
                  <c:v>4.5046542553191404E-2</c:v>
                </c:pt>
                <c:pt idx="20">
                  <c:v>0.40330920372285428</c:v>
                </c:pt>
                <c:pt idx="21">
                  <c:v>0.3233256351039262</c:v>
                </c:pt>
                <c:pt idx="22">
                  <c:v>-9.4201795769289332E-2</c:v>
                </c:pt>
                <c:pt idx="23">
                  <c:v>-8.9493466976908742E-4</c:v>
                </c:pt>
                <c:pt idx="24">
                  <c:v>-0.15613628845517702</c:v>
                </c:pt>
                <c:pt idx="25">
                  <c:v>-0.32566153846153845</c:v>
                </c:pt>
                <c:pt idx="26">
                  <c:v>-0.32913789262642013</c:v>
                </c:pt>
                <c:pt idx="27">
                  <c:v>-0.30459001782531192</c:v>
                </c:pt>
                <c:pt idx="28">
                  <c:v>-0.2730332351703828</c:v>
                </c:pt>
                <c:pt idx="29">
                  <c:v>-0.25911789652247663</c:v>
                </c:pt>
                <c:pt idx="30">
                  <c:v>-0.35410431808465159</c:v>
                </c:pt>
                <c:pt idx="31">
                  <c:v>-0.2945590994371482</c:v>
                </c:pt>
                <c:pt idx="32">
                  <c:v>-0.3775746652935118</c:v>
                </c:pt>
                <c:pt idx="33">
                  <c:v>-0.41738428417653395</c:v>
                </c:pt>
                <c:pt idx="34">
                  <c:v>-0.23858632676709157</c:v>
                </c:pt>
                <c:pt idx="35">
                  <c:v>-0.21783564328713423</c:v>
                </c:pt>
                <c:pt idx="36">
                  <c:v>-4.9819267641049825E-2</c:v>
                </c:pt>
                <c:pt idx="37">
                  <c:v>6.1397779229261928E-2</c:v>
                </c:pt>
                <c:pt idx="38">
                  <c:v>0.3131490419774754</c:v>
                </c:pt>
                <c:pt idx="39">
                  <c:v>0.81884498480243151</c:v>
                </c:pt>
                <c:pt idx="40">
                  <c:v>-0.25415751490429872</c:v>
                </c:pt>
                <c:pt idx="41">
                  <c:v>0.55566551212271142</c:v>
                </c:pt>
                <c:pt idx="42">
                  <c:v>2.0877887788778877</c:v>
                </c:pt>
                <c:pt idx="43">
                  <c:v>-0.67711646221414501</c:v>
                </c:pt>
                <c:pt idx="44">
                  <c:v>9.3555093555093283E-3</c:v>
                </c:pt>
                <c:pt idx="45">
                  <c:v>-0.18784832258769535</c:v>
                </c:pt>
                <c:pt idx="46">
                  <c:v>-0.47588971213409448</c:v>
                </c:pt>
                <c:pt idx="47">
                  <c:v>-0.29066534260178745</c:v>
                </c:pt>
                <c:pt idx="48">
                  <c:v>-0.20759651307596516</c:v>
                </c:pt>
                <c:pt idx="49">
                  <c:v>-0.16802521465058151</c:v>
                </c:pt>
                <c:pt idx="50">
                  <c:v>-0.12626198083067097</c:v>
                </c:pt>
                <c:pt idx="51">
                  <c:v>-0.3894593591488309</c:v>
                </c:pt>
                <c:pt idx="52">
                  <c:v>0.79878651051220539</c:v>
                </c:pt>
                <c:pt idx="53">
                  <c:v>-1.3825634352634952E-2</c:v>
                </c:pt>
                <c:pt idx="54">
                  <c:v>-0.4939879759519038</c:v>
                </c:pt>
                <c:pt idx="55">
                  <c:v>4.8550210596320102</c:v>
                </c:pt>
                <c:pt idx="56">
                  <c:v>1.6275179242062139</c:v>
                </c:pt>
                <c:pt idx="57">
                  <c:v>1.8543356207111668</c:v>
                </c:pt>
                <c:pt idx="58">
                  <c:v>1.4066062554808534</c:v>
                </c:pt>
                <c:pt idx="59">
                  <c:v>0.55761794276875487</c:v>
                </c:pt>
                <c:pt idx="60">
                  <c:v>0.23027424544201014</c:v>
                </c:pt>
                <c:pt idx="61">
                  <c:v>0.29463908822287888</c:v>
                </c:pt>
                <c:pt idx="62">
                  <c:v>-1.0213200561726143E-3</c:v>
                </c:pt>
                <c:pt idx="63">
                  <c:v>2.3035058853309698E-2</c:v>
                </c:pt>
                <c:pt idx="64">
                  <c:v>-6.57790667018191E-2</c:v>
                </c:pt>
                <c:pt idx="65">
                  <c:v>-0.30112538365351826</c:v>
                </c:pt>
                <c:pt idx="66">
                  <c:v>-0.27637462235649546</c:v>
                </c:pt>
                <c:pt idx="67">
                  <c:v>-0.35474181089972823</c:v>
                </c:pt>
                <c:pt idx="68">
                  <c:v>-0.57021276595744674</c:v>
                </c:pt>
                <c:pt idx="69">
                  <c:v>-0.47121886854692396</c:v>
                </c:pt>
                <c:pt idx="70">
                  <c:v>-4.8000000000000265E-3</c:v>
                </c:pt>
                <c:pt idx="71">
                  <c:v>8.3459024635495149E-2</c:v>
                </c:pt>
                <c:pt idx="72">
                  <c:v>8.2241750953407466E-2</c:v>
                </c:pt>
                <c:pt idx="73">
                  <c:v>2.1561017680034489E-2</c:v>
                </c:pt>
                <c:pt idx="74">
                  <c:v>-3.6531365313653086E-2</c:v>
                </c:pt>
                <c:pt idx="75">
                  <c:v>-6.9130216189039473E-3</c:v>
                </c:pt>
                <c:pt idx="76">
                  <c:v>-6.5479308538501924E-3</c:v>
                </c:pt>
                <c:pt idx="77">
                  <c:v>-1.9832869080779969E-2</c:v>
                </c:pt>
                <c:pt idx="78">
                  <c:v>-3.3722750812958946E-3</c:v>
                </c:pt>
                <c:pt idx="79">
                  <c:v>-0.14062692071296867</c:v>
                </c:pt>
                <c:pt idx="80">
                  <c:v>-2.3638968481375366E-2</c:v>
                </c:pt>
                <c:pt idx="81">
                  <c:v>-6.8806634925510646E-2</c:v>
                </c:pt>
                <c:pt idx="82">
                  <c:v>-6.4625850340136015E-2</c:v>
                </c:pt>
                <c:pt idx="83">
                  <c:v>-6.5612276855621654E-2</c:v>
                </c:pt>
                <c:pt idx="84">
                  <c:v>-8.3991494532199229E-2</c:v>
                </c:pt>
                <c:pt idx="85">
                  <c:v>-0.11746796904731704</c:v>
                </c:pt>
                <c:pt idx="86">
                  <c:v>6.5670467951238765E-2</c:v>
                </c:pt>
                <c:pt idx="87">
                  <c:v>-4.2553191489361764E-3</c:v>
                </c:pt>
                <c:pt idx="88">
                  <c:v>-7.3188493749241412E-2</c:v>
                </c:pt>
                <c:pt idx="89">
                  <c:v>6.0531330568320829E-3</c:v>
                </c:pt>
                <c:pt idx="90">
                  <c:v>-2.2486461031316241E-2</c:v>
                </c:pt>
                <c:pt idx="91">
                  <c:v>-0.11499129677980857</c:v>
                </c:pt>
                <c:pt idx="92">
                  <c:v>-0.11353822707645411</c:v>
                </c:pt>
                <c:pt idx="93">
                  <c:v>-8.5533707865168562E-2</c:v>
                </c:pt>
                <c:pt idx="94">
                  <c:v>-0.15117219078415522</c:v>
                </c:pt>
                <c:pt idx="95">
                  <c:v>-0.10157568936409678</c:v>
                </c:pt>
                <c:pt idx="96">
                  <c:v>-5.0064925696147733E-2</c:v>
                </c:pt>
                <c:pt idx="97">
                  <c:v>-6.820330969267141E-2</c:v>
                </c:pt>
                <c:pt idx="98">
                  <c:v>-6.7131327953044773E-2</c:v>
                </c:pt>
                <c:pt idx="99">
                  <c:v>-1.3580246913580285E-2</c:v>
                </c:pt>
                <c:pt idx="100">
                  <c:v>-4.350453172205393E-3</c:v>
                </c:pt>
                <c:pt idx="101">
                  <c:v>4.5225541886350307E-2</c:v>
                </c:pt>
                <c:pt idx="102">
                  <c:v>-3.411416875142137E-2</c:v>
                </c:pt>
                <c:pt idx="103">
                  <c:v>8.6011342155009496E-2</c:v>
                </c:pt>
                <c:pt idx="104">
                  <c:v>0.18996524104579104</c:v>
                </c:pt>
                <c:pt idx="105">
                  <c:v>0.239122868082144</c:v>
                </c:pt>
                <c:pt idx="106">
                  <c:v>-0.50522827267013315</c:v>
                </c:pt>
                <c:pt idx="107">
                  <c:v>-0.13401559454191037</c:v>
                </c:pt>
                <c:pt idx="108">
                  <c:v>-0.12564652453639458</c:v>
                </c:pt>
                <c:pt idx="109">
                  <c:v>-0.12783505154639174</c:v>
                </c:pt>
                <c:pt idx="110">
                  <c:v>-0.16140278917145201</c:v>
                </c:pt>
                <c:pt idx="111">
                  <c:v>-0.25864909390444812</c:v>
                </c:pt>
                <c:pt idx="112">
                  <c:v>-0.22562230956391538</c:v>
                </c:pt>
                <c:pt idx="113">
                  <c:v>-0.18706543480331461</c:v>
                </c:pt>
                <c:pt idx="114">
                  <c:v>-0.26594323873121872</c:v>
                </c:pt>
                <c:pt idx="115">
                  <c:v>-0.21052140658520657</c:v>
                </c:pt>
                <c:pt idx="116">
                  <c:v>-0.26956617728226073</c:v>
                </c:pt>
                <c:pt idx="117">
                  <c:v>-0.30962393367776042</c:v>
                </c:pt>
                <c:pt idx="118">
                  <c:v>0.97818469537696395</c:v>
                </c:pt>
                <c:pt idx="119">
                  <c:v>3.4143883079249093E-2</c:v>
                </c:pt>
                <c:pt idx="120">
                  <c:v>-2.6406288381233156E-2</c:v>
                </c:pt>
                <c:pt idx="121">
                  <c:v>-4.6177526936890256E-3</c:v>
                </c:pt>
                <c:pt idx="122">
                  <c:v>7.2237493128092467E-2</c:v>
                </c:pt>
                <c:pt idx="123">
                  <c:v>1.4202172096908994E-2</c:v>
                </c:pt>
                <c:pt idx="124">
                  <c:v>2.3857430296062132E-2</c:v>
                </c:pt>
                <c:pt idx="125">
                  <c:v>-6.6174508583118352E-2</c:v>
                </c:pt>
                <c:pt idx="126">
                  <c:v>5.6437389770723101E-2</c:v>
                </c:pt>
                <c:pt idx="127">
                  <c:v>2.2410833492275462E-2</c:v>
                </c:pt>
                <c:pt idx="128">
                  <c:v>-0.10792712949286065</c:v>
                </c:pt>
                <c:pt idx="129">
                  <c:v>-0.15149352635334901</c:v>
                </c:pt>
                <c:pt idx="130">
                  <c:v>-7.2349795533186545E-2</c:v>
                </c:pt>
                <c:pt idx="131">
                  <c:v>-0.15230161273096232</c:v>
                </c:pt>
                <c:pt idx="132">
                  <c:v>-0.18302227573750751</c:v>
                </c:pt>
                <c:pt idx="133">
                  <c:v>-9.5591647331786489E-2</c:v>
                </c:pt>
                <c:pt idx="134">
                  <c:v>-0.20407806073335089</c:v>
                </c:pt>
                <c:pt idx="135">
                  <c:v>-1.4814814814814836E-2</c:v>
                </c:pt>
                <c:pt idx="136">
                  <c:v>1.5667574931880202E-2</c:v>
                </c:pt>
                <c:pt idx="137">
                  <c:v>8.0695776921007045E-3</c:v>
                </c:pt>
                <c:pt idx="138">
                  <c:v>4.1417944714849941E-2</c:v>
                </c:pt>
                <c:pt idx="139">
                  <c:v>0.17424412094064956</c:v>
                </c:pt>
                <c:pt idx="140">
                  <c:v>0.12708102108768027</c:v>
                </c:pt>
                <c:pt idx="141">
                  <c:v>0.32769355711965353</c:v>
                </c:pt>
                <c:pt idx="142">
                  <c:v>0.24455174213754405</c:v>
                </c:pt>
                <c:pt idx="143">
                  <c:v>0.39892424921559844</c:v>
                </c:pt>
                <c:pt idx="144">
                  <c:v>0.45829675153643556</c:v>
                </c:pt>
                <c:pt idx="145">
                  <c:v>0.41757663465333517</c:v>
                </c:pt>
                <c:pt idx="146">
                  <c:v>0.32471597495942506</c:v>
                </c:pt>
                <c:pt idx="147">
                  <c:v>0.3423766265651853</c:v>
                </c:pt>
                <c:pt idx="148">
                  <c:v>0.29977232481659488</c:v>
                </c:pt>
                <c:pt idx="149">
                  <c:v>0.22925162570263424</c:v>
                </c:pt>
                <c:pt idx="150">
                  <c:v>0.24431493543595018</c:v>
                </c:pt>
                <c:pt idx="151">
                  <c:v>9.8130841121495394E-2</c:v>
                </c:pt>
                <c:pt idx="152">
                  <c:v>0.22186059126661251</c:v>
                </c:pt>
                <c:pt idx="153">
                  <c:v>0.2393893642006375</c:v>
                </c:pt>
                <c:pt idx="154">
                  <c:v>-0.15781954060885817</c:v>
                </c:pt>
                <c:pt idx="155">
                  <c:v>5.1058717525154229E-3</c:v>
                </c:pt>
                <c:pt idx="156">
                  <c:v>4.6394120349104284E-2</c:v>
                </c:pt>
                <c:pt idx="157">
                  <c:v>-7.4966532797858143E-2</c:v>
                </c:pt>
                <c:pt idx="158">
                  <c:v>8.4213172448466489E-2</c:v>
                </c:pt>
                <c:pt idx="159">
                  <c:v>3.4938381400076324E-2</c:v>
                </c:pt>
                <c:pt idx="160">
                  <c:v>-9.1994946594693872E-2</c:v>
                </c:pt>
                <c:pt idx="161">
                  <c:v>8.3351855967992439E-3</c:v>
                </c:pt>
                <c:pt idx="162">
                  <c:v>1.0295126973232094E-3</c:v>
                </c:pt>
                <c:pt idx="163">
                  <c:v>3.6451695131276995E-2</c:v>
                </c:pt>
                <c:pt idx="164">
                  <c:v>0.14148606811145514</c:v>
                </c:pt>
                <c:pt idx="165">
                  <c:v>-0.13646240764884832</c:v>
                </c:pt>
                <c:pt idx="166">
                  <c:v>0.3631460674157303</c:v>
                </c:pt>
                <c:pt idx="167">
                  <c:v>0.14889579020013799</c:v>
                </c:pt>
                <c:pt idx="168">
                  <c:v>0.11260647359454845</c:v>
                </c:pt>
                <c:pt idx="169">
                  <c:v>0.10324919441460789</c:v>
                </c:pt>
                <c:pt idx="170">
                  <c:v>3.8235677932924483E-2</c:v>
                </c:pt>
                <c:pt idx="171">
                  <c:v>0</c:v>
                </c:pt>
                <c:pt idx="172">
                  <c:v>6.2606785452770319E-2</c:v>
                </c:pt>
                <c:pt idx="173">
                  <c:v>4.9941656942823709E-2</c:v>
                </c:pt>
                <c:pt idx="174">
                  <c:v>-7.5996194905401104E-2</c:v>
                </c:pt>
                <c:pt idx="175">
                  <c:v>-0.10392873458200091</c:v>
                </c:pt>
                <c:pt idx="176">
                  <c:v>-9.0909090909090939E-2</c:v>
                </c:pt>
                <c:pt idx="177">
                  <c:v>-1.8344709897610945E-2</c:v>
                </c:pt>
                <c:pt idx="178">
                  <c:v>-8.6617405582922857E-2</c:v>
                </c:pt>
                <c:pt idx="179">
                  <c:v>-8.1749049429657772E-2</c:v>
                </c:pt>
                <c:pt idx="180">
                  <c:v>-5.5054732775273618E-2</c:v>
                </c:pt>
                <c:pt idx="181">
                  <c:v>-0.21599999999999997</c:v>
                </c:pt>
                <c:pt idx="182">
                  <c:v>-3.7553378548103478E-2</c:v>
                </c:pt>
                <c:pt idx="183">
                  <c:v>-6.8410462776659964E-2</c:v>
                </c:pt>
                <c:pt idx="184">
                  <c:v>3.4595959595959513E-2</c:v>
                </c:pt>
                <c:pt idx="185">
                  <c:v>0.13540010598834118</c:v>
                </c:pt>
                <c:pt idx="186">
                  <c:v>0.19759493670886075</c:v>
                </c:pt>
                <c:pt idx="187">
                  <c:v>0.459090151641393</c:v>
                </c:pt>
                <c:pt idx="188">
                  <c:v>0.41808022350828189</c:v>
                </c:pt>
                <c:pt idx="189">
                  <c:v>0.62664816099930598</c:v>
                </c:pt>
                <c:pt idx="190">
                  <c:v>0.78374420307542114</c:v>
                </c:pt>
                <c:pt idx="191">
                  <c:v>0.94155644417102424</c:v>
                </c:pt>
                <c:pt idx="192">
                  <c:v>0.90027531355154489</c:v>
                </c:pt>
                <c:pt idx="193">
                  <c:v>1.1087680355160932</c:v>
                </c:pt>
                <c:pt idx="194">
                  <c:v>0.95242766061795003</c:v>
                </c:pt>
                <c:pt idx="195">
                  <c:v>0.6170334928229666</c:v>
                </c:pt>
                <c:pt idx="196">
                  <c:v>0.5257175881333076</c:v>
                </c:pt>
                <c:pt idx="197">
                  <c:v>0.26178535606820463</c:v>
                </c:pt>
                <c:pt idx="198">
                  <c:v>0.13914924297043973</c:v>
                </c:pt>
                <c:pt idx="199">
                  <c:v>-0.20411140583554377</c:v>
                </c:pt>
                <c:pt idx="200">
                  <c:v>-0.37944272445820437</c:v>
                </c:pt>
                <c:pt idx="201">
                  <c:v>-0.46457765667574935</c:v>
                </c:pt>
                <c:pt idx="202">
                  <c:v>-0.48800299925018742</c:v>
                </c:pt>
                <c:pt idx="203">
                  <c:v>-0.62943120939245412</c:v>
                </c:pt>
                <c:pt idx="204">
                  <c:v>-0.61725793232642545</c:v>
                </c:pt>
                <c:pt idx="205">
                  <c:v>-0.54668947474340912</c:v>
                </c:pt>
                <c:pt idx="206">
                  <c:v>-0.69045088811294975</c:v>
                </c:pt>
                <c:pt idx="207">
                  <c:v>-0.62383009359251262</c:v>
                </c:pt>
                <c:pt idx="208">
                  <c:v>-0.62241780622636012</c:v>
                </c:pt>
                <c:pt idx="209">
                  <c:v>-0.64443651925820256</c:v>
                </c:pt>
                <c:pt idx="210">
                  <c:v>-0.5675625116917129</c:v>
                </c:pt>
                <c:pt idx="211">
                  <c:v>-0.52275460472181789</c:v>
                </c:pt>
                <c:pt idx="212">
                  <c:v>-0.42563482466747282</c:v>
                </c:pt>
                <c:pt idx="213">
                  <c:v>-0.35757479312539786</c:v>
                </c:pt>
                <c:pt idx="214">
                  <c:v>-0.44988312938264818</c:v>
                </c:pt>
                <c:pt idx="215">
                  <c:v>-0.2805478103985567</c:v>
                </c:pt>
                <c:pt idx="216">
                  <c:v>-0.33242144755354075</c:v>
                </c:pt>
                <c:pt idx="217">
                  <c:v>-0.34755777310924374</c:v>
                </c:pt>
                <c:pt idx="218">
                  <c:v>-0.13499671700590943</c:v>
                </c:pt>
                <c:pt idx="219">
                  <c:v>-8.5763180412031903E-2</c:v>
                </c:pt>
                <c:pt idx="220">
                  <c:v>-0.12287865254561692</c:v>
                </c:pt>
                <c:pt idx="221">
                  <c:v>-5.3466405275348627E-4</c:v>
                </c:pt>
                <c:pt idx="222">
                  <c:v>-8.960573476702538E-3</c:v>
                </c:pt>
                <c:pt idx="223">
                  <c:v>-1.7169517884914498E-2</c:v>
                </c:pt>
                <c:pt idx="224">
                  <c:v>5.3187504681998732E-2</c:v>
                </c:pt>
                <c:pt idx="225">
                  <c:v>5.145151844725171E-2</c:v>
                </c:pt>
                <c:pt idx="226">
                  <c:v>4.0337576884565962E-2</c:v>
                </c:pt>
                <c:pt idx="227">
                  <c:v>0.12025723472668814</c:v>
                </c:pt>
                <c:pt idx="228">
                  <c:v>0.17786779598600622</c:v>
                </c:pt>
                <c:pt idx="229">
                  <c:v>0.15885575167376742</c:v>
                </c:pt>
                <c:pt idx="230">
                  <c:v>0.21180776575429672</c:v>
                </c:pt>
                <c:pt idx="231">
                  <c:v>0.2270230980455501</c:v>
                </c:pt>
                <c:pt idx="232">
                  <c:v>0.15752160106343704</c:v>
                </c:pt>
                <c:pt idx="233">
                  <c:v>0.27445487583282868</c:v>
                </c:pt>
                <c:pt idx="234">
                  <c:v>0.19547872340425543</c:v>
                </c:pt>
                <c:pt idx="235">
                  <c:v>0.30606109847253826</c:v>
                </c:pt>
                <c:pt idx="236">
                  <c:v>0.2535449337966007</c:v>
                </c:pt>
                <c:pt idx="237">
                  <c:v>0.16161321671525752</c:v>
                </c:pt>
                <c:pt idx="238">
                  <c:v>0.49364384146992846</c:v>
                </c:pt>
                <c:pt idx="239">
                  <c:v>0.39034359432877763</c:v>
                </c:pt>
                <c:pt idx="240">
                  <c:v>0.35436408977556111</c:v>
                </c:pt>
                <c:pt idx="241">
                  <c:v>0.21042453264573169</c:v>
                </c:pt>
                <c:pt idx="242">
                  <c:v>0.16478220574606106</c:v>
                </c:pt>
                <c:pt idx="243">
                  <c:v>2.9174632200149597E-2</c:v>
                </c:pt>
                <c:pt idx="244">
                  <c:v>3.0370370370369493E-3</c:v>
                </c:pt>
                <c:pt idx="245">
                  <c:v>-0.12063914780292939</c:v>
                </c:pt>
                <c:pt idx="246">
                  <c:v>-0.23143311378605491</c:v>
                </c:pt>
                <c:pt idx="247">
                  <c:v>-0.23850770277794964</c:v>
                </c:pt>
                <c:pt idx="248">
                  <c:v>-0.21773304929111881</c:v>
                </c:pt>
                <c:pt idx="249">
                  <c:v>-0.30814227122974513</c:v>
                </c:pt>
                <c:pt idx="250">
                  <c:v>-0.35033659518356586</c:v>
                </c:pt>
                <c:pt idx="251">
                  <c:v>-0.35616776315789478</c:v>
                </c:pt>
                <c:pt idx="252">
                  <c:v>-0.37181796819926372</c:v>
                </c:pt>
                <c:pt idx="253">
                  <c:v>-0.26821214367544988</c:v>
                </c:pt>
                <c:pt idx="254">
                  <c:v>-0.26867290226379292</c:v>
                </c:pt>
                <c:pt idx="255">
                  <c:v>-0.23569023569023573</c:v>
                </c:pt>
                <c:pt idx="256">
                  <c:v>-8.4186961535852367E-2</c:v>
                </c:pt>
                <c:pt idx="257">
                  <c:v>4.1825622528958828E-2</c:v>
                </c:pt>
                <c:pt idx="258">
                  <c:v>0.30769230769230771</c:v>
                </c:pt>
                <c:pt idx="259">
                  <c:v>0.3480400333611342</c:v>
                </c:pt>
                <c:pt idx="260">
                  <c:v>0.21881994807055238</c:v>
                </c:pt>
                <c:pt idx="261">
                  <c:v>0.43285163776493252</c:v>
                </c:pt>
                <c:pt idx="262">
                  <c:v>0.35933962264150954</c:v>
                </c:pt>
                <c:pt idx="263">
                  <c:v>0.17829457364341095</c:v>
                </c:pt>
                <c:pt idx="264">
                  <c:v>0.12336119665640122</c:v>
                </c:pt>
                <c:pt idx="265">
                  <c:v>0.1038458677378562</c:v>
                </c:pt>
                <c:pt idx="266">
                  <c:v>3.0019547612398778E-2</c:v>
                </c:pt>
                <c:pt idx="267">
                  <c:v>8.4912812736921861E-2</c:v>
                </c:pt>
                <c:pt idx="268">
                  <c:v>-2.319263136969052E-2</c:v>
                </c:pt>
                <c:pt idx="269">
                  <c:v>-0.17931348551260884</c:v>
                </c:pt>
                <c:pt idx="270">
                  <c:v>-0.2543048557665688</c:v>
                </c:pt>
                <c:pt idx="271">
                  <c:v>-0.16550668151447656</c:v>
                </c:pt>
                <c:pt idx="272">
                  <c:v>-0.37022836199605302</c:v>
                </c:pt>
                <c:pt idx="273">
                  <c:v>-0.25989304812834224</c:v>
                </c:pt>
                <c:pt idx="274">
                  <c:v>-0.22892267403797195</c:v>
                </c:pt>
                <c:pt idx="275">
                  <c:v>-4.3204153532356737E-2</c:v>
                </c:pt>
                <c:pt idx="276">
                  <c:v>9.9448582760955695E-2</c:v>
                </c:pt>
                <c:pt idx="277">
                  <c:v>0.12616235234983675</c:v>
                </c:pt>
                <c:pt idx="278">
                  <c:v>2.0987827060305886E-3</c:v>
                </c:pt>
                <c:pt idx="279">
                  <c:v>1.3198324022346331E-2</c:v>
                </c:pt>
                <c:pt idx="280">
                  <c:v>9.1968162083936322E-2</c:v>
                </c:pt>
                <c:pt idx="281">
                  <c:v>1.5081474633075187E-2</c:v>
                </c:pt>
                <c:pt idx="282">
                  <c:v>0.12543619142572293</c:v>
                </c:pt>
                <c:pt idx="283">
                  <c:v>-7.6843998971986682E-2</c:v>
                </c:pt>
                <c:pt idx="284">
                  <c:v>0.26996061582527742</c:v>
                </c:pt>
                <c:pt idx="285">
                  <c:v>0.13746958637469597</c:v>
                </c:pt>
                <c:pt idx="286">
                  <c:v>6.7147958391554186E-2</c:v>
                </c:pt>
                <c:pt idx="287">
                  <c:v>8.2605640871223462E-2</c:v>
                </c:pt>
                <c:pt idx="288">
                  <c:v>2.1328162869607148E-3</c:v>
                </c:pt>
                <c:pt idx="289">
                  <c:v>-3.8387715930902067E-3</c:v>
                </c:pt>
                <c:pt idx="290">
                  <c:v>0.26484381913105026</c:v>
                </c:pt>
                <c:pt idx="291">
                  <c:v>0.29382002168413446</c:v>
                </c:pt>
                <c:pt idx="292">
                  <c:v>0.19954865029077329</c:v>
                </c:pt>
                <c:pt idx="293">
                  <c:v>0.36375098502758085</c:v>
                </c:pt>
                <c:pt idx="294">
                  <c:v>0.20861575538484711</c:v>
                </c:pt>
                <c:pt idx="295">
                  <c:v>9.0679747722494763E-2</c:v>
                </c:pt>
                <c:pt idx="296">
                  <c:v>6.6111916940224447E-2</c:v>
                </c:pt>
                <c:pt idx="297">
                  <c:v>-2.6604563037814777E-2</c:v>
                </c:pt>
                <c:pt idx="298">
                  <c:v>-0.12038238306589277</c:v>
                </c:pt>
                <c:pt idx="299">
                  <c:v>-0.12712458384440162</c:v>
                </c:pt>
                <c:pt idx="300">
                  <c:v>-8.9826171357981099E-2</c:v>
                </c:pt>
                <c:pt idx="301">
                  <c:v>-0.20768315260513093</c:v>
                </c:pt>
                <c:pt idx="302">
                  <c:v>-0.25899940987476233</c:v>
                </c:pt>
                <c:pt idx="303">
                  <c:v>-0.29417766724060967</c:v>
                </c:pt>
                <c:pt idx="304">
                  <c:v>-0.26275036795290208</c:v>
                </c:pt>
                <c:pt idx="305">
                  <c:v>-0.22285504317471982</c:v>
                </c:pt>
                <c:pt idx="306">
                  <c:v>-0.27915309446254066</c:v>
                </c:pt>
                <c:pt idx="307">
                  <c:v>-8.3964565412761538E-2</c:v>
                </c:pt>
                <c:pt idx="308">
                  <c:v>2.9633705392233978E-2</c:v>
                </c:pt>
                <c:pt idx="309">
                  <c:v>-7.5217425370210922E-3</c:v>
                </c:pt>
                <c:pt idx="310">
                  <c:v>0.14646939095036804</c:v>
                </c:pt>
                <c:pt idx="311">
                  <c:v>0.20185321680530688</c:v>
                </c:pt>
                <c:pt idx="312">
                  <c:v>0.21729323308270687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6F4-4214-9968-02F76E742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938800"/>
        <c:axId val="911948048"/>
      </c:lineChart>
      <c:dateAx>
        <c:axId val="911947504"/>
        <c:scaling>
          <c:orientation val="minMax"/>
          <c:max val="46023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b="1">
                    <a:solidFill>
                      <a:schemeClr val="accent6">
                        <a:lumMod val="50000"/>
                      </a:schemeClr>
                    </a:solidFill>
                  </a:rPr>
                  <a:t>EasyValuations.com</a:t>
                </a:r>
              </a:p>
            </c:rich>
          </c:tx>
          <c:layout>
            <c:manualLayout>
              <c:xMode val="edge"/>
              <c:yMode val="edge"/>
              <c:x val="0.13175235448510111"/>
              <c:y val="3.0126806438351555E-3"/>
            </c:manualLayout>
          </c:layout>
          <c:overlay val="0"/>
          <c:spPr>
            <a:noFill/>
            <a:ln w="25400">
              <a:noFill/>
            </a:ln>
          </c:spPr>
        </c:title>
        <c:numFmt formatCode="d/m/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951856"/>
        <c:crosses val="autoZero"/>
        <c:auto val="0"/>
        <c:lblOffset val="100"/>
        <c:baseTimeUnit val="months"/>
        <c:majorUnit val="12"/>
        <c:majorTimeUnit val="months"/>
      </c:dateAx>
      <c:valAx>
        <c:axId val="911951856"/>
        <c:scaling>
          <c:orientation val="minMax"/>
          <c:max val="20000"/>
          <c:min val="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</a:t>
                </a:r>
                <a:r>
                  <a:rPr lang="en-GB" baseline="0"/>
                  <a:t> Index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2512178371212727E-3"/>
              <c:y val="0.300200961325617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947504"/>
        <c:crossesAt val="36526"/>
        <c:crossBetween val="midCat"/>
        <c:majorUnit val="2000"/>
        <c:minorUnit val="500"/>
      </c:valAx>
      <c:catAx>
        <c:axId val="911938800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911948048"/>
        <c:crosses val="autoZero"/>
        <c:auto val="0"/>
        <c:lblAlgn val="ctr"/>
        <c:lblOffset val="100"/>
        <c:noMultiLvlLbl val="0"/>
      </c:catAx>
      <c:valAx>
        <c:axId val="911948048"/>
        <c:scaling>
          <c:orientation val="minMax"/>
          <c:max val="1"/>
          <c:min val="-1"/>
        </c:scaling>
        <c:delete val="0"/>
        <c:axPos val="r"/>
        <c:majorGridlines>
          <c:spPr>
            <a:ln w="19050"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Yearly</a:t>
                </a:r>
                <a:r>
                  <a:rPr lang="en-GB" baseline="0"/>
                  <a:t> Change</a:t>
                </a:r>
                <a:r>
                  <a:rPr lang="en-GB"/>
                  <a:t> - %</a:t>
                </a:r>
              </a:p>
            </c:rich>
          </c:tx>
          <c:layout>
            <c:manualLayout>
              <c:xMode val="edge"/>
              <c:yMode val="edge"/>
              <c:x val="0.95404098321381225"/>
              <c:y val="0.2158636119280270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out"/>
        <c:tickLblPos val="nextTo"/>
        <c:spPr>
          <a:ln w="3175">
            <a:solidFill>
              <a:schemeClr val="accent2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938800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175573041666066"/>
          <c:y val="0.89407693767194762"/>
          <c:w val="0.28983408088869345"/>
          <c:h val="8.98594377510040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CC" mc:Ignorable="a14" a14:legacySpreadsheetColorIndex="26"/>
        </a:gs>
        <a:gs pos="50000">
          <a:srgbClr xmlns:mc="http://schemas.openxmlformats.org/markup-compatibility/2006" xmlns:a14="http://schemas.microsoft.com/office/drawing/2010/main" val="FFFF00" mc:Ignorable="a14" a14:legacySpreadsheetColorIndex="34"/>
        </a:gs>
        <a:gs pos="100000">
          <a:srgbClr xmlns:mc="http://schemas.openxmlformats.org/markup-compatibility/2006" xmlns:a14="http://schemas.microsoft.com/office/drawing/2010/main" val="FFFFCC" mc:Ignorable="a14" a14:legacySpreadsheetColorIndex="26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baseline="0"/>
              <a:t>London - Flats v CPI &amp; RPI</a:t>
            </a:r>
            <a:endParaRPr lang="en-GB" sz="2000" b="1"/>
          </a:p>
        </c:rich>
      </c:tx>
      <c:layout>
        <c:manualLayout>
          <c:xMode val="edge"/>
          <c:yMode val="edge"/>
          <c:x val="0.31721072728068789"/>
          <c:y val="1.8538340050644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5.6416728773100895E-2"/>
          <c:y val="0.10465760224366093"/>
          <c:w val="0.87414230173632046"/>
          <c:h val="0.66724019717196459"/>
        </c:manualLayout>
      </c:layout>
      <c:lineChart>
        <c:grouping val="standard"/>
        <c:varyColors val="0"/>
        <c:ser>
          <c:idx val="1"/>
          <c:order val="0"/>
          <c:tx>
            <c:strRef>
              <c:f>'Land Registry'!$B$10</c:f>
              <c:strCache>
                <c:ptCount val="1"/>
                <c:pt idx="0">
                  <c:v> UK - CPI (1913 base)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'Land Registry'!$A$12:$A$564</c:f>
              <c:numCache>
                <c:formatCode>d\-mmm\-yy</c:formatCode>
                <c:ptCount val="55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  <c:pt idx="313">
                  <c:v>36495</c:v>
                </c:pt>
                <c:pt idx="314">
                  <c:v>36465</c:v>
                </c:pt>
                <c:pt idx="315">
                  <c:v>36434</c:v>
                </c:pt>
                <c:pt idx="316">
                  <c:v>36404</c:v>
                </c:pt>
                <c:pt idx="317">
                  <c:v>36373</c:v>
                </c:pt>
                <c:pt idx="318">
                  <c:v>36342</c:v>
                </c:pt>
                <c:pt idx="319">
                  <c:v>36312</c:v>
                </c:pt>
                <c:pt idx="320">
                  <c:v>36281</c:v>
                </c:pt>
                <c:pt idx="321">
                  <c:v>36251</c:v>
                </c:pt>
                <c:pt idx="322">
                  <c:v>36220</c:v>
                </c:pt>
                <c:pt idx="323">
                  <c:v>36192</c:v>
                </c:pt>
                <c:pt idx="324">
                  <c:v>36161</c:v>
                </c:pt>
                <c:pt idx="325">
                  <c:v>36130</c:v>
                </c:pt>
                <c:pt idx="326">
                  <c:v>36100</c:v>
                </c:pt>
                <c:pt idx="327">
                  <c:v>36069</c:v>
                </c:pt>
                <c:pt idx="328">
                  <c:v>36039</c:v>
                </c:pt>
                <c:pt idx="329">
                  <c:v>36008</c:v>
                </c:pt>
                <c:pt idx="330">
                  <c:v>35977</c:v>
                </c:pt>
                <c:pt idx="331">
                  <c:v>35947</c:v>
                </c:pt>
                <c:pt idx="332">
                  <c:v>35916</c:v>
                </c:pt>
                <c:pt idx="333">
                  <c:v>35886</c:v>
                </c:pt>
                <c:pt idx="334">
                  <c:v>35855</c:v>
                </c:pt>
                <c:pt idx="335">
                  <c:v>35827</c:v>
                </c:pt>
                <c:pt idx="336">
                  <c:v>35796</c:v>
                </c:pt>
                <c:pt idx="337">
                  <c:v>35765</c:v>
                </c:pt>
                <c:pt idx="338">
                  <c:v>35735</c:v>
                </c:pt>
                <c:pt idx="339">
                  <c:v>35704</c:v>
                </c:pt>
                <c:pt idx="340">
                  <c:v>35674</c:v>
                </c:pt>
                <c:pt idx="341">
                  <c:v>35643</c:v>
                </c:pt>
                <c:pt idx="342">
                  <c:v>35612</c:v>
                </c:pt>
                <c:pt idx="343">
                  <c:v>35582</c:v>
                </c:pt>
                <c:pt idx="344">
                  <c:v>35551</c:v>
                </c:pt>
                <c:pt idx="345">
                  <c:v>35521</c:v>
                </c:pt>
                <c:pt idx="346">
                  <c:v>35490</c:v>
                </c:pt>
                <c:pt idx="347">
                  <c:v>35462</c:v>
                </c:pt>
                <c:pt idx="348">
                  <c:v>35431</c:v>
                </c:pt>
                <c:pt idx="349">
                  <c:v>35400</c:v>
                </c:pt>
                <c:pt idx="350">
                  <c:v>35370</c:v>
                </c:pt>
                <c:pt idx="351">
                  <c:v>35339</c:v>
                </c:pt>
                <c:pt idx="352">
                  <c:v>35309</c:v>
                </c:pt>
                <c:pt idx="353">
                  <c:v>35278</c:v>
                </c:pt>
                <c:pt idx="354">
                  <c:v>35247</c:v>
                </c:pt>
                <c:pt idx="355">
                  <c:v>35217</c:v>
                </c:pt>
                <c:pt idx="356">
                  <c:v>35186</c:v>
                </c:pt>
                <c:pt idx="357">
                  <c:v>35156</c:v>
                </c:pt>
                <c:pt idx="358">
                  <c:v>35125</c:v>
                </c:pt>
                <c:pt idx="359">
                  <c:v>35096</c:v>
                </c:pt>
                <c:pt idx="360">
                  <c:v>35065</c:v>
                </c:pt>
                <c:pt idx="361">
                  <c:v>35034</c:v>
                </c:pt>
                <c:pt idx="362">
                  <c:v>35004</c:v>
                </c:pt>
                <c:pt idx="363">
                  <c:v>34973</c:v>
                </c:pt>
                <c:pt idx="364">
                  <c:v>34943</c:v>
                </c:pt>
                <c:pt idx="365">
                  <c:v>34912</c:v>
                </c:pt>
                <c:pt idx="366">
                  <c:v>34881</c:v>
                </c:pt>
                <c:pt idx="367">
                  <c:v>34851</c:v>
                </c:pt>
                <c:pt idx="368">
                  <c:v>34820</c:v>
                </c:pt>
                <c:pt idx="369">
                  <c:v>34790</c:v>
                </c:pt>
                <c:pt idx="370">
                  <c:v>34759</c:v>
                </c:pt>
                <c:pt idx="371">
                  <c:v>34731</c:v>
                </c:pt>
                <c:pt idx="372">
                  <c:v>34700</c:v>
                </c:pt>
                <c:pt idx="373">
                  <c:v>34669</c:v>
                </c:pt>
                <c:pt idx="374">
                  <c:v>34639</c:v>
                </c:pt>
                <c:pt idx="375">
                  <c:v>34608</c:v>
                </c:pt>
                <c:pt idx="376">
                  <c:v>34578</c:v>
                </c:pt>
                <c:pt idx="377">
                  <c:v>34547</c:v>
                </c:pt>
                <c:pt idx="378">
                  <c:v>34516</c:v>
                </c:pt>
                <c:pt idx="379">
                  <c:v>34486</c:v>
                </c:pt>
                <c:pt idx="380">
                  <c:v>34455</c:v>
                </c:pt>
                <c:pt idx="381">
                  <c:v>34425</c:v>
                </c:pt>
                <c:pt idx="382">
                  <c:v>34394</c:v>
                </c:pt>
                <c:pt idx="383">
                  <c:v>34366</c:v>
                </c:pt>
                <c:pt idx="384">
                  <c:v>34335</c:v>
                </c:pt>
                <c:pt idx="385">
                  <c:v>34304</c:v>
                </c:pt>
                <c:pt idx="386">
                  <c:v>34274</c:v>
                </c:pt>
                <c:pt idx="387">
                  <c:v>34243</c:v>
                </c:pt>
                <c:pt idx="388">
                  <c:v>34213</c:v>
                </c:pt>
                <c:pt idx="389">
                  <c:v>34182</c:v>
                </c:pt>
                <c:pt idx="390">
                  <c:v>34151</c:v>
                </c:pt>
                <c:pt idx="391">
                  <c:v>34121</c:v>
                </c:pt>
                <c:pt idx="392">
                  <c:v>34090</c:v>
                </c:pt>
                <c:pt idx="393">
                  <c:v>34060</c:v>
                </c:pt>
                <c:pt idx="394">
                  <c:v>34029</c:v>
                </c:pt>
                <c:pt idx="395">
                  <c:v>34001</c:v>
                </c:pt>
                <c:pt idx="396">
                  <c:v>33970</c:v>
                </c:pt>
                <c:pt idx="397">
                  <c:v>33939</c:v>
                </c:pt>
                <c:pt idx="398">
                  <c:v>33909</c:v>
                </c:pt>
                <c:pt idx="399">
                  <c:v>33878</c:v>
                </c:pt>
                <c:pt idx="400">
                  <c:v>33848</c:v>
                </c:pt>
                <c:pt idx="401">
                  <c:v>33817</c:v>
                </c:pt>
                <c:pt idx="402">
                  <c:v>33786</c:v>
                </c:pt>
                <c:pt idx="403">
                  <c:v>33756</c:v>
                </c:pt>
                <c:pt idx="404">
                  <c:v>33725</c:v>
                </c:pt>
                <c:pt idx="405">
                  <c:v>33695</c:v>
                </c:pt>
                <c:pt idx="406">
                  <c:v>33664</c:v>
                </c:pt>
                <c:pt idx="407">
                  <c:v>33635</c:v>
                </c:pt>
                <c:pt idx="408">
                  <c:v>33604</c:v>
                </c:pt>
                <c:pt idx="409">
                  <c:v>33573</c:v>
                </c:pt>
                <c:pt idx="410">
                  <c:v>33543</c:v>
                </c:pt>
                <c:pt idx="411">
                  <c:v>33512</c:v>
                </c:pt>
                <c:pt idx="412">
                  <c:v>33482</c:v>
                </c:pt>
                <c:pt idx="413">
                  <c:v>33451</c:v>
                </c:pt>
                <c:pt idx="414">
                  <c:v>33420</c:v>
                </c:pt>
                <c:pt idx="415">
                  <c:v>33390</c:v>
                </c:pt>
                <c:pt idx="416">
                  <c:v>33359</c:v>
                </c:pt>
                <c:pt idx="417">
                  <c:v>33329</c:v>
                </c:pt>
                <c:pt idx="418">
                  <c:v>33298</c:v>
                </c:pt>
                <c:pt idx="419">
                  <c:v>33270</c:v>
                </c:pt>
                <c:pt idx="420">
                  <c:v>33239</c:v>
                </c:pt>
                <c:pt idx="421">
                  <c:v>33208</c:v>
                </c:pt>
                <c:pt idx="422">
                  <c:v>33178</c:v>
                </c:pt>
                <c:pt idx="423">
                  <c:v>33147</c:v>
                </c:pt>
                <c:pt idx="424">
                  <c:v>33117</c:v>
                </c:pt>
                <c:pt idx="425">
                  <c:v>33086</c:v>
                </c:pt>
                <c:pt idx="426">
                  <c:v>33055</c:v>
                </c:pt>
                <c:pt idx="427">
                  <c:v>33025</c:v>
                </c:pt>
                <c:pt idx="428">
                  <c:v>32994</c:v>
                </c:pt>
                <c:pt idx="429">
                  <c:v>32964</c:v>
                </c:pt>
                <c:pt idx="430">
                  <c:v>32933</c:v>
                </c:pt>
                <c:pt idx="431">
                  <c:v>32905</c:v>
                </c:pt>
                <c:pt idx="432">
                  <c:v>32874</c:v>
                </c:pt>
                <c:pt idx="433">
                  <c:v>32843</c:v>
                </c:pt>
                <c:pt idx="434">
                  <c:v>32813</c:v>
                </c:pt>
                <c:pt idx="435">
                  <c:v>32782</c:v>
                </c:pt>
                <c:pt idx="436">
                  <c:v>32752</c:v>
                </c:pt>
                <c:pt idx="437">
                  <c:v>32721</c:v>
                </c:pt>
                <c:pt idx="438">
                  <c:v>32690</c:v>
                </c:pt>
                <c:pt idx="439">
                  <c:v>32660</c:v>
                </c:pt>
                <c:pt idx="440">
                  <c:v>32629</c:v>
                </c:pt>
                <c:pt idx="441">
                  <c:v>32599</c:v>
                </c:pt>
                <c:pt idx="442">
                  <c:v>32568</c:v>
                </c:pt>
                <c:pt idx="443">
                  <c:v>32540</c:v>
                </c:pt>
                <c:pt idx="444">
                  <c:v>32509</c:v>
                </c:pt>
                <c:pt idx="445">
                  <c:v>32478</c:v>
                </c:pt>
                <c:pt idx="446">
                  <c:v>32448</c:v>
                </c:pt>
                <c:pt idx="447">
                  <c:v>32417</c:v>
                </c:pt>
                <c:pt idx="448">
                  <c:v>32387</c:v>
                </c:pt>
                <c:pt idx="449">
                  <c:v>32356</c:v>
                </c:pt>
                <c:pt idx="450">
                  <c:v>32325</c:v>
                </c:pt>
                <c:pt idx="451">
                  <c:v>32295</c:v>
                </c:pt>
                <c:pt idx="452">
                  <c:v>32264</c:v>
                </c:pt>
                <c:pt idx="453">
                  <c:v>32234</c:v>
                </c:pt>
                <c:pt idx="454">
                  <c:v>32203</c:v>
                </c:pt>
                <c:pt idx="455">
                  <c:v>32174</c:v>
                </c:pt>
                <c:pt idx="456">
                  <c:v>32143</c:v>
                </c:pt>
                <c:pt idx="457">
                  <c:v>32112</c:v>
                </c:pt>
                <c:pt idx="458">
                  <c:v>32082</c:v>
                </c:pt>
                <c:pt idx="459">
                  <c:v>32051</c:v>
                </c:pt>
                <c:pt idx="460">
                  <c:v>32021</c:v>
                </c:pt>
                <c:pt idx="461">
                  <c:v>31990</c:v>
                </c:pt>
                <c:pt idx="462">
                  <c:v>31959</c:v>
                </c:pt>
                <c:pt idx="463">
                  <c:v>31929</c:v>
                </c:pt>
                <c:pt idx="464">
                  <c:v>31898</c:v>
                </c:pt>
                <c:pt idx="465">
                  <c:v>31868</c:v>
                </c:pt>
                <c:pt idx="466">
                  <c:v>31837</c:v>
                </c:pt>
                <c:pt idx="467">
                  <c:v>31809</c:v>
                </c:pt>
                <c:pt idx="468">
                  <c:v>31778</c:v>
                </c:pt>
                <c:pt idx="469">
                  <c:v>31747</c:v>
                </c:pt>
                <c:pt idx="470">
                  <c:v>31717</c:v>
                </c:pt>
                <c:pt idx="471">
                  <c:v>31686</c:v>
                </c:pt>
                <c:pt idx="472">
                  <c:v>31656</c:v>
                </c:pt>
                <c:pt idx="473">
                  <c:v>31625</c:v>
                </c:pt>
                <c:pt idx="474">
                  <c:v>31594</c:v>
                </c:pt>
                <c:pt idx="475">
                  <c:v>31564</c:v>
                </c:pt>
                <c:pt idx="476">
                  <c:v>31533</c:v>
                </c:pt>
                <c:pt idx="477">
                  <c:v>31503</c:v>
                </c:pt>
                <c:pt idx="478">
                  <c:v>31472</c:v>
                </c:pt>
                <c:pt idx="479">
                  <c:v>31444</c:v>
                </c:pt>
                <c:pt idx="480">
                  <c:v>31413</c:v>
                </c:pt>
                <c:pt idx="481">
                  <c:v>31382</c:v>
                </c:pt>
                <c:pt idx="482">
                  <c:v>31352</c:v>
                </c:pt>
                <c:pt idx="483">
                  <c:v>31321</c:v>
                </c:pt>
                <c:pt idx="484">
                  <c:v>31291</c:v>
                </c:pt>
                <c:pt idx="485">
                  <c:v>31260</c:v>
                </c:pt>
                <c:pt idx="486">
                  <c:v>31229</c:v>
                </c:pt>
                <c:pt idx="487">
                  <c:v>31199</c:v>
                </c:pt>
                <c:pt idx="488">
                  <c:v>31168</c:v>
                </c:pt>
                <c:pt idx="489">
                  <c:v>31138</c:v>
                </c:pt>
                <c:pt idx="490">
                  <c:v>31107</c:v>
                </c:pt>
                <c:pt idx="491">
                  <c:v>31079</c:v>
                </c:pt>
                <c:pt idx="492">
                  <c:v>31048</c:v>
                </c:pt>
                <c:pt idx="493">
                  <c:v>31017</c:v>
                </c:pt>
                <c:pt idx="494">
                  <c:v>30987</c:v>
                </c:pt>
                <c:pt idx="495">
                  <c:v>30956</c:v>
                </c:pt>
                <c:pt idx="496">
                  <c:v>30926</c:v>
                </c:pt>
                <c:pt idx="497">
                  <c:v>30895</c:v>
                </c:pt>
                <c:pt idx="498">
                  <c:v>30864</c:v>
                </c:pt>
                <c:pt idx="499">
                  <c:v>30834</c:v>
                </c:pt>
                <c:pt idx="500">
                  <c:v>30803</c:v>
                </c:pt>
                <c:pt idx="501">
                  <c:v>30773</c:v>
                </c:pt>
                <c:pt idx="502">
                  <c:v>30742</c:v>
                </c:pt>
                <c:pt idx="503">
                  <c:v>30713</c:v>
                </c:pt>
                <c:pt idx="504">
                  <c:v>30682</c:v>
                </c:pt>
                <c:pt idx="505">
                  <c:v>30651</c:v>
                </c:pt>
                <c:pt idx="506">
                  <c:v>30621</c:v>
                </c:pt>
                <c:pt idx="507">
                  <c:v>30590</c:v>
                </c:pt>
                <c:pt idx="508">
                  <c:v>30560</c:v>
                </c:pt>
                <c:pt idx="509">
                  <c:v>30529</c:v>
                </c:pt>
                <c:pt idx="510">
                  <c:v>30498</c:v>
                </c:pt>
                <c:pt idx="511">
                  <c:v>30468</c:v>
                </c:pt>
                <c:pt idx="512">
                  <c:v>30437</c:v>
                </c:pt>
                <c:pt idx="513">
                  <c:v>30407</c:v>
                </c:pt>
                <c:pt idx="514">
                  <c:v>30376</c:v>
                </c:pt>
                <c:pt idx="515">
                  <c:v>30348</c:v>
                </c:pt>
                <c:pt idx="516">
                  <c:v>30317</c:v>
                </c:pt>
                <c:pt idx="517">
                  <c:v>30286</c:v>
                </c:pt>
                <c:pt idx="518">
                  <c:v>30256</c:v>
                </c:pt>
                <c:pt idx="519">
                  <c:v>30225</c:v>
                </c:pt>
                <c:pt idx="520">
                  <c:v>30195</c:v>
                </c:pt>
                <c:pt idx="521">
                  <c:v>30164</c:v>
                </c:pt>
                <c:pt idx="522">
                  <c:v>30133</c:v>
                </c:pt>
                <c:pt idx="523">
                  <c:v>30103</c:v>
                </c:pt>
                <c:pt idx="524">
                  <c:v>30072</c:v>
                </c:pt>
                <c:pt idx="525">
                  <c:v>30042</c:v>
                </c:pt>
                <c:pt idx="526">
                  <c:v>30011</c:v>
                </c:pt>
                <c:pt idx="527">
                  <c:v>29983</c:v>
                </c:pt>
                <c:pt idx="528">
                  <c:v>29952</c:v>
                </c:pt>
                <c:pt idx="529">
                  <c:v>29921</c:v>
                </c:pt>
                <c:pt idx="530">
                  <c:v>29891</c:v>
                </c:pt>
                <c:pt idx="531">
                  <c:v>29860</c:v>
                </c:pt>
                <c:pt idx="532">
                  <c:v>29830</c:v>
                </c:pt>
                <c:pt idx="533">
                  <c:v>29799</c:v>
                </c:pt>
                <c:pt idx="534">
                  <c:v>29768</c:v>
                </c:pt>
                <c:pt idx="535">
                  <c:v>29738</c:v>
                </c:pt>
                <c:pt idx="536">
                  <c:v>29707</c:v>
                </c:pt>
                <c:pt idx="537">
                  <c:v>29677</c:v>
                </c:pt>
                <c:pt idx="538">
                  <c:v>29646</c:v>
                </c:pt>
                <c:pt idx="539">
                  <c:v>29618</c:v>
                </c:pt>
                <c:pt idx="540">
                  <c:v>29587</c:v>
                </c:pt>
                <c:pt idx="541">
                  <c:v>29556</c:v>
                </c:pt>
                <c:pt idx="542">
                  <c:v>29526</c:v>
                </c:pt>
                <c:pt idx="543">
                  <c:v>29495</c:v>
                </c:pt>
                <c:pt idx="544">
                  <c:v>29465</c:v>
                </c:pt>
                <c:pt idx="545">
                  <c:v>29434</c:v>
                </c:pt>
                <c:pt idx="546">
                  <c:v>29403</c:v>
                </c:pt>
                <c:pt idx="547">
                  <c:v>29373</c:v>
                </c:pt>
                <c:pt idx="548">
                  <c:v>29342</c:v>
                </c:pt>
                <c:pt idx="549">
                  <c:v>29312</c:v>
                </c:pt>
                <c:pt idx="550">
                  <c:v>29281</c:v>
                </c:pt>
                <c:pt idx="551">
                  <c:v>29252</c:v>
                </c:pt>
                <c:pt idx="552">
                  <c:v>29221</c:v>
                </c:pt>
              </c:numCache>
            </c:numRef>
          </c:cat>
          <c:val>
            <c:numRef>
              <c:f>'Land Registry'!$D$12:$D$564</c:f>
              <c:numCache>
                <c:formatCode>_(* #,##0.00_);_(* \(#,##0.00\);_(* "-"??_);_(@_)</c:formatCode>
                <c:ptCount val="553"/>
                <c:pt idx="4">
                  <c:v>100</c:v>
                </c:pt>
                <c:pt idx="5">
                  <c:v>99.746305418719203</c:v>
                </c:pt>
                <c:pt idx="6">
                  <c:v>99.460591133004911</c:v>
                </c:pt>
                <c:pt idx="7">
                  <c:v>99.310652709359587</c:v>
                </c:pt>
                <c:pt idx="8">
                  <c:v>98.973214285714263</c:v>
                </c:pt>
                <c:pt idx="9">
                  <c:v>98.766933497536925</c:v>
                </c:pt>
                <c:pt idx="10">
                  <c:v>98.460283251231502</c:v>
                </c:pt>
                <c:pt idx="11">
                  <c:v>98.239532019704413</c:v>
                </c:pt>
                <c:pt idx="12">
                  <c:v>97.805110837438392</c:v>
                </c:pt>
                <c:pt idx="13">
                  <c:v>97.169027093596029</c:v>
                </c:pt>
                <c:pt idx="14">
                  <c:v>97.134544334975331</c:v>
                </c:pt>
                <c:pt idx="15">
                  <c:v>97.187192118226562</c:v>
                </c:pt>
                <c:pt idx="16">
                  <c:v>97.075431034482733</c:v>
                </c:pt>
                <c:pt idx="17">
                  <c:v>96.919950738916228</c:v>
                </c:pt>
                <c:pt idx="18">
                  <c:v>96.841133004926078</c:v>
                </c:pt>
                <c:pt idx="19">
                  <c:v>96.728756157635445</c:v>
                </c:pt>
                <c:pt idx="20">
                  <c:v>96.69612068965516</c:v>
                </c:pt>
                <c:pt idx="21">
                  <c:v>96.535714285714263</c:v>
                </c:pt>
                <c:pt idx="22">
                  <c:v>96.161330049261053</c:v>
                </c:pt>
                <c:pt idx="23">
                  <c:v>95.543719211822633</c:v>
                </c:pt>
                <c:pt idx="24">
                  <c:v>94.9559729064039</c:v>
                </c:pt>
                <c:pt idx="25">
                  <c:v>94.44150246305415</c:v>
                </c:pt>
                <c:pt idx="26">
                  <c:v>94.535406403940854</c:v>
                </c:pt>
                <c:pt idx="27">
                  <c:v>94.726293103448242</c:v>
                </c:pt>
                <c:pt idx="28">
                  <c:v>94.762623152709324</c:v>
                </c:pt>
                <c:pt idx="29">
                  <c:v>94.527709359605879</c:v>
                </c:pt>
                <c:pt idx="30">
                  <c:v>94.116687192118178</c:v>
                </c:pt>
                <c:pt idx="31">
                  <c:v>93.937499999999943</c:v>
                </c:pt>
                <c:pt idx="32">
                  <c:v>93.635160098522135</c:v>
                </c:pt>
                <c:pt idx="33">
                  <c:v>93.399938423645281</c:v>
                </c:pt>
                <c:pt idx="34">
                  <c:v>92.929802955664982</c:v>
                </c:pt>
                <c:pt idx="35">
                  <c:v>92.623152709359545</c:v>
                </c:pt>
                <c:pt idx="36">
                  <c:v>92.108990147783203</c:v>
                </c:pt>
                <c:pt idx="37">
                  <c:v>91.378386699507345</c:v>
                </c:pt>
                <c:pt idx="38">
                  <c:v>91.659790640394036</c:v>
                </c:pt>
                <c:pt idx="39">
                  <c:v>91.752463054187132</c:v>
                </c:pt>
                <c:pt idx="40">
                  <c:v>91.381773399014705</c:v>
                </c:pt>
                <c:pt idx="41">
                  <c:v>91.18565270935953</c:v>
                </c:pt>
                <c:pt idx="42">
                  <c:v>91.217980295566434</c:v>
                </c:pt>
                <c:pt idx="43">
                  <c:v>91.228756157635388</c:v>
                </c:pt>
                <c:pt idx="44">
                  <c:v>89.992610837438349</c:v>
                </c:pt>
                <c:pt idx="45">
                  <c:v>89.011391625615687</c:v>
                </c:pt>
                <c:pt idx="46">
                  <c:v>88.517241379310278</c:v>
                </c:pt>
                <c:pt idx="47">
                  <c:v>87.350985221674804</c:v>
                </c:pt>
                <c:pt idx="48">
                  <c:v>86.56034482758615</c:v>
                </c:pt>
                <c:pt idx="49">
                  <c:v>85.838054187192071</c:v>
                </c:pt>
                <c:pt idx="50">
                  <c:v>85.575123152709295</c:v>
                </c:pt>
                <c:pt idx="51">
                  <c:v>85.156711822660029</c:v>
                </c:pt>
                <c:pt idx="52">
                  <c:v>84.455049261083687</c:v>
                </c:pt>
                <c:pt idx="53">
                  <c:v>84.226293103448214</c:v>
                </c:pt>
                <c:pt idx="54">
                  <c:v>84.05264778325116</c:v>
                </c:pt>
                <c:pt idx="55">
                  <c:v>83.650246305418662</c:v>
                </c:pt>
                <c:pt idx="56">
                  <c:v>82.880233990147715</c:v>
                </c:pt>
                <c:pt idx="57">
                  <c:v>82.221059113300413</c:v>
                </c:pt>
                <c:pt idx="58">
                  <c:v>81.550800492610762</c:v>
                </c:pt>
                <c:pt idx="59">
                  <c:v>80.977216748768399</c:v>
                </c:pt>
                <c:pt idx="60">
                  <c:v>80.536330049261011</c:v>
                </c:pt>
                <c:pt idx="61">
                  <c:v>80.195197044334904</c:v>
                </c:pt>
                <c:pt idx="62">
                  <c:v>80.119766009852142</c:v>
                </c:pt>
                <c:pt idx="63">
                  <c:v>80.168719211822577</c:v>
                </c:pt>
                <c:pt idx="64">
                  <c:v>80.135467980295488</c:v>
                </c:pt>
                <c:pt idx="65">
                  <c:v>80.024014778325053</c:v>
                </c:pt>
                <c:pt idx="66">
                  <c:v>79.77247536945805</c:v>
                </c:pt>
                <c:pt idx="67">
                  <c:v>79.370997536945751</c:v>
                </c:pt>
                <c:pt idx="68">
                  <c:v>78.939039408866918</c:v>
                </c:pt>
                <c:pt idx="69">
                  <c:v>78.937499999999929</c:v>
                </c:pt>
                <c:pt idx="70">
                  <c:v>79.468903940886634</c:v>
                </c:pt>
                <c:pt idx="71">
                  <c:v>79.642241379310278</c:v>
                </c:pt>
                <c:pt idx="72">
                  <c:v>79.424568965517182</c:v>
                </c:pt>
                <c:pt idx="73">
                  <c:v>79.117610837438363</c:v>
                </c:pt>
                <c:pt idx="74">
                  <c:v>79.189655172413751</c:v>
                </c:pt>
                <c:pt idx="75">
                  <c:v>79.232142857142804</c:v>
                </c:pt>
                <c:pt idx="76">
                  <c:v>79.051416256157594</c:v>
                </c:pt>
                <c:pt idx="77">
                  <c:v>78.989532019704384</c:v>
                </c:pt>
                <c:pt idx="78">
                  <c:v>78.993534482758577</c:v>
                </c:pt>
                <c:pt idx="79">
                  <c:v>78.861761083743772</c:v>
                </c:pt>
                <c:pt idx="80">
                  <c:v>78.846059113300441</c:v>
                </c:pt>
                <c:pt idx="81">
                  <c:v>78.678571428571388</c:v>
                </c:pt>
                <c:pt idx="82">
                  <c:v>78.264162561576313</c:v>
                </c:pt>
                <c:pt idx="83">
                  <c:v>77.825123152709324</c:v>
                </c:pt>
                <c:pt idx="84">
                  <c:v>77.497536945812769</c:v>
                </c:pt>
                <c:pt idx="85">
                  <c:v>77.350061576354648</c:v>
                </c:pt>
                <c:pt idx="86">
                  <c:v>77.597906403940854</c:v>
                </c:pt>
                <c:pt idx="87">
                  <c:v>77.858682266009808</c:v>
                </c:pt>
                <c:pt idx="88">
                  <c:v>77.721366995073851</c:v>
                </c:pt>
                <c:pt idx="89">
                  <c:v>77.631157635467943</c:v>
                </c:pt>
                <c:pt idx="90">
                  <c:v>77.588054187192085</c:v>
                </c:pt>
                <c:pt idx="91">
                  <c:v>77.582820197044299</c:v>
                </c:pt>
                <c:pt idx="92">
                  <c:v>77.459359605911288</c:v>
                </c:pt>
                <c:pt idx="93">
                  <c:v>77.138546798029523</c:v>
                </c:pt>
                <c:pt idx="94">
                  <c:v>76.833128078817708</c:v>
                </c:pt>
                <c:pt idx="95">
                  <c:v>76.659790640394064</c:v>
                </c:pt>
                <c:pt idx="96">
                  <c:v>76.313731527093552</c:v>
                </c:pt>
                <c:pt idx="97">
                  <c:v>75.90024630541869</c:v>
                </c:pt>
                <c:pt idx="98">
                  <c:v>75.944889162561552</c:v>
                </c:pt>
                <c:pt idx="99">
                  <c:v>75.943041871921153</c:v>
                </c:pt>
                <c:pt idx="100">
                  <c:v>75.991071428571388</c:v>
                </c:pt>
                <c:pt idx="101">
                  <c:v>75.590825123152683</c:v>
                </c:pt>
                <c:pt idx="102">
                  <c:v>75.365147783251203</c:v>
                </c:pt>
                <c:pt idx="103">
                  <c:v>75.41717980295563</c:v>
                </c:pt>
                <c:pt idx="104">
                  <c:v>75.348830049261053</c:v>
                </c:pt>
                <c:pt idx="105">
                  <c:v>75.284482758620655</c:v>
                </c:pt>
                <c:pt idx="106">
                  <c:v>75.061884236453167</c:v>
                </c:pt>
                <c:pt idx="107">
                  <c:v>75.000923645320171</c:v>
                </c:pt>
                <c:pt idx="108">
                  <c:v>74.765701970443331</c:v>
                </c:pt>
                <c:pt idx="109">
                  <c:v>74.332512315270918</c:v>
                </c:pt>
                <c:pt idx="110">
                  <c:v>74.308189655172399</c:v>
                </c:pt>
                <c:pt idx="111">
                  <c:v>74.423953201970434</c:v>
                </c:pt>
                <c:pt idx="112">
                  <c:v>74.331280788177324</c:v>
                </c:pt>
                <c:pt idx="113">
                  <c:v>74.153017241379288</c:v>
                </c:pt>
                <c:pt idx="114">
                  <c:v>74.084975369458107</c:v>
                </c:pt>
                <c:pt idx="115">
                  <c:v>74.20504926108373</c:v>
                </c:pt>
                <c:pt idx="116">
                  <c:v>73.962130541871915</c:v>
                </c:pt>
                <c:pt idx="117">
                  <c:v>73.664100985221665</c:v>
                </c:pt>
                <c:pt idx="118">
                  <c:v>73.316502463054178</c:v>
                </c:pt>
                <c:pt idx="119">
                  <c:v>73.002155172413779</c:v>
                </c:pt>
                <c:pt idx="120">
                  <c:v>72.942118226600968</c:v>
                </c:pt>
                <c:pt idx="121">
                  <c:v>72.821736453201964</c:v>
                </c:pt>
                <c:pt idx="122">
                  <c:v>73.071428571428569</c:v>
                </c:pt>
                <c:pt idx="123">
                  <c:v>73.225985221674861</c:v>
                </c:pt>
                <c:pt idx="124">
                  <c:v>73.258928571428555</c:v>
                </c:pt>
                <c:pt idx="125">
                  <c:v>73.373152709359587</c:v>
                </c:pt>
                <c:pt idx="126">
                  <c:v>73.477216748768456</c:v>
                </c:pt>
                <c:pt idx="127">
                  <c:v>73.472290640394078</c:v>
                </c:pt>
                <c:pt idx="128">
                  <c:v>73.215825123152698</c:v>
                </c:pt>
                <c:pt idx="129">
                  <c:v>72.84451970443348</c:v>
                </c:pt>
                <c:pt idx="130">
                  <c:v>72.69673645320195</c:v>
                </c:pt>
                <c:pt idx="131">
                  <c:v>72.26662561576353</c:v>
                </c:pt>
                <c:pt idx="132">
                  <c:v>71.954125615763516</c:v>
                </c:pt>
                <c:pt idx="133">
                  <c:v>72.294334975369438</c:v>
                </c:pt>
                <c:pt idx="134">
                  <c:v>72.706588669950719</c:v>
                </c:pt>
                <c:pt idx="135">
                  <c:v>73.101293103448256</c:v>
                </c:pt>
                <c:pt idx="136">
                  <c:v>73.285406403940868</c:v>
                </c:pt>
                <c:pt idx="137">
                  <c:v>73.230295566502448</c:v>
                </c:pt>
                <c:pt idx="138">
                  <c:v>73.35283251231526</c:v>
                </c:pt>
                <c:pt idx="139">
                  <c:v>73.381465517241367</c:v>
                </c:pt>
                <c:pt idx="140">
                  <c:v>73.245073891625609</c:v>
                </c:pt>
                <c:pt idx="141">
                  <c:v>72.990147783251231</c:v>
                </c:pt>
                <c:pt idx="142">
                  <c:v>72.750307881773395</c:v>
                </c:pt>
                <c:pt idx="143">
                  <c:v>72.284790640394093</c:v>
                </c:pt>
                <c:pt idx="144">
                  <c:v>72.018472906403943</c:v>
                </c:pt>
                <c:pt idx="145">
                  <c:v>71.751539408867004</c:v>
                </c:pt>
                <c:pt idx="146">
                  <c:v>71.757697044334975</c:v>
                </c:pt>
                <c:pt idx="147">
                  <c:v>71.904556650246306</c:v>
                </c:pt>
                <c:pt idx="148">
                  <c:v>72.090209359605922</c:v>
                </c:pt>
                <c:pt idx="149">
                  <c:v>72.006465517241395</c:v>
                </c:pt>
                <c:pt idx="150">
                  <c:v>71.91995073891627</c:v>
                </c:pt>
                <c:pt idx="151">
                  <c:v>71.891625615763544</c:v>
                </c:pt>
                <c:pt idx="152">
                  <c:v>71.719519704433495</c:v>
                </c:pt>
                <c:pt idx="153">
                  <c:v>71.592056650246292</c:v>
                </c:pt>
                <c:pt idx="154">
                  <c:v>71.666564039408854</c:v>
                </c:pt>
                <c:pt idx="155">
                  <c:v>71.479679802955658</c:v>
                </c:pt>
                <c:pt idx="156">
                  <c:v>70.89901477832511</c:v>
                </c:pt>
                <c:pt idx="157">
                  <c:v>70.689963054187174</c:v>
                </c:pt>
                <c:pt idx="158">
                  <c:v>70.880849753694562</c:v>
                </c:pt>
                <c:pt idx="159">
                  <c:v>71.218288177339886</c:v>
                </c:pt>
                <c:pt idx="160">
                  <c:v>71.245997536945794</c:v>
                </c:pt>
                <c:pt idx="161">
                  <c:v>70.929495073891601</c:v>
                </c:pt>
                <c:pt idx="162">
                  <c:v>70.536945812807872</c:v>
                </c:pt>
                <c:pt idx="163">
                  <c:v>70.652093596059103</c:v>
                </c:pt>
                <c:pt idx="164">
                  <c:v>70.755849753694562</c:v>
                </c:pt>
                <c:pt idx="165">
                  <c:v>70.838977832512299</c:v>
                </c:pt>
                <c:pt idx="166">
                  <c:v>70.625615763546776</c:v>
                </c:pt>
                <c:pt idx="167">
                  <c:v>70.093288177339886</c:v>
                </c:pt>
                <c:pt idx="168">
                  <c:v>69.786022167487658</c:v>
                </c:pt>
                <c:pt idx="169">
                  <c:v>69.480295566502434</c:v>
                </c:pt>
                <c:pt idx="170">
                  <c:v>69.652093596059075</c:v>
                </c:pt>
                <c:pt idx="171">
                  <c:v>69.710899014778292</c:v>
                </c:pt>
                <c:pt idx="172">
                  <c:v>69.854987684729039</c:v>
                </c:pt>
                <c:pt idx="173">
                  <c:v>69.749076354679772</c:v>
                </c:pt>
                <c:pt idx="174">
                  <c:v>69.557266009852185</c:v>
                </c:pt>
                <c:pt idx="175">
                  <c:v>69.495689655172384</c:v>
                </c:pt>
                <c:pt idx="176">
                  <c:v>69.570197044334947</c:v>
                </c:pt>
                <c:pt idx="177">
                  <c:v>69.24445812807879</c:v>
                </c:pt>
                <c:pt idx="178">
                  <c:v>68.801416256157609</c:v>
                </c:pt>
                <c:pt idx="179">
                  <c:v>68.137007389162534</c:v>
                </c:pt>
                <c:pt idx="180">
                  <c:v>67.802647783251203</c:v>
                </c:pt>
                <c:pt idx="181">
                  <c:v>67.481219211822633</c:v>
                </c:pt>
                <c:pt idx="182">
                  <c:v>67.365455665024612</c:v>
                </c:pt>
                <c:pt idx="183">
                  <c:v>67.337130541871915</c:v>
                </c:pt>
                <c:pt idx="184">
                  <c:v>67.253386699507374</c:v>
                </c:pt>
                <c:pt idx="185">
                  <c:v>67.214285714285694</c:v>
                </c:pt>
                <c:pt idx="186">
                  <c:v>67.121613300492584</c:v>
                </c:pt>
                <c:pt idx="187">
                  <c:v>67.107450738916228</c:v>
                </c:pt>
                <c:pt idx="188">
                  <c:v>67.173029556650206</c:v>
                </c:pt>
                <c:pt idx="189">
                  <c:v>67.120997536945765</c:v>
                </c:pt>
                <c:pt idx="190">
                  <c:v>67.00461822660094</c:v>
                </c:pt>
                <c:pt idx="191">
                  <c:v>66.730603448275815</c:v>
                </c:pt>
                <c:pt idx="192">
                  <c:v>66.713977832512256</c:v>
                </c:pt>
                <c:pt idx="193">
                  <c:v>66.486761083743787</c:v>
                </c:pt>
                <c:pt idx="194">
                  <c:v>66.604064039408811</c:v>
                </c:pt>
                <c:pt idx="195">
                  <c:v>66.556958128078747</c:v>
                </c:pt>
                <c:pt idx="196">
                  <c:v>66.492918719211744</c:v>
                </c:pt>
                <c:pt idx="197">
                  <c:v>66.451354679802876</c:v>
                </c:pt>
                <c:pt idx="198">
                  <c:v>66.302647783251146</c:v>
                </c:pt>
                <c:pt idx="199">
                  <c:v>66.407943349753609</c:v>
                </c:pt>
                <c:pt idx="200">
                  <c:v>65.842364532019616</c:v>
                </c:pt>
                <c:pt idx="201">
                  <c:v>65.652709359605822</c:v>
                </c:pt>
                <c:pt idx="202">
                  <c:v>65.489224137930933</c:v>
                </c:pt>
                <c:pt idx="203">
                  <c:v>65.330357142857054</c:v>
                </c:pt>
                <c:pt idx="204">
                  <c:v>65.007081280788071</c:v>
                </c:pt>
                <c:pt idx="205">
                  <c:v>64.725369458127972</c:v>
                </c:pt>
                <c:pt idx="206">
                  <c:v>65.401785714285609</c:v>
                </c:pt>
                <c:pt idx="207">
                  <c:v>66.678879310344712</c:v>
                </c:pt>
                <c:pt idx="208">
                  <c:v>67.359298029556527</c:v>
                </c:pt>
                <c:pt idx="209">
                  <c:v>67.452586206896427</c:v>
                </c:pt>
                <c:pt idx="210">
                  <c:v>67.722906403940755</c:v>
                </c:pt>
                <c:pt idx="211">
                  <c:v>67.369150246305296</c:v>
                </c:pt>
                <c:pt idx="212">
                  <c:v>66.697044334975246</c:v>
                </c:pt>
                <c:pt idx="213">
                  <c:v>66.140086206896441</c:v>
                </c:pt>
                <c:pt idx="214">
                  <c:v>65.741379310344712</c:v>
                </c:pt>
                <c:pt idx="215">
                  <c:v>65.176416256157523</c:v>
                </c:pt>
                <c:pt idx="216">
                  <c:v>64.987684729063929</c:v>
                </c:pt>
                <c:pt idx="217">
                  <c:v>64.66625615763536</c:v>
                </c:pt>
                <c:pt idx="218">
                  <c:v>64.709667487684612</c:v>
                </c:pt>
                <c:pt idx="219">
                  <c:v>64.327586206896441</c:v>
                </c:pt>
                <c:pt idx="220">
                  <c:v>64.190270935960484</c:v>
                </c:pt>
                <c:pt idx="221">
                  <c:v>64.013854679802847</c:v>
                </c:pt>
                <c:pt idx="222">
                  <c:v>64.131465517241267</c:v>
                </c:pt>
                <c:pt idx="223">
                  <c:v>64.147783251231417</c:v>
                </c:pt>
                <c:pt idx="224">
                  <c:v>64.023706896551616</c:v>
                </c:pt>
                <c:pt idx="225">
                  <c:v>63.634852216748655</c:v>
                </c:pt>
                <c:pt idx="226">
                  <c:v>63.22413793103437</c:v>
                </c:pt>
                <c:pt idx="227">
                  <c:v>62.653633004925993</c:v>
                </c:pt>
                <c:pt idx="228">
                  <c:v>62.320197044334861</c:v>
                </c:pt>
                <c:pt idx="229">
                  <c:v>62.130541871921075</c:v>
                </c:pt>
                <c:pt idx="230">
                  <c:v>62.038177339901367</c:v>
                </c:pt>
                <c:pt idx="231">
                  <c:v>62.130541871921075</c:v>
                </c:pt>
                <c:pt idx="232">
                  <c:v>62.469211822659986</c:v>
                </c:pt>
                <c:pt idx="233">
                  <c:v>62.777093596059004</c:v>
                </c:pt>
                <c:pt idx="234">
                  <c:v>62.653940886699395</c:v>
                </c:pt>
                <c:pt idx="235">
                  <c:v>62.469211822659986</c:v>
                </c:pt>
                <c:pt idx="236">
                  <c:v>62.346059113300377</c:v>
                </c:pt>
                <c:pt idx="237">
                  <c:v>62.03817733990136</c:v>
                </c:pt>
                <c:pt idx="238">
                  <c:v>61.514778325123046</c:v>
                </c:pt>
                <c:pt idx="239">
                  <c:v>61.176108374384121</c:v>
                </c:pt>
                <c:pt idx="240">
                  <c:v>61.052955665024527</c:v>
                </c:pt>
                <c:pt idx="241">
                  <c:v>60.591133004926007</c:v>
                </c:pt>
                <c:pt idx="242">
                  <c:v>60.837438423645217</c:v>
                </c:pt>
                <c:pt idx="243">
                  <c:v>61.330049261083637</c:v>
                </c:pt>
                <c:pt idx="244">
                  <c:v>61.206896551724036</c:v>
                </c:pt>
                <c:pt idx="245">
                  <c:v>60.467980295566406</c:v>
                </c:pt>
                <c:pt idx="246">
                  <c:v>60.160098522167395</c:v>
                </c:pt>
                <c:pt idx="247">
                  <c:v>59.883004926108278</c:v>
                </c:pt>
                <c:pt idx="248">
                  <c:v>59.852216748768377</c:v>
                </c:pt>
                <c:pt idx="249">
                  <c:v>59.913793103448178</c:v>
                </c:pt>
                <c:pt idx="250">
                  <c:v>59.513546798029473</c:v>
                </c:pt>
                <c:pt idx="251">
                  <c:v>59.051724137930954</c:v>
                </c:pt>
                <c:pt idx="252">
                  <c:v>58.713054187192029</c:v>
                </c:pt>
                <c:pt idx="253">
                  <c:v>58.589901477832427</c:v>
                </c:pt>
                <c:pt idx="254">
                  <c:v>58.805418719211737</c:v>
                </c:pt>
                <c:pt idx="255">
                  <c:v>58.774630541871829</c:v>
                </c:pt>
                <c:pt idx="256">
                  <c:v>58.466748768472812</c:v>
                </c:pt>
                <c:pt idx="257">
                  <c:v>58.34359605911321</c:v>
                </c:pt>
                <c:pt idx="258">
                  <c:v>58.31280788177331</c:v>
                </c:pt>
                <c:pt idx="259">
                  <c:v>58.405172413793011</c:v>
                </c:pt>
                <c:pt idx="260">
                  <c:v>58.220443349753609</c:v>
                </c:pt>
                <c:pt idx="261">
                  <c:v>57.881773399014691</c:v>
                </c:pt>
                <c:pt idx="262">
                  <c:v>57.697044334975288</c:v>
                </c:pt>
                <c:pt idx="263">
                  <c:v>57.32758620689647</c:v>
                </c:pt>
                <c:pt idx="264">
                  <c:v>57.019704433497452</c:v>
                </c:pt>
                <c:pt idx="265">
                  <c:v>56.742610837438349</c:v>
                </c:pt>
                <c:pt idx="266">
                  <c:v>56.80418719211815</c:v>
                </c:pt>
                <c:pt idx="267">
                  <c:v>56.958128078817658</c:v>
                </c:pt>
                <c:pt idx="268">
                  <c:v>57.019704433497459</c:v>
                </c:pt>
                <c:pt idx="269">
                  <c:v>56.834975369458057</c:v>
                </c:pt>
                <c:pt idx="270">
                  <c:v>56.619458128078747</c:v>
                </c:pt>
                <c:pt idx="271">
                  <c:v>56.557881773398947</c:v>
                </c:pt>
                <c:pt idx="272">
                  <c:v>56.496305418719146</c:v>
                </c:pt>
                <c:pt idx="273">
                  <c:v>56.588669950738854</c:v>
                </c:pt>
                <c:pt idx="274">
                  <c:v>56.711822660098456</c:v>
                </c:pt>
                <c:pt idx="275">
                  <c:v>56.373152709359537</c:v>
                </c:pt>
                <c:pt idx="276">
                  <c:v>55.942118226600918</c:v>
                </c:pt>
                <c:pt idx="277">
                  <c:v>55.695812807881708</c:v>
                </c:pt>
                <c:pt idx="278">
                  <c:v>55.818965517241317</c:v>
                </c:pt>
                <c:pt idx="279">
                  <c:v>55.818965517241317</c:v>
                </c:pt>
                <c:pt idx="280">
                  <c:v>55.726600985221602</c:v>
                </c:pt>
                <c:pt idx="281">
                  <c:v>55.634236453201893</c:v>
                </c:pt>
                <c:pt idx="282">
                  <c:v>55.449507389162484</c:v>
                </c:pt>
                <c:pt idx="283">
                  <c:v>55.387931034482683</c:v>
                </c:pt>
                <c:pt idx="284">
                  <c:v>55.357142857142783</c:v>
                </c:pt>
                <c:pt idx="285">
                  <c:v>55.357142857142783</c:v>
                </c:pt>
                <c:pt idx="286">
                  <c:v>55.049261083743765</c:v>
                </c:pt>
                <c:pt idx="287">
                  <c:v>54.741379310344747</c:v>
                </c:pt>
                <c:pt idx="288">
                  <c:v>54.525862068965424</c:v>
                </c:pt>
                <c:pt idx="289">
                  <c:v>54.402709359605815</c:v>
                </c:pt>
                <c:pt idx="290">
                  <c:v>54.618226600985132</c:v>
                </c:pt>
                <c:pt idx="291">
                  <c:v>54.710591133004826</c:v>
                </c:pt>
                <c:pt idx="292">
                  <c:v>54.895320197044242</c:v>
                </c:pt>
                <c:pt idx="293">
                  <c:v>54.649014778325032</c:v>
                </c:pt>
                <c:pt idx="294">
                  <c:v>54.649014778325032</c:v>
                </c:pt>
                <c:pt idx="295">
                  <c:v>54.802955665024534</c:v>
                </c:pt>
                <c:pt idx="296">
                  <c:v>54.710591133004826</c:v>
                </c:pt>
                <c:pt idx="297">
                  <c:v>54.464285714285616</c:v>
                </c:pt>
                <c:pt idx="298">
                  <c:v>54.248768472906299</c:v>
                </c:pt>
                <c:pt idx="299">
                  <c:v>54.125615763546698</c:v>
                </c:pt>
                <c:pt idx="300">
                  <c:v>53.910098522167388</c:v>
                </c:pt>
                <c:pt idx="301">
                  <c:v>53.57142857142847</c:v>
                </c:pt>
                <c:pt idx="302">
                  <c:v>53.602216748768363</c:v>
                </c:pt>
                <c:pt idx="303">
                  <c:v>53.571428571428463</c:v>
                </c:pt>
                <c:pt idx="304">
                  <c:v>53.479064039408755</c:v>
                </c:pt>
                <c:pt idx="305">
                  <c:v>53.201970443349644</c:v>
                </c:pt>
                <c:pt idx="306">
                  <c:v>53.201970443349644</c:v>
                </c:pt>
                <c:pt idx="307">
                  <c:v>53.078817733990043</c:v>
                </c:pt>
                <c:pt idx="308">
                  <c:v>52.801724137930933</c:v>
                </c:pt>
                <c:pt idx="309">
                  <c:v>52.740147783251132</c:v>
                </c:pt>
                <c:pt idx="310">
                  <c:v>52.709359605911217</c:v>
                </c:pt>
                <c:pt idx="311">
                  <c:v>52.278325123152605</c:v>
                </c:pt>
                <c:pt idx="312">
                  <c:v>51.970443349753594</c:v>
                </c:pt>
                <c:pt idx="313">
                  <c:v>51.816502463054078</c:v>
                </c:pt>
                <c:pt idx="314">
                  <c:v>51.816502463054078</c:v>
                </c:pt>
                <c:pt idx="315">
                  <c:v>51.785714285714164</c:v>
                </c:pt>
                <c:pt idx="316">
                  <c:v>51.693349753694463</c:v>
                </c:pt>
                <c:pt idx="317">
                  <c:v>51.447044334975246</c:v>
                </c:pt>
                <c:pt idx="318">
                  <c:v>51.323891625615644</c:v>
                </c:pt>
                <c:pt idx="319">
                  <c:v>51.169950738916143</c:v>
                </c:pt>
                <c:pt idx="320">
                  <c:v>51.169950738916143</c:v>
                </c:pt>
                <c:pt idx="321">
                  <c:v>51.169950738916143</c:v>
                </c:pt>
                <c:pt idx="322">
                  <c:v>50.800492610837331</c:v>
                </c:pt>
                <c:pt idx="323">
                  <c:v>50.646551724137822</c:v>
                </c:pt>
                <c:pt idx="324">
                  <c:v>50.584975369458029</c:v>
                </c:pt>
                <c:pt idx="325">
                  <c:v>50.461822660098427</c:v>
                </c:pt>
                <c:pt idx="326">
                  <c:v>50.492610837438328</c:v>
                </c:pt>
                <c:pt idx="327">
                  <c:v>50.492610837438328</c:v>
                </c:pt>
                <c:pt idx="328">
                  <c:v>50.369458128078719</c:v>
                </c:pt>
                <c:pt idx="329">
                  <c:v>50.307881773398925</c:v>
                </c:pt>
                <c:pt idx="330">
                  <c:v>50.246305418719125</c:v>
                </c:pt>
                <c:pt idx="331">
                  <c:v>50.184729064039324</c:v>
                </c:pt>
                <c:pt idx="332">
                  <c:v>50.123152709359523</c:v>
                </c:pt>
                <c:pt idx="333">
                  <c:v>50.030788177339822</c:v>
                </c:pt>
                <c:pt idx="334">
                  <c:v>49.938423645320121</c:v>
                </c:pt>
                <c:pt idx="335">
                  <c:v>49.84605911330042</c:v>
                </c:pt>
                <c:pt idx="336">
                  <c:v>49.753694581280712</c:v>
                </c:pt>
                <c:pt idx="337">
                  <c:v>49.661330049261011</c:v>
                </c:pt>
                <c:pt idx="338">
                  <c:v>49.722906403940812</c:v>
                </c:pt>
                <c:pt idx="339">
                  <c:v>49.753694581280712</c:v>
                </c:pt>
                <c:pt idx="340">
                  <c:v>49.630541871921096</c:v>
                </c:pt>
                <c:pt idx="341">
                  <c:v>49.507389162561502</c:v>
                </c:pt>
                <c:pt idx="342">
                  <c:v>49.415024630541794</c:v>
                </c:pt>
                <c:pt idx="343">
                  <c:v>49.353448275862</c:v>
                </c:pt>
                <c:pt idx="344">
                  <c:v>49.291871921182199</c:v>
                </c:pt>
                <c:pt idx="345">
                  <c:v>49.3226600985221</c:v>
                </c:pt>
                <c:pt idx="346">
                  <c:v>49.261083743842299</c:v>
                </c:pt>
                <c:pt idx="347">
                  <c:v>49.137931034482698</c:v>
                </c:pt>
                <c:pt idx="348">
                  <c:v>48.983990147783196</c:v>
                </c:pt>
                <c:pt idx="349">
                  <c:v>48.830049261083687</c:v>
                </c:pt>
                <c:pt idx="350">
                  <c:v>48.830049261083687</c:v>
                </c:pt>
                <c:pt idx="351">
                  <c:v>48.737684729063993</c:v>
                </c:pt>
                <c:pt idx="352">
                  <c:v>48.583743842364491</c:v>
                </c:pt>
                <c:pt idx="353">
                  <c:v>48.429802955664982</c:v>
                </c:pt>
                <c:pt idx="354">
                  <c:v>48.337438423645274</c:v>
                </c:pt>
                <c:pt idx="355">
                  <c:v>48.245073891625566</c:v>
                </c:pt>
                <c:pt idx="356">
                  <c:v>48.214285714285673</c:v>
                </c:pt>
                <c:pt idx="357">
                  <c:v>48.121921182265979</c:v>
                </c:pt>
                <c:pt idx="358">
                  <c:v>47.937192118226555</c:v>
                </c:pt>
                <c:pt idx="359">
                  <c:v>47.690886699507352</c:v>
                </c:pt>
                <c:pt idx="360">
                  <c:v>47.536945812807843</c:v>
                </c:pt>
                <c:pt idx="361">
                  <c:v>47.259852216748733</c:v>
                </c:pt>
                <c:pt idx="362">
                  <c:v>47.290640394088634</c:v>
                </c:pt>
                <c:pt idx="363">
                  <c:v>47.321428571428534</c:v>
                </c:pt>
                <c:pt idx="364">
                  <c:v>47.167487684729025</c:v>
                </c:pt>
                <c:pt idx="365">
                  <c:v>47.075123152709331</c:v>
                </c:pt>
                <c:pt idx="366">
                  <c:v>46.951970443349722</c:v>
                </c:pt>
                <c:pt idx="367">
                  <c:v>46.951970443349722</c:v>
                </c:pt>
                <c:pt idx="368">
                  <c:v>46.859605911330014</c:v>
                </c:pt>
                <c:pt idx="369">
                  <c:v>46.767241379310313</c:v>
                </c:pt>
                <c:pt idx="370">
                  <c:v>46.613300492610811</c:v>
                </c:pt>
                <c:pt idx="371">
                  <c:v>46.45935960591131</c:v>
                </c:pt>
                <c:pt idx="372">
                  <c:v>46.274630541871907</c:v>
                </c:pt>
                <c:pt idx="373">
                  <c:v>46.089901477832491</c:v>
                </c:pt>
                <c:pt idx="374">
                  <c:v>46.089901477832491</c:v>
                </c:pt>
                <c:pt idx="375">
                  <c:v>46.028325123152698</c:v>
                </c:pt>
                <c:pt idx="376">
                  <c:v>45.997536945812797</c:v>
                </c:pt>
                <c:pt idx="377">
                  <c:v>45.874384236453196</c:v>
                </c:pt>
                <c:pt idx="378">
                  <c:v>45.689655172413786</c:v>
                </c:pt>
                <c:pt idx="379">
                  <c:v>45.566502463054185</c:v>
                </c:pt>
                <c:pt idx="380">
                  <c:v>45.412561576354683</c:v>
                </c:pt>
                <c:pt idx="381">
                  <c:v>45.381773399014783</c:v>
                </c:pt>
                <c:pt idx="382">
                  <c:v>45.320197044334975</c:v>
                </c:pt>
                <c:pt idx="383">
                  <c:v>45.166256157635466</c:v>
                </c:pt>
                <c:pt idx="384">
                  <c:v>45.012315270935957</c:v>
                </c:pt>
                <c:pt idx="385">
                  <c:v>44.889162561576356</c:v>
                </c:pt>
                <c:pt idx="386">
                  <c:v>44.889162561576356</c:v>
                </c:pt>
                <c:pt idx="387">
                  <c:v>44.858374384236448</c:v>
                </c:pt>
                <c:pt idx="388">
                  <c:v>44.673645320197039</c:v>
                </c:pt>
                <c:pt idx="389">
                  <c:v>44.581280788177345</c:v>
                </c:pt>
                <c:pt idx="390">
                  <c:v>44.458128078817744</c:v>
                </c:pt>
                <c:pt idx="391">
                  <c:v>44.458128078817744</c:v>
                </c:pt>
                <c:pt idx="392">
                  <c:v>44.396551724137929</c:v>
                </c:pt>
                <c:pt idx="393">
                  <c:v>44.334975369458128</c:v>
                </c:pt>
                <c:pt idx="394">
                  <c:v>44.211822660098527</c:v>
                </c:pt>
                <c:pt idx="395">
                  <c:v>44.057881773399018</c:v>
                </c:pt>
                <c:pt idx="396">
                  <c:v>43.903940886699509</c:v>
                </c:pt>
                <c:pt idx="397">
                  <c:v>43.688423645320199</c:v>
                </c:pt>
                <c:pt idx="398">
                  <c:v>43.7192118226601</c:v>
                </c:pt>
                <c:pt idx="399">
                  <c:v>43.657635467980299</c:v>
                </c:pt>
                <c:pt idx="400">
                  <c:v>43.503694581280797</c:v>
                </c:pt>
                <c:pt idx="401">
                  <c:v>43.380541871921189</c:v>
                </c:pt>
                <c:pt idx="402">
                  <c:v>43.257389162561587</c:v>
                </c:pt>
                <c:pt idx="403">
                  <c:v>43.165024630541879</c:v>
                </c:pt>
                <c:pt idx="404">
                  <c:v>43.011083743842377</c:v>
                </c:pt>
                <c:pt idx="405">
                  <c:v>42.949507389162576</c:v>
                </c:pt>
                <c:pt idx="406">
                  <c:v>42.887931034482783</c:v>
                </c:pt>
                <c:pt idx="407">
                  <c:v>42.672413793103466</c:v>
                </c:pt>
                <c:pt idx="408">
                  <c:v>42.518472906403957</c:v>
                </c:pt>
                <c:pt idx="409">
                  <c:v>42.456896551724157</c:v>
                </c:pt>
                <c:pt idx="410">
                  <c:v>42.426108374384263</c:v>
                </c:pt>
                <c:pt idx="411">
                  <c:v>42.302955665024655</c:v>
                </c:pt>
                <c:pt idx="412">
                  <c:v>42.241379310344847</c:v>
                </c:pt>
                <c:pt idx="413">
                  <c:v>42.056650246305438</c:v>
                </c:pt>
                <c:pt idx="414">
                  <c:v>41.933497536945829</c:v>
                </c:pt>
                <c:pt idx="415">
                  <c:v>41.871921182266028</c:v>
                </c:pt>
                <c:pt idx="416">
                  <c:v>41.748768472906413</c:v>
                </c:pt>
                <c:pt idx="417">
                  <c:v>41.625615763546804</c:v>
                </c:pt>
                <c:pt idx="418">
                  <c:v>41.564039408867004</c:v>
                </c:pt>
                <c:pt idx="419">
                  <c:v>41.502463054187203</c:v>
                </c:pt>
                <c:pt idx="420">
                  <c:v>41.440886699507388</c:v>
                </c:pt>
                <c:pt idx="421">
                  <c:v>41.194581280788178</c:v>
                </c:pt>
                <c:pt idx="422">
                  <c:v>41.194581280788178</c:v>
                </c:pt>
                <c:pt idx="423">
                  <c:v>41.10221674876847</c:v>
                </c:pt>
                <c:pt idx="424">
                  <c:v>40.855911330049253</c:v>
                </c:pt>
                <c:pt idx="425">
                  <c:v>40.517241379310335</c:v>
                </c:pt>
                <c:pt idx="426">
                  <c:v>40.147783251231516</c:v>
                </c:pt>
                <c:pt idx="427">
                  <c:v>39.993842364532007</c:v>
                </c:pt>
                <c:pt idx="428">
                  <c:v>39.778325123152698</c:v>
                </c:pt>
                <c:pt idx="429">
                  <c:v>39.685960591133004</c:v>
                </c:pt>
                <c:pt idx="430">
                  <c:v>39.624384236453196</c:v>
                </c:pt>
                <c:pt idx="431">
                  <c:v>39.408866995073886</c:v>
                </c:pt>
                <c:pt idx="432">
                  <c:v>39.224137931034477</c:v>
                </c:pt>
                <c:pt idx="433">
                  <c:v>38.823891625615751</c:v>
                </c:pt>
                <c:pt idx="434">
                  <c:v>38.76231527093595</c:v>
                </c:pt>
                <c:pt idx="435">
                  <c:v>38.669950738916235</c:v>
                </c:pt>
                <c:pt idx="436">
                  <c:v>38.485221674876833</c:v>
                </c:pt>
                <c:pt idx="437">
                  <c:v>38.362068965517231</c:v>
                </c:pt>
                <c:pt idx="438">
                  <c:v>38.300492610837431</c:v>
                </c:pt>
                <c:pt idx="439">
                  <c:v>38.208128078817722</c:v>
                </c:pt>
                <c:pt idx="440">
                  <c:v>38.115763546798021</c:v>
                </c:pt>
                <c:pt idx="441">
                  <c:v>37.900246305418712</c:v>
                </c:pt>
                <c:pt idx="442">
                  <c:v>37.653940886699502</c:v>
                </c:pt>
                <c:pt idx="443">
                  <c:v>37.438423645320192</c:v>
                </c:pt>
                <c:pt idx="444">
                  <c:v>37.284482758620683</c:v>
                </c:pt>
                <c:pt idx="445">
                  <c:v>37.099753694581274</c:v>
                </c:pt>
                <c:pt idx="446">
                  <c:v>37.038177339901466</c:v>
                </c:pt>
                <c:pt idx="447">
                  <c:v>37.007389162561566</c:v>
                </c:pt>
                <c:pt idx="448">
                  <c:v>36.884236453201957</c:v>
                </c:pt>
                <c:pt idx="449">
                  <c:v>36.637931034482747</c:v>
                </c:pt>
                <c:pt idx="450">
                  <c:v>36.483990147783238</c:v>
                </c:pt>
                <c:pt idx="451">
                  <c:v>36.33004926108373</c:v>
                </c:pt>
                <c:pt idx="452">
                  <c:v>36.176108374384228</c:v>
                </c:pt>
                <c:pt idx="453">
                  <c:v>36.052955665024626</c:v>
                </c:pt>
                <c:pt idx="454">
                  <c:v>35.868226600985217</c:v>
                </c:pt>
                <c:pt idx="455">
                  <c:v>35.714285714285708</c:v>
                </c:pt>
                <c:pt idx="456">
                  <c:v>35.621921182266007</c:v>
                </c:pt>
                <c:pt idx="457">
                  <c:v>35.529556650246306</c:v>
                </c:pt>
                <c:pt idx="458">
                  <c:v>35.529556650246306</c:v>
                </c:pt>
                <c:pt idx="459">
                  <c:v>35.498768472906406</c:v>
                </c:pt>
                <c:pt idx="460">
                  <c:v>35.406403940886705</c:v>
                </c:pt>
                <c:pt idx="461">
                  <c:v>35.221674876847295</c:v>
                </c:pt>
                <c:pt idx="462">
                  <c:v>35.036945812807886</c:v>
                </c:pt>
                <c:pt idx="463">
                  <c:v>34.944581280788178</c:v>
                </c:pt>
                <c:pt idx="464">
                  <c:v>34.821428571428569</c:v>
                </c:pt>
                <c:pt idx="465">
                  <c:v>34.698275862068961</c:v>
                </c:pt>
                <c:pt idx="466">
                  <c:v>34.513546798029552</c:v>
                </c:pt>
                <c:pt idx="467">
                  <c:v>34.359605911330043</c:v>
                </c:pt>
                <c:pt idx="468">
                  <c:v>34.236453201970434</c:v>
                </c:pt>
                <c:pt idx="469">
                  <c:v>34.020935960591125</c:v>
                </c:pt>
                <c:pt idx="470">
                  <c:v>33.990147783251224</c:v>
                </c:pt>
                <c:pt idx="471">
                  <c:v>33.959359605911317</c:v>
                </c:pt>
                <c:pt idx="472">
                  <c:v>33.928571428571416</c:v>
                </c:pt>
                <c:pt idx="473">
                  <c:v>33.774630541871907</c:v>
                </c:pt>
                <c:pt idx="474">
                  <c:v>33.7130541871921</c:v>
                </c:pt>
                <c:pt idx="475">
                  <c:v>33.7130541871921</c:v>
                </c:pt>
                <c:pt idx="476">
                  <c:v>33.52832512315269</c:v>
                </c:pt>
                <c:pt idx="477">
                  <c:v>33.435960591132982</c:v>
                </c:pt>
                <c:pt idx="478">
                  <c:v>33.497536945812783</c:v>
                </c:pt>
                <c:pt idx="479">
                  <c:v>33.651477832512292</c:v>
                </c:pt>
                <c:pt idx="480">
                  <c:v>33.743842364532</c:v>
                </c:pt>
                <c:pt idx="481">
                  <c:v>33.651477832512299</c:v>
                </c:pt>
                <c:pt idx="482">
                  <c:v>33.559113300492598</c:v>
                </c:pt>
                <c:pt idx="483">
                  <c:v>33.46674876847289</c:v>
                </c:pt>
                <c:pt idx="484">
                  <c:v>33.343596059113288</c:v>
                </c:pt>
                <c:pt idx="485">
                  <c:v>33.251231527093587</c:v>
                </c:pt>
                <c:pt idx="486">
                  <c:v>33.189655172413786</c:v>
                </c:pt>
                <c:pt idx="487">
                  <c:v>33.128078817733986</c:v>
                </c:pt>
                <c:pt idx="488">
                  <c:v>33.035714285714285</c:v>
                </c:pt>
                <c:pt idx="489">
                  <c:v>32.912561576354683</c:v>
                </c:pt>
                <c:pt idx="490">
                  <c:v>32.758620689655174</c:v>
                </c:pt>
                <c:pt idx="491">
                  <c:v>32.635467980295566</c:v>
                </c:pt>
                <c:pt idx="492">
                  <c:v>32.481527093596057</c:v>
                </c:pt>
                <c:pt idx="493">
                  <c:v>32.419950738916249</c:v>
                </c:pt>
                <c:pt idx="494">
                  <c:v>32.419950738916249</c:v>
                </c:pt>
                <c:pt idx="495">
                  <c:v>32.419950738916249</c:v>
                </c:pt>
                <c:pt idx="496">
                  <c:v>32.327586206896541</c:v>
                </c:pt>
                <c:pt idx="497">
                  <c:v>32.173645320197039</c:v>
                </c:pt>
                <c:pt idx="498">
                  <c:v>32.050492610837431</c:v>
                </c:pt>
                <c:pt idx="499">
                  <c:v>31.927339901477826</c:v>
                </c:pt>
                <c:pt idx="500">
                  <c:v>31.834975369458125</c:v>
                </c:pt>
                <c:pt idx="501">
                  <c:v>31.742610837438416</c:v>
                </c:pt>
                <c:pt idx="502">
                  <c:v>31.588669950738911</c:v>
                </c:pt>
                <c:pt idx="503">
                  <c:v>31.527093596059114</c:v>
                </c:pt>
                <c:pt idx="504">
                  <c:v>31.373152709359609</c:v>
                </c:pt>
                <c:pt idx="505">
                  <c:v>31.188423645320196</c:v>
                </c:pt>
                <c:pt idx="506">
                  <c:v>31.157635467980299</c:v>
                </c:pt>
                <c:pt idx="507">
                  <c:v>31.096059113300495</c:v>
                </c:pt>
                <c:pt idx="508">
                  <c:v>31.00369458128079</c:v>
                </c:pt>
                <c:pt idx="509">
                  <c:v>30.849753694581281</c:v>
                </c:pt>
                <c:pt idx="510">
                  <c:v>30.757389162561577</c:v>
                </c:pt>
                <c:pt idx="511">
                  <c:v>30.634236453201968</c:v>
                </c:pt>
                <c:pt idx="512">
                  <c:v>30.541871921182267</c:v>
                </c:pt>
                <c:pt idx="513">
                  <c:v>30.357142857142858</c:v>
                </c:pt>
                <c:pt idx="514">
                  <c:v>30.141625615763552</c:v>
                </c:pt>
                <c:pt idx="515">
                  <c:v>30.141625615763552</c:v>
                </c:pt>
                <c:pt idx="516">
                  <c:v>30.110837438423644</c:v>
                </c:pt>
                <c:pt idx="517">
                  <c:v>30.049261083743843</c:v>
                </c:pt>
                <c:pt idx="518">
                  <c:v>30.172413793103452</c:v>
                </c:pt>
                <c:pt idx="519">
                  <c:v>30.233990147783256</c:v>
                </c:pt>
                <c:pt idx="520">
                  <c:v>30.141625615763552</c:v>
                </c:pt>
                <c:pt idx="521">
                  <c:v>30.080049261083747</c:v>
                </c:pt>
                <c:pt idx="522">
                  <c:v>30.018472906403943</c:v>
                </c:pt>
                <c:pt idx="523">
                  <c:v>29.864532019704438</c:v>
                </c:pt>
                <c:pt idx="524">
                  <c:v>29.495073891625616</c:v>
                </c:pt>
                <c:pt idx="525">
                  <c:v>29.217980295566505</c:v>
                </c:pt>
                <c:pt idx="526">
                  <c:v>29.094827586206897</c:v>
                </c:pt>
                <c:pt idx="527">
                  <c:v>29.125615763546797</c:v>
                </c:pt>
                <c:pt idx="528">
                  <c:v>29.033251231527093</c:v>
                </c:pt>
                <c:pt idx="529">
                  <c:v>28.940886699507391</c:v>
                </c:pt>
                <c:pt idx="530">
                  <c:v>28.84852216748769</c:v>
                </c:pt>
                <c:pt idx="531">
                  <c:v>28.756157635467986</c:v>
                </c:pt>
                <c:pt idx="532">
                  <c:v>28.694581280788185</c:v>
                </c:pt>
                <c:pt idx="533">
                  <c:v>28.417487684729075</c:v>
                </c:pt>
                <c:pt idx="534">
                  <c:v>28.201970443349762</c:v>
                </c:pt>
                <c:pt idx="535">
                  <c:v>27.894088669950744</c:v>
                </c:pt>
                <c:pt idx="536">
                  <c:v>27.64778325123153</c:v>
                </c:pt>
                <c:pt idx="537">
                  <c:v>27.432266009852217</c:v>
                </c:pt>
                <c:pt idx="538">
                  <c:v>27.247536945812811</c:v>
                </c:pt>
                <c:pt idx="539">
                  <c:v>27.062807881773406</c:v>
                </c:pt>
                <c:pt idx="540">
                  <c:v>26.785714285714288</c:v>
                </c:pt>
                <c:pt idx="541">
                  <c:v>26.570197044334979</c:v>
                </c:pt>
                <c:pt idx="542">
                  <c:v>26.323891625615769</c:v>
                </c:pt>
                <c:pt idx="543">
                  <c:v>26.108374384236459</c:v>
                </c:pt>
                <c:pt idx="544">
                  <c:v>25.862068965517249</c:v>
                </c:pt>
                <c:pt idx="545">
                  <c:v>25.646551724137939</c:v>
                </c:pt>
                <c:pt idx="546">
                  <c:v>25.461822660098534</c:v>
                </c:pt>
                <c:pt idx="547">
                  <c:v>25.461822660098534</c:v>
                </c:pt>
                <c:pt idx="548">
                  <c:v>25.18472906403942</c:v>
                </c:pt>
                <c:pt idx="549">
                  <c:v>24.93842364532021</c:v>
                </c:pt>
                <c:pt idx="550">
                  <c:v>24.661330049261096</c:v>
                </c:pt>
                <c:pt idx="551">
                  <c:v>24.291871921182281</c:v>
                </c:pt>
                <c:pt idx="552">
                  <c:v>23.953201970443359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E-43C4-9804-43F084C0E355}"/>
            </c:ext>
          </c:extLst>
        </c:ser>
        <c:ser>
          <c:idx val="2"/>
          <c:order val="1"/>
          <c:tx>
            <c:strRef>
              <c:f>'Land Registry'!$K$10</c:f>
              <c:strCache>
                <c:ptCount val="1"/>
                <c:pt idx="0">
                  <c:v> UK - RPI (1987 base)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'Land Registry'!$A$12:$A$564</c:f>
              <c:numCache>
                <c:formatCode>d\-mmm\-yy</c:formatCode>
                <c:ptCount val="55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  <c:pt idx="313">
                  <c:v>36495</c:v>
                </c:pt>
                <c:pt idx="314">
                  <c:v>36465</c:v>
                </c:pt>
                <c:pt idx="315">
                  <c:v>36434</c:v>
                </c:pt>
                <c:pt idx="316">
                  <c:v>36404</c:v>
                </c:pt>
                <c:pt idx="317">
                  <c:v>36373</c:v>
                </c:pt>
                <c:pt idx="318">
                  <c:v>36342</c:v>
                </c:pt>
                <c:pt idx="319">
                  <c:v>36312</c:v>
                </c:pt>
                <c:pt idx="320">
                  <c:v>36281</c:v>
                </c:pt>
                <c:pt idx="321">
                  <c:v>36251</c:v>
                </c:pt>
                <c:pt idx="322">
                  <c:v>36220</c:v>
                </c:pt>
                <c:pt idx="323">
                  <c:v>36192</c:v>
                </c:pt>
                <c:pt idx="324">
                  <c:v>36161</c:v>
                </c:pt>
                <c:pt idx="325">
                  <c:v>36130</c:v>
                </c:pt>
                <c:pt idx="326">
                  <c:v>36100</c:v>
                </c:pt>
                <c:pt idx="327">
                  <c:v>36069</c:v>
                </c:pt>
                <c:pt idx="328">
                  <c:v>36039</c:v>
                </c:pt>
                <c:pt idx="329">
                  <c:v>36008</c:v>
                </c:pt>
                <c:pt idx="330">
                  <c:v>35977</c:v>
                </c:pt>
                <c:pt idx="331">
                  <c:v>35947</c:v>
                </c:pt>
                <c:pt idx="332">
                  <c:v>35916</c:v>
                </c:pt>
                <c:pt idx="333">
                  <c:v>35886</c:v>
                </c:pt>
                <c:pt idx="334">
                  <c:v>35855</c:v>
                </c:pt>
                <c:pt idx="335">
                  <c:v>35827</c:v>
                </c:pt>
                <c:pt idx="336">
                  <c:v>35796</c:v>
                </c:pt>
                <c:pt idx="337">
                  <c:v>35765</c:v>
                </c:pt>
                <c:pt idx="338">
                  <c:v>35735</c:v>
                </c:pt>
                <c:pt idx="339">
                  <c:v>35704</c:v>
                </c:pt>
                <c:pt idx="340">
                  <c:v>35674</c:v>
                </c:pt>
                <c:pt idx="341">
                  <c:v>35643</c:v>
                </c:pt>
                <c:pt idx="342">
                  <c:v>35612</c:v>
                </c:pt>
                <c:pt idx="343">
                  <c:v>35582</c:v>
                </c:pt>
                <c:pt idx="344">
                  <c:v>35551</c:v>
                </c:pt>
                <c:pt idx="345">
                  <c:v>35521</c:v>
                </c:pt>
                <c:pt idx="346">
                  <c:v>35490</c:v>
                </c:pt>
                <c:pt idx="347">
                  <c:v>35462</c:v>
                </c:pt>
                <c:pt idx="348">
                  <c:v>35431</c:v>
                </c:pt>
                <c:pt idx="349">
                  <c:v>35400</c:v>
                </c:pt>
                <c:pt idx="350">
                  <c:v>35370</c:v>
                </c:pt>
                <c:pt idx="351">
                  <c:v>35339</c:v>
                </c:pt>
                <c:pt idx="352">
                  <c:v>35309</c:v>
                </c:pt>
                <c:pt idx="353">
                  <c:v>35278</c:v>
                </c:pt>
                <c:pt idx="354">
                  <c:v>35247</c:v>
                </c:pt>
                <c:pt idx="355">
                  <c:v>35217</c:v>
                </c:pt>
                <c:pt idx="356">
                  <c:v>35186</c:v>
                </c:pt>
                <c:pt idx="357">
                  <c:v>35156</c:v>
                </c:pt>
                <c:pt idx="358">
                  <c:v>35125</c:v>
                </c:pt>
                <c:pt idx="359">
                  <c:v>35096</c:v>
                </c:pt>
                <c:pt idx="360">
                  <c:v>35065</c:v>
                </c:pt>
                <c:pt idx="361">
                  <c:v>35034</c:v>
                </c:pt>
                <c:pt idx="362">
                  <c:v>35004</c:v>
                </c:pt>
                <c:pt idx="363">
                  <c:v>34973</c:v>
                </c:pt>
                <c:pt idx="364">
                  <c:v>34943</c:v>
                </c:pt>
                <c:pt idx="365">
                  <c:v>34912</c:v>
                </c:pt>
                <c:pt idx="366">
                  <c:v>34881</c:v>
                </c:pt>
                <c:pt idx="367">
                  <c:v>34851</c:v>
                </c:pt>
                <c:pt idx="368">
                  <c:v>34820</c:v>
                </c:pt>
                <c:pt idx="369">
                  <c:v>34790</c:v>
                </c:pt>
                <c:pt idx="370">
                  <c:v>34759</c:v>
                </c:pt>
                <c:pt idx="371">
                  <c:v>34731</c:v>
                </c:pt>
                <c:pt idx="372">
                  <c:v>34700</c:v>
                </c:pt>
                <c:pt idx="373">
                  <c:v>34669</c:v>
                </c:pt>
                <c:pt idx="374">
                  <c:v>34639</c:v>
                </c:pt>
                <c:pt idx="375">
                  <c:v>34608</c:v>
                </c:pt>
                <c:pt idx="376">
                  <c:v>34578</c:v>
                </c:pt>
                <c:pt idx="377">
                  <c:v>34547</c:v>
                </c:pt>
                <c:pt idx="378">
                  <c:v>34516</c:v>
                </c:pt>
                <c:pt idx="379">
                  <c:v>34486</c:v>
                </c:pt>
                <c:pt idx="380">
                  <c:v>34455</c:v>
                </c:pt>
                <c:pt idx="381">
                  <c:v>34425</c:v>
                </c:pt>
                <c:pt idx="382">
                  <c:v>34394</c:v>
                </c:pt>
                <c:pt idx="383">
                  <c:v>34366</c:v>
                </c:pt>
                <c:pt idx="384">
                  <c:v>34335</c:v>
                </c:pt>
                <c:pt idx="385">
                  <c:v>34304</c:v>
                </c:pt>
                <c:pt idx="386">
                  <c:v>34274</c:v>
                </c:pt>
                <c:pt idx="387">
                  <c:v>34243</c:v>
                </c:pt>
                <c:pt idx="388">
                  <c:v>34213</c:v>
                </c:pt>
                <c:pt idx="389">
                  <c:v>34182</c:v>
                </c:pt>
                <c:pt idx="390">
                  <c:v>34151</c:v>
                </c:pt>
                <c:pt idx="391">
                  <c:v>34121</c:v>
                </c:pt>
                <c:pt idx="392">
                  <c:v>34090</c:v>
                </c:pt>
                <c:pt idx="393">
                  <c:v>34060</c:v>
                </c:pt>
                <c:pt idx="394">
                  <c:v>34029</c:v>
                </c:pt>
                <c:pt idx="395">
                  <c:v>34001</c:v>
                </c:pt>
                <c:pt idx="396">
                  <c:v>33970</c:v>
                </c:pt>
                <c:pt idx="397">
                  <c:v>33939</c:v>
                </c:pt>
                <c:pt idx="398">
                  <c:v>33909</c:v>
                </c:pt>
                <c:pt idx="399">
                  <c:v>33878</c:v>
                </c:pt>
                <c:pt idx="400">
                  <c:v>33848</c:v>
                </c:pt>
                <c:pt idx="401">
                  <c:v>33817</c:v>
                </c:pt>
                <c:pt idx="402">
                  <c:v>33786</c:v>
                </c:pt>
                <c:pt idx="403">
                  <c:v>33756</c:v>
                </c:pt>
                <c:pt idx="404">
                  <c:v>33725</c:v>
                </c:pt>
                <c:pt idx="405">
                  <c:v>33695</c:v>
                </c:pt>
                <c:pt idx="406">
                  <c:v>33664</c:v>
                </c:pt>
                <c:pt idx="407">
                  <c:v>33635</c:v>
                </c:pt>
                <c:pt idx="408">
                  <c:v>33604</c:v>
                </c:pt>
                <c:pt idx="409">
                  <c:v>33573</c:v>
                </c:pt>
                <c:pt idx="410">
                  <c:v>33543</c:v>
                </c:pt>
                <c:pt idx="411">
                  <c:v>33512</c:v>
                </c:pt>
                <c:pt idx="412">
                  <c:v>33482</c:v>
                </c:pt>
                <c:pt idx="413">
                  <c:v>33451</c:v>
                </c:pt>
                <c:pt idx="414">
                  <c:v>33420</c:v>
                </c:pt>
                <c:pt idx="415">
                  <c:v>33390</c:v>
                </c:pt>
                <c:pt idx="416">
                  <c:v>33359</c:v>
                </c:pt>
                <c:pt idx="417">
                  <c:v>33329</c:v>
                </c:pt>
                <c:pt idx="418">
                  <c:v>33298</c:v>
                </c:pt>
                <c:pt idx="419">
                  <c:v>33270</c:v>
                </c:pt>
                <c:pt idx="420">
                  <c:v>33239</c:v>
                </c:pt>
                <c:pt idx="421">
                  <c:v>33208</c:v>
                </c:pt>
                <c:pt idx="422">
                  <c:v>33178</c:v>
                </c:pt>
                <c:pt idx="423">
                  <c:v>33147</c:v>
                </c:pt>
                <c:pt idx="424">
                  <c:v>33117</c:v>
                </c:pt>
                <c:pt idx="425">
                  <c:v>33086</c:v>
                </c:pt>
                <c:pt idx="426">
                  <c:v>33055</c:v>
                </c:pt>
                <c:pt idx="427">
                  <c:v>33025</c:v>
                </c:pt>
                <c:pt idx="428">
                  <c:v>32994</c:v>
                </c:pt>
                <c:pt idx="429">
                  <c:v>32964</c:v>
                </c:pt>
                <c:pt idx="430">
                  <c:v>32933</c:v>
                </c:pt>
                <c:pt idx="431">
                  <c:v>32905</c:v>
                </c:pt>
                <c:pt idx="432">
                  <c:v>32874</c:v>
                </c:pt>
                <c:pt idx="433">
                  <c:v>32843</c:v>
                </c:pt>
                <c:pt idx="434">
                  <c:v>32813</c:v>
                </c:pt>
                <c:pt idx="435">
                  <c:v>32782</c:v>
                </c:pt>
                <c:pt idx="436">
                  <c:v>32752</c:v>
                </c:pt>
                <c:pt idx="437">
                  <c:v>32721</c:v>
                </c:pt>
                <c:pt idx="438">
                  <c:v>32690</c:v>
                </c:pt>
                <c:pt idx="439">
                  <c:v>32660</c:v>
                </c:pt>
                <c:pt idx="440">
                  <c:v>32629</c:v>
                </c:pt>
                <c:pt idx="441">
                  <c:v>32599</c:v>
                </c:pt>
                <c:pt idx="442">
                  <c:v>32568</c:v>
                </c:pt>
                <c:pt idx="443">
                  <c:v>32540</c:v>
                </c:pt>
                <c:pt idx="444">
                  <c:v>32509</c:v>
                </c:pt>
                <c:pt idx="445">
                  <c:v>32478</c:v>
                </c:pt>
                <c:pt idx="446">
                  <c:v>32448</c:v>
                </c:pt>
                <c:pt idx="447">
                  <c:v>32417</c:v>
                </c:pt>
                <c:pt idx="448">
                  <c:v>32387</c:v>
                </c:pt>
                <c:pt idx="449">
                  <c:v>32356</c:v>
                </c:pt>
                <c:pt idx="450">
                  <c:v>32325</c:v>
                </c:pt>
                <c:pt idx="451">
                  <c:v>32295</c:v>
                </c:pt>
                <c:pt idx="452">
                  <c:v>32264</c:v>
                </c:pt>
                <c:pt idx="453">
                  <c:v>32234</c:v>
                </c:pt>
                <c:pt idx="454">
                  <c:v>32203</c:v>
                </c:pt>
                <c:pt idx="455">
                  <c:v>32174</c:v>
                </c:pt>
                <c:pt idx="456">
                  <c:v>32143</c:v>
                </c:pt>
                <c:pt idx="457">
                  <c:v>32112</c:v>
                </c:pt>
                <c:pt idx="458">
                  <c:v>32082</c:v>
                </c:pt>
                <c:pt idx="459">
                  <c:v>32051</c:v>
                </c:pt>
                <c:pt idx="460">
                  <c:v>32021</c:v>
                </c:pt>
                <c:pt idx="461">
                  <c:v>31990</c:v>
                </c:pt>
                <c:pt idx="462">
                  <c:v>31959</c:v>
                </c:pt>
                <c:pt idx="463">
                  <c:v>31929</c:v>
                </c:pt>
                <c:pt idx="464">
                  <c:v>31898</c:v>
                </c:pt>
                <c:pt idx="465">
                  <c:v>31868</c:v>
                </c:pt>
                <c:pt idx="466">
                  <c:v>31837</c:v>
                </c:pt>
                <c:pt idx="467">
                  <c:v>31809</c:v>
                </c:pt>
                <c:pt idx="468">
                  <c:v>31778</c:v>
                </c:pt>
                <c:pt idx="469">
                  <c:v>31747</c:v>
                </c:pt>
                <c:pt idx="470">
                  <c:v>31717</c:v>
                </c:pt>
                <c:pt idx="471">
                  <c:v>31686</c:v>
                </c:pt>
                <c:pt idx="472">
                  <c:v>31656</c:v>
                </c:pt>
                <c:pt idx="473">
                  <c:v>31625</c:v>
                </c:pt>
                <c:pt idx="474">
                  <c:v>31594</c:v>
                </c:pt>
                <c:pt idx="475">
                  <c:v>31564</c:v>
                </c:pt>
                <c:pt idx="476">
                  <c:v>31533</c:v>
                </c:pt>
                <c:pt idx="477">
                  <c:v>31503</c:v>
                </c:pt>
                <c:pt idx="478">
                  <c:v>31472</c:v>
                </c:pt>
                <c:pt idx="479">
                  <c:v>31444</c:v>
                </c:pt>
                <c:pt idx="480">
                  <c:v>31413</c:v>
                </c:pt>
                <c:pt idx="481">
                  <c:v>31382</c:v>
                </c:pt>
                <c:pt idx="482">
                  <c:v>31352</c:v>
                </c:pt>
                <c:pt idx="483">
                  <c:v>31321</c:v>
                </c:pt>
                <c:pt idx="484">
                  <c:v>31291</c:v>
                </c:pt>
                <c:pt idx="485">
                  <c:v>31260</c:v>
                </c:pt>
                <c:pt idx="486">
                  <c:v>31229</c:v>
                </c:pt>
                <c:pt idx="487">
                  <c:v>31199</c:v>
                </c:pt>
                <c:pt idx="488">
                  <c:v>31168</c:v>
                </c:pt>
                <c:pt idx="489">
                  <c:v>31138</c:v>
                </c:pt>
                <c:pt idx="490">
                  <c:v>31107</c:v>
                </c:pt>
                <c:pt idx="491">
                  <c:v>31079</c:v>
                </c:pt>
                <c:pt idx="492">
                  <c:v>31048</c:v>
                </c:pt>
                <c:pt idx="493">
                  <c:v>31017</c:v>
                </c:pt>
                <c:pt idx="494">
                  <c:v>30987</c:v>
                </c:pt>
                <c:pt idx="495">
                  <c:v>30956</c:v>
                </c:pt>
                <c:pt idx="496">
                  <c:v>30926</c:v>
                </c:pt>
                <c:pt idx="497">
                  <c:v>30895</c:v>
                </c:pt>
                <c:pt idx="498">
                  <c:v>30864</c:v>
                </c:pt>
                <c:pt idx="499">
                  <c:v>30834</c:v>
                </c:pt>
                <c:pt idx="500">
                  <c:v>30803</c:v>
                </c:pt>
                <c:pt idx="501">
                  <c:v>30773</c:v>
                </c:pt>
                <c:pt idx="502">
                  <c:v>30742</c:v>
                </c:pt>
                <c:pt idx="503">
                  <c:v>30713</c:v>
                </c:pt>
                <c:pt idx="504">
                  <c:v>30682</c:v>
                </c:pt>
                <c:pt idx="505">
                  <c:v>30651</c:v>
                </c:pt>
                <c:pt idx="506">
                  <c:v>30621</c:v>
                </c:pt>
                <c:pt idx="507">
                  <c:v>30590</c:v>
                </c:pt>
                <c:pt idx="508">
                  <c:v>30560</c:v>
                </c:pt>
                <c:pt idx="509">
                  <c:v>30529</c:v>
                </c:pt>
                <c:pt idx="510">
                  <c:v>30498</c:v>
                </c:pt>
                <c:pt idx="511">
                  <c:v>30468</c:v>
                </c:pt>
                <c:pt idx="512">
                  <c:v>30437</c:v>
                </c:pt>
                <c:pt idx="513">
                  <c:v>30407</c:v>
                </c:pt>
                <c:pt idx="514">
                  <c:v>30376</c:v>
                </c:pt>
                <c:pt idx="515">
                  <c:v>30348</c:v>
                </c:pt>
                <c:pt idx="516">
                  <c:v>30317</c:v>
                </c:pt>
                <c:pt idx="517">
                  <c:v>30286</c:v>
                </c:pt>
                <c:pt idx="518">
                  <c:v>30256</c:v>
                </c:pt>
                <c:pt idx="519">
                  <c:v>30225</c:v>
                </c:pt>
                <c:pt idx="520">
                  <c:v>30195</c:v>
                </c:pt>
                <c:pt idx="521">
                  <c:v>30164</c:v>
                </c:pt>
                <c:pt idx="522">
                  <c:v>30133</c:v>
                </c:pt>
                <c:pt idx="523">
                  <c:v>30103</c:v>
                </c:pt>
                <c:pt idx="524">
                  <c:v>30072</c:v>
                </c:pt>
                <c:pt idx="525">
                  <c:v>30042</c:v>
                </c:pt>
                <c:pt idx="526">
                  <c:v>30011</c:v>
                </c:pt>
                <c:pt idx="527">
                  <c:v>29983</c:v>
                </c:pt>
                <c:pt idx="528">
                  <c:v>29952</c:v>
                </c:pt>
                <c:pt idx="529">
                  <c:v>29921</c:v>
                </c:pt>
                <c:pt idx="530">
                  <c:v>29891</c:v>
                </c:pt>
                <c:pt idx="531">
                  <c:v>29860</c:v>
                </c:pt>
                <c:pt idx="532">
                  <c:v>29830</c:v>
                </c:pt>
                <c:pt idx="533">
                  <c:v>29799</c:v>
                </c:pt>
                <c:pt idx="534">
                  <c:v>29768</c:v>
                </c:pt>
                <c:pt idx="535">
                  <c:v>29738</c:v>
                </c:pt>
                <c:pt idx="536">
                  <c:v>29707</c:v>
                </c:pt>
                <c:pt idx="537">
                  <c:v>29677</c:v>
                </c:pt>
                <c:pt idx="538">
                  <c:v>29646</c:v>
                </c:pt>
                <c:pt idx="539">
                  <c:v>29618</c:v>
                </c:pt>
                <c:pt idx="540">
                  <c:v>29587</c:v>
                </c:pt>
                <c:pt idx="541">
                  <c:v>29556</c:v>
                </c:pt>
                <c:pt idx="542">
                  <c:v>29526</c:v>
                </c:pt>
                <c:pt idx="543">
                  <c:v>29495</c:v>
                </c:pt>
                <c:pt idx="544">
                  <c:v>29465</c:v>
                </c:pt>
                <c:pt idx="545">
                  <c:v>29434</c:v>
                </c:pt>
                <c:pt idx="546">
                  <c:v>29403</c:v>
                </c:pt>
                <c:pt idx="547">
                  <c:v>29373</c:v>
                </c:pt>
                <c:pt idx="548">
                  <c:v>29342</c:v>
                </c:pt>
                <c:pt idx="549">
                  <c:v>29312</c:v>
                </c:pt>
                <c:pt idx="550">
                  <c:v>29281</c:v>
                </c:pt>
                <c:pt idx="551">
                  <c:v>29252</c:v>
                </c:pt>
                <c:pt idx="552">
                  <c:v>29221</c:v>
                </c:pt>
              </c:numCache>
            </c:numRef>
          </c:cat>
          <c:val>
            <c:numRef>
              <c:f>'Land Registry'!$M$12:$M$564</c:f>
              <c:numCache>
                <c:formatCode>_(* #,##0.00_);_(* \(#,##0.00\);_(* "-"??_);_(@_)</c:formatCode>
                <c:ptCount val="553"/>
                <c:pt idx="3">
                  <c:v>100</c:v>
                </c:pt>
                <c:pt idx="4">
                  <c:v>99.68090328915072</c:v>
                </c:pt>
                <c:pt idx="5">
                  <c:v>100.07363770250367</c:v>
                </c:pt>
                <c:pt idx="6">
                  <c:v>99.705449189985274</c:v>
                </c:pt>
                <c:pt idx="7">
                  <c:v>99.288168875797737</c:v>
                </c:pt>
                <c:pt idx="8">
                  <c:v>98.895434462444769</c:v>
                </c:pt>
                <c:pt idx="9">
                  <c:v>98.723613156602852</c:v>
                </c:pt>
                <c:pt idx="10">
                  <c:v>97.029945999018182</c:v>
                </c:pt>
                <c:pt idx="11">
                  <c:v>96.710849288168902</c:v>
                </c:pt>
                <c:pt idx="12">
                  <c:v>96.146293568974016</c:v>
                </c:pt>
                <c:pt idx="13">
                  <c:v>96.244477172312259</c:v>
                </c:pt>
                <c:pt idx="14">
                  <c:v>95.949926362297518</c:v>
                </c:pt>
                <c:pt idx="15">
                  <c:v>95.900834560628397</c:v>
                </c:pt>
                <c:pt idx="16">
                  <c:v>95.385370643102632</c:v>
                </c:pt>
                <c:pt idx="17">
                  <c:v>95.704467353951912</c:v>
                </c:pt>
                <c:pt idx="18">
                  <c:v>95.115365733922459</c:v>
                </c:pt>
                <c:pt idx="19">
                  <c:v>95.066273932253338</c:v>
                </c:pt>
                <c:pt idx="20">
                  <c:v>94.845360824742272</c:v>
                </c:pt>
                <c:pt idx="21">
                  <c:v>94.501718213058425</c:v>
                </c:pt>
                <c:pt idx="22">
                  <c:v>94.010800196367214</c:v>
                </c:pt>
                <c:pt idx="23">
                  <c:v>93.519882179676003</c:v>
                </c:pt>
                <c:pt idx="24">
                  <c:v>92.783505154639187</c:v>
                </c:pt>
                <c:pt idx="25">
                  <c:v>93.028964162984792</c:v>
                </c:pt>
                <c:pt idx="26">
                  <c:v>92.611683848797256</c:v>
                </c:pt>
                <c:pt idx="27">
                  <c:v>92.734413352970051</c:v>
                </c:pt>
                <c:pt idx="28">
                  <c:v>92.881688757977415</c:v>
                </c:pt>
                <c:pt idx="29">
                  <c:v>92.439862542955339</c:v>
                </c:pt>
                <c:pt idx="30">
                  <c:v>91.850760922925872</c:v>
                </c:pt>
                <c:pt idx="31">
                  <c:v>92.390770741286204</c:v>
                </c:pt>
                <c:pt idx="32">
                  <c:v>92.120765832106045</c:v>
                </c:pt>
                <c:pt idx="33">
                  <c:v>91.507118311242024</c:v>
                </c:pt>
                <c:pt idx="34">
                  <c:v>90.13254786450662</c:v>
                </c:pt>
                <c:pt idx="35">
                  <c:v>89.469808541973492</c:v>
                </c:pt>
                <c:pt idx="36">
                  <c:v>88.438880706921964</c:v>
                </c:pt>
                <c:pt idx="37">
                  <c:v>88.463426607756517</c:v>
                </c:pt>
                <c:pt idx="38">
                  <c:v>87.947962690230753</c:v>
                </c:pt>
                <c:pt idx="39">
                  <c:v>87.432498772704974</c:v>
                </c:pt>
                <c:pt idx="40">
                  <c:v>85.321551300932768</c:v>
                </c:pt>
                <c:pt idx="41">
                  <c:v>84.732449680903315</c:v>
                </c:pt>
                <c:pt idx="42">
                  <c:v>84.24153166421209</c:v>
                </c:pt>
                <c:pt idx="43">
                  <c:v>83.456062837506167</c:v>
                </c:pt>
                <c:pt idx="44">
                  <c:v>82.744231713303918</c:v>
                </c:pt>
                <c:pt idx="45">
                  <c:v>82.130584192439912</c:v>
                </c:pt>
                <c:pt idx="46">
                  <c:v>79.40598919980367</c:v>
                </c:pt>
                <c:pt idx="47">
                  <c:v>78.595974472263165</c:v>
                </c:pt>
                <c:pt idx="48">
                  <c:v>77.982326951399145</c:v>
                </c:pt>
                <c:pt idx="49">
                  <c:v>77.982326951399145</c:v>
                </c:pt>
                <c:pt idx="50">
                  <c:v>77.147766323024086</c:v>
                </c:pt>
                <c:pt idx="51">
                  <c:v>76.583210603829187</c:v>
                </c:pt>
                <c:pt idx="52">
                  <c:v>75.748649975454143</c:v>
                </c:pt>
                <c:pt idx="53">
                  <c:v>75.454099165439402</c:v>
                </c:pt>
                <c:pt idx="54">
                  <c:v>74.987727049582745</c:v>
                </c:pt>
                <c:pt idx="55">
                  <c:v>74.619538537064344</c:v>
                </c:pt>
                <c:pt idx="56">
                  <c:v>74.104074619538565</c:v>
                </c:pt>
                <c:pt idx="57">
                  <c:v>73.907707412862095</c:v>
                </c:pt>
                <c:pt idx="58">
                  <c:v>72.876779577810524</c:v>
                </c:pt>
                <c:pt idx="59">
                  <c:v>72.655866470299486</c:v>
                </c:pt>
                <c:pt idx="60">
                  <c:v>72.312223858615639</c:v>
                </c:pt>
                <c:pt idx="61">
                  <c:v>72.508591065292109</c:v>
                </c:pt>
                <c:pt idx="62">
                  <c:v>72.042218949435465</c:v>
                </c:pt>
                <c:pt idx="63">
                  <c:v>72.23858615611195</c:v>
                </c:pt>
                <c:pt idx="64">
                  <c:v>72.23858615611195</c:v>
                </c:pt>
                <c:pt idx="65">
                  <c:v>71.993127147766344</c:v>
                </c:pt>
                <c:pt idx="66">
                  <c:v>72.214040255277382</c:v>
                </c:pt>
                <c:pt idx="67">
                  <c:v>71.845851742758967</c:v>
                </c:pt>
                <c:pt idx="68">
                  <c:v>71.723122238586157</c:v>
                </c:pt>
                <c:pt idx="69">
                  <c:v>71.821305841924399</c:v>
                </c:pt>
                <c:pt idx="70">
                  <c:v>71.821305841924399</c:v>
                </c:pt>
                <c:pt idx="71">
                  <c:v>71.674030436917036</c:v>
                </c:pt>
                <c:pt idx="72">
                  <c:v>71.330387825233188</c:v>
                </c:pt>
                <c:pt idx="73">
                  <c:v>71.649484536082468</c:v>
                </c:pt>
                <c:pt idx="74">
                  <c:v>71.428571428571431</c:v>
                </c:pt>
                <c:pt idx="75">
                  <c:v>71.281296023564053</c:v>
                </c:pt>
                <c:pt idx="76">
                  <c:v>71.428571428571431</c:v>
                </c:pt>
                <c:pt idx="77">
                  <c:v>71.600392734413361</c:v>
                </c:pt>
                <c:pt idx="78">
                  <c:v>71.06038291605303</c:v>
                </c:pt>
                <c:pt idx="79">
                  <c:v>71.084928816887597</c:v>
                </c:pt>
                <c:pt idx="80">
                  <c:v>70.986745213549341</c:v>
                </c:pt>
                <c:pt idx="81">
                  <c:v>70.741286205203735</c:v>
                </c:pt>
                <c:pt idx="82">
                  <c:v>69.980363279332366</c:v>
                </c:pt>
                <c:pt idx="83">
                  <c:v>69.955817378497798</c:v>
                </c:pt>
                <c:pt idx="84">
                  <c:v>69.464899361806587</c:v>
                </c:pt>
                <c:pt idx="85">
                  <c:v>70.103092783505176</c:v>
                </c:pt>
                <c:pt idx="86">
                  <c:v>69.85763377515957</c:v>
                </c:pt>
                <c:pt idx="87">
                  <c:v>69.833087874325003</c:v>
                </c:pt>
                <c:pt idx="88">
                  <c:v>69.73490427098676</c:v>
                </c:pt>
                <c:pt idx="89">
                  <c:v>69.759450171821314</c:v>
                </c:pt>
                <c:pt idx="90">
                  <c:v>69.145802650957293</c:v>
                </c:pt>
                <c:pt idx="91">
                  <c:v>69.096710849288172</c:v>
                </c:pt>
                <c:pt idx="92">
                  <c:v>68.900343642611688</c:v>
                </c:pt>
                <c:pt idx="93">
                  <c:v>68.654884634266082</c:v>
                </c:pt>
                <c:pt idx="94">
                  <c:v>68.311242022582249</c:v>
                </c:pt>
                <c:pt idx="95">
                  <c:v>68.262150220913128</c:v>
                </c:pt>
                <c:pt idx="96">
                  <c:v>67.746686303387349</c:v>
                </c:pt>
                <c:pt idx="97">
                  <c:v>68.262150220913128</c:v>
                </c:pt>
                <c:pt idx="98">
                  <c:v>67.697594501718228</c:v>
                </c:pt>
                <c:pt idx="99">
                  <c:v>67.574864997545433</c:v>
                </c:pt>
                <c:pt idx="100">
                  <c:v>67.525773195876312</c:v>
                </c:pt>
                <c:pt idx="101">
                  <c:v>67.427589592538055</c:v>
                </c:pt>
                <c:pt idx="102">
                  <c:v>66.985763377515966</c:v>
                </c:pt>
                <c:pt idx="103">
                  <c:v>66.838487972508617</c:v>
                </c:pt>
                <c:pt idx="104">
                  <c:v>66.691212567501239</c:v>
                </c:pt>
                <c:pt idx="105">
                  <c:v>66.42120765832108</c:v>
                </c:pt>
                <c:pt idx="106">
                  <c:v>66.102110947471786</c:v>
                </c:pt>
                <c:pt idx="107">
                  <c:v>65.881197839960734</c:v>
                </c:pt>
                <c:pt idx="108">
                  <c:v>65.169366715758471</c:v>
                </c:pt>
                <c:pt idx="109">
                  <c:v>65.56210112911144</c:v>
                </c:pt>
                <c:pt idx="110">
                  <c:v>65.169366715758457</c:v>
                </c:pt>
                <c:pt idx="111">
                  <c:v>64.99754540991654</c:v>
                </c:pt>
                <c:pt idx="112">
                  <c:v>65.022091310751094</c:v>
                </c:pt>
                <c:pt idx="113">
                  <c:v>64.899361806578284</c:v>
                </c:pt>
                <c:pt idx="114">
                  <c:v>64.653902798232679</c:v>
                </c:pt>
                <c:pt idx="115">
                  <c:v>64.580265095729018</c:v>
                </c:pt>
                <c:pt idx="116">
                  <c:v>64.334806087383413</c:v>
                </c:pt>
                <c:pt idx="117">
                  <c:v>64.162984781541482</c:v>
                </c:pt>
                <c:pt idx="118">
                  <c:v>64.089347079037807</c:v>
                </c:pt>
                <c:pt idx="119">
                  <c:v>63.819342169857642</c:v>
                </c:pt>
                <c:pt idx="120">
                  <c:v>63.524791359842915</c:v>
                </c:pt>
                <c:pt idx="121">
                  <c:v>63.966617574865005</c:v>
                </c:pt>
                <c:pt idx="122">
                  <c:v>63.77025036818852</c:v>
                </c:pt>
                <c:pt idx="123">
                  <c:v>63.696612665684832</c:v>
                </c:pt>
                <c:pt idx="124">
                  <c:v>63.721158566519399</c:v>
                </c:pt>
                <c:pt idx="125">
                  <c:v>63.77025036818852</c:v>
                </c:pt>
                <c:pt idx="126">
                  <c:v>63.475699558173801</c:v>
                </c:pt>
                <c:pt idx="127">
                  <c:v>63.549337260677476</c:v>
                </c:pt>
                <c:pt idx="128">
                  <c:v>63.451153657339241</c:v>
                </c:pt>
                <c:pt idx="129">
                  <c:v>63.328424153166438</c:v>
                </c:pt>
                <c:pt idx="130">
                  <c:v>63.1075110456554</c:v>
                </c:pt>
                <c:pt idx="131">
                  <c:v>63.009327442317151</c:v>
                </c:pt>
                <c:pt idx="132">
                  <c:v>62.690230731467864</c:v>
                </c:pt>
                <c:pt idx="133">
                  <c:v>63.205694648993635</c:v>
                </c:pt>
                <c:pt idx="134">
                  <c:v>63.107511045655393</c:v>
                </c:pt>
                <c:pt idx="135">
                  <c:v>63.254786450662749</c:v>
                </c:pt>
                <c:pt idx="136">
                  <c:v>63.230240549828196</c:v>
                </c:pt>
                <c:pt idx="137">
                  <c:v>63.082965144820832</c:v>
                </c:pt>
                <c:pt idx="138">
                  <c:v>62.837506136475227</c:v>
                </c:pt>
                <c:pt idx="139">
                  <c:v>62.911143838978909</c:v>
                </c:pt>
                <c:pt idx="140">
                  <c:v>62.812960235640666</c:v>
                </c:pt>
                <c:pt idx="141">
                  <c:v>62.763868433971538</c:v>
                </c:pt>
                <c:pt idx="142">
                  <c:v>62.5429553264605</c:v>
                </c:pt>
                <c:pt idx="143">
                  <c:v>62.39567992145313</c:v>
                </c:pt>
                <c:pt idx="144">
                  <c:v>62.002945508100169</c:v>
                </c:pt>
                <c:pt idx="145">
                  <c:v>62.199312714776653</c:v>
                </c:pt>
                <c:pt idx="146">
                  <c:v>61.880216003927359</c:v>
                </c:pt>
                <c:pt idx="147">
                  <c:v>61.831124202258238</c:v>
                </c:pt>
                <c:pt idx="148">
                  <c:v>61.831124202258238</c:v>
                </c:pt>
                <c:pt idx="149">
                  <c:v>61.610211094747193</c:v>
                </c:pt>
                <c:pt idx="150">
                  <c:v>61.291114383897899</c:v>
                </c:pt>
                <c:pt idx="151">
                  <c:v>61.291114383897899</c:v>
                </c:pt>
                <c:pt idx="152">
                  <c:v>61.364752086401587</c:v>
                </c:pt>
                <c:pt idx="153">
                  <c:v>61.242022582228792</c:v>
                </c:pt>
                <c:pt idx="154">
                  <c:v>61.0456553755523</c:v>
                </c:pt>
                <c:pt idx="155">
                  <c:v>60.775650466372127</c:v>
                </c:pt>
                <c:pt idx="156">
                  <c:v>60.333824251350038</c:v>
                </c:pt>
                <c:pt idx="157">
                  <c:v>60.57928325969565</c:v>
                </c:pt>
                <c:pt idx="158">
                  <c:v>60.284732449680924</c:v>
                </c:pt>
                <c:pt idx="159">
                  <c:v>60.284732449680924</c:v>
                </c:pt>
                <c:pt idx="160">
                  <c:v>59.941089837997069</c:v>
                </c:pt>
                <c:pt idx="161">
                  <c:v>59.646539027982342</c:v>
                </c:pt>
                <c:pt idx="162">
                  <c:v>59.42562592047129</c:v>
                </c:pt>
                <c:pt idx="163">
                  <c:v>59.351988217967616</c:v>
                </c:pt>
                <c:pt idx="164">
                  <c:v>59.499263622974979</c:v>
                </c:pt>
                <c:pt idx="165">
                  <c:v>59.52380952380954</c:v>
                </c:pt>
                <c:pt idx="166">
                  <c:v>59.106529209622011</c:v>
                </c:pt>
                <c:pt idx="167">
                  <c:v>58.885616102110966</c:v>
                </c:pt>
                <c:pt idx="168">
                  <c:v>58.419243986254315</c:v>
                </c:pt>
                <c:pt idx="169">
                  <c:v>58.76288659793817</c:v>
                </c:pt>
                <c:pt idx="170">
                  <c:v>58.541973490427125</c:v>
                </c:pt>
                <c:pt idx="171">
                  <c:v>58.419243986254322</c:v>
                </c:pt>
                <c:pt idx="172">
                  <c:v>58.394698085419755</c:v>
                </c:pt>
                <c:pt idx="173">
                  <c:v>57.952871870397665</c:v>
                </c:pt>
                <c:pt idx="174">
                  <c:v>57.609229258713818</c:v>
                </c:pt>
                <c:pt idx="175">
                  <c:v>57.73195876288662</c:v>
                </c:pt>
                <c:pt idx="176">
                  <c:v>57.73195876288662</c:v>
                </c:pt>
                <c:pt idx="177">
                  <c:v>57.535591556210143</c:v>
                </c:pt>
                <c:pt idx="178">
                  <c:v>57.069219440353486</c:v>
                </c:pt>
                <c:pt idx="179">
                  <c:v>56.774668630338759</c:v>
                </c:pt>
                <c:pt idx="180">
                  <c:v>56.21011291114386</c:v>
                </c:pt>
                <c:pt idx="181">
                  <c:v>56.062837506136503</c:v>
                </c:pt>
                <c:pt idx="182">
                  <c:v>55.670103092783535</c:v>
                </c:pt>
                <c:pt idx="183">
                  <c:v>55.424644084437922</c:v>
                </c:pt>
                <c:pt idx="184">
                  <c:v>55.30191458026512</c:v>
                </c:pt>
                <c:pt idx="185">
                  <c:v>55.105547373588628</c:v>
                </c:pt>
                <c:pt idx="186">
                  <c:v>54.884634266077576</c:v>
                </c:pt>
                <c:pt idx="187">
                  <c:v>55.007363770250379</c:v>
                </c:pt>
                <c:pt idx="188">
                  <c:v>54.884634266077576</c:v>
                </c:pt>
                <c:pt idx="189">
                  <c:v>54.688267059401092</c:v>
                </c:pt>
                <c:pt idx="190">
                  <c:v>54.17280314187532</c:v>
                </c:pt>
                <c:pt idx="191">
                  <c:v>53.804614629356912</c:v>
                </c:pt>
                <c:pt idx="192">
                  <c:v>53.485517918507625</c:v>
                </c:pt>
                <c:pt idx="193">
                  <c:v>53.510063819342186</c:v>
                </c:pt>
                <c:pt idx="194">
                  <c:v>53.166421207658338</c:v>
                </c:pt>
                <c:pt idx="195">
                  <c:v>53.019145802650975</c:v>
                </c:pt>
                <c:pt idx="196">
                  <c:v>52.847324496809051</c:v>
                </c:pt>
                <c:pt idx="197">
                  <c:v>52.626411389298006</c:v>
                </c:pt>
                <c:pt idx="198">
                  <c:v>52.380952380952401</c:v>
                </c:pt>
                <c:pt idx="199">
                  <c:v>52.380952380952401</c:v>
                </c:pt>
                <c:pt idx="200">
                  <c:v>52.233676975945038</c:v>
                </c:pt>
                <c:pt idx="201">
                  <c:v>51.914580265095744</c:v>
                </c:pt>
                <c:pt idx="202">
                  <c:v>51.865488463426622</c:v>
                </c:pt>
                <c:pt idx="203">
                  <c:v>51.890034364261183</c:v>
                </c:pt>
                <c:pt idx="204">
                  <c:v>51.570937653411896</c:v>
                </c:pt>
                <c:pt idx="205">
                  <c:v>52.258222876779598</c:v>
                </c:pt>
                <c:pt idx="206">
                  <c:v>53.019145802650975</c:v>
                </c:pt>
                <c:pt idx="207">
                  <c:v>53.436426116838504</c:v>
                </c:pt>
                <c:pt idx="208">
                  <c:v>53.608247422680435</c:v>
                </c:pt>
                <c:pt idx="209">
                  <c:v>53.313696612665701</c:v>
                </c:pt>
                <c:pt idx="210">
                  <c:v>53.141875306823785</c:v>
                </c:pt>
                <c:pt idx="211">
                  <c:v>53.215513009327466</c:v>
                </c:pt>
                <c:pt idx="212">
                  <c:v>52.79823269513993</c:v>
                </c:pt>
                <c:pt idx="213">
                  <c:v>52.528227785959764</c:v>
                </c:pt>
                <c:pt idx="214">
                  <c:v>52.061855670103107</c:v>
                </c:pt>
                <c:pt idx="215">
                  <c:v>51.89003436426119</c:v>
                </c:pt>
                <c:pt idx="216">
                  <c:v>51.497299950908221</c:v>
                </c:pt>
                <c:pt idx="217">
                  <c:v>51.767304860088387</c:v>
                </c:pt>
                <c:pt idx="218">
                  <c:v>51.472754050073661</c:v>
                </c:pt>
                <c:pt idx="219">
                  <c:v>51.276386843397177</c:v>
                </c:pt>
                <c:pt idx="220">
                  <c:v>51.055473735886125</c:v>
                </c:pt>
                <c:pt idx="221">
                  <c:v>50.883652430044201</c:v>
                </c:pt>
                <c:pt idx="222">
                  <c:v>50.589101620029467</c:v>
                </c:pt>
                <c:pt idx="223">
                  <c:v>50.883652430044201</c:v>
                </c:pt>
                <c:pt idx="224">
                  <c:v>50.613647520864028</c:v>
                </c:pt>
                <c:pt idx="225">
                  <c:v>50.417280314187543</c:v>
                </c:pt>
                <c:pt idx="226">
                  <c:v>50.171821305841931</c:v>
                </c:pt>
                <c:pt idx="227">
                  <c:v>49.852724594992637</c:v>
                </c:pt>
                <c:pt idx="228">
                  <c:v>49.484536082474222</c:v>
                </c:pt>
                <c:pt idx="229">
                  <c:v>49.754540991654387</c:v>
                </c:pt>
                <c:pt idx="230">
                  <c:v>49.361806578301412</c:v>
                </c:pt>
                <c:pt idx="231">
                  <c:v>49.189985272459488</c:v>
                </c:pt>
                <c:pt idx="232">
                  <c:v>49.116347569955806</c:v>
                </c:pt>
                <c:pt idx="233">
                  <c:v>48.895434462444761</c:v>
                </c:pt>
                <c:pt idx="234">
                  <c:v>48.723613156602838</c:v>
                </c:pt>
                <c:pt idx="235">
                  <c:v>48.723613156602838</c:v>
                </c:pt>
                <c:pt idx="236">
                  <c:v>48.527245949926346</c:v>
                </c:pt>
                <c:pt idx="237">
                  <c:v>48.232695139911627</c:v>
                </c:pt>
                <c:pt idx="238">
                  <c:v>47.864506627393219</c:v>
                </c:pt>
                <c:pt idx="239">
                  <c:v>47.668139420716734</c:v>
                </c:pt>
                <c:pt idx="240">
                  <c:v>47.47177221404025</c:v>
                </c:pt>
                <c:pt idx="241">
                  <c:v>47.643593519882174</c:v>
                </c:pt>
                <c:pt idx="242">
                  <c:v>47.520864015709371</c:v>
                </c:pt>
                <c:pt idx="243">
                  <c:v>47.447226313205697</c:v>
                </c:pt>
                <c:pt idx="244">
                  <c:v>47.398134511536568</c:v>
                </c:pt>
                <c:pt idx="245">
                  <c:v>47.275405007363773</c:v>
                </c:pt>
                <c:pt idx="246">
                  <c:v>47.177221404025524</c:v>
                </c:pt>
                <c:pt idx="247">
                  <c:v>47.177221404025524</c:v>
                </c:pt>
                <c:pt idx="248">
                  <c:v>47.128129602356402</c:v>
                </c:pt>
                <c:pt idx="249">
                  <c:v>47.02994599901816</c:v>
                </c:pt>
                <c:pt idx="250">
                  <c:v>46.759941089837994</c:v>
                </c:pt>
                <c:pt idx="251">
                  <c:v>46.539027982326949</c:v>
                </c:pt>
                <c:pt idx="252">
                  <c:v>46.367206676485033</c:v>
                </c:pt>
                <c:pt idx="253">
                  <c:v>46.612665684830638</c:v>
                </c:pt>
                <c:pt idx="254">
                  <c:v>46.391752577319593</c:v>
                </c:pt>
                <c:pt idx="255">
                  <c:v>46.293568973981344</c:v>
                </c:pt>
                <c:pt idx="256">
                  <c:v>46.170839469808534</c:v>
                </c:pt>
                <c:pt idx="257">
                  <c:v>45.99901816396661</c:v>
                </c:pt>
                <c:pt idx="258">
                  <c:v>45.851742758959247</c:v>
                </c:pt>
                <c:pt idx="259">
                  <c:v>45.851742758959247</c:v>
                </c:pt>
                <c:pt idx="260">
                  <c:v>45.778105056455566</c:v>
                </c:pt>
                <c:pt idx="261">
                  <c:v>45.581737849779074</c:v>
                </c:pt>
                <c:pt idx="262">
                  <c:v>45.311732940598915</c:v>
                </c:pt>
                <c:pt idx="263">
                  <c:v>45.115365733922438</c:v>
                </c:pt>
                <c:pt idx="264">
                  <c:v>44.943544428080514</c:v>
                </c:pt>
                <c:pt idx="265">
                  <c:v>45.041728031418756</c:v>
                </c:pt>
                <c:pt idx="266">
                  <c:v>44.845360824742265</c:v>
                </c:pt>
                <c:pt idx="267">
                  <c:v>44.820814923907712</c:v>
                </c:pt>
                <c:pt idx="268">
                  <c:v>44.796269023073151</c:v>
                </c:pt>
                <c:pt idx="269">
                  <c:v>44.575355915562106</c:v>
                </c:pt>
                <c:pt idx="270">
                  <c:v>44.501718213058432</c:v>
                </c:pt>
                <c:pt idx="271">
                  <c:v>44.501718213058432</c:v>
                </c:pt>
                <c:pt idx="272">
                  <c:v>44.550810014727553</c:v>
                </c:pt>
                <c:pt idx="273">
                  <c:v>44.477172312223871</c:v>
                </c:pt>
                <c:pt idx="274">
                  <c:v>44.158075601374584</c:v>
                </c:pt>
                <c:pt idx="275">
                  <c:v>44.010800196367221</c:v>
                </c:pt>
                <c:pt idx="276">
                  <c:v>43.789887088856176</c:v>
                </c:pt>
                <c:pt idx="277">
                  <c:v>43.814432989690737</c:v>
                </c:pt>
                <c:pt idx="278">
                  <c:v>43.740795287187055</c:v>
                </c:pt>
                <c:pt idx="279">
                  <c:v>43.667157584683373</c:v>
                </c:pt>
                <c:pt idx="280">
                  <c:v>43.593519882179692</c:v>
                </c:pt>
                <c:pt idx="281">
                  <c:v>43.298969072164965</c:v>
                </c:pt>
                <c:pt idx="282">
                  <c:v>43.176239567992162</c:v>
                </c:pt>
                <c:pt idx="283">
                  <c:v>43.249877270495844</c:v>
                </c:pt>
                <c:pt idx="284">
                  <c:v>43.249877270495844</c:v>
                </c:pt>
                <c:pt idx="285">
                  <c:v>43.127147766323048</c:v>
                </c:pt>
                <c:pt idx="286">
                  <c:v>42.832596956308322</c:v>
                </c:pt>
                <c:pt idx="287">
                  <c:v>42.660775650466398</c:v>
                </c:pt>
                <c:pt idx="288">
                  <c:v>42.538046146293595</c:v>
                </c:pt>
                <c:pt idx="289">
                  <c:v>42.562592047128156</c:v>
                </c:pt>
                <c:pt idx="290">
                  <c:v>42.611683848797277</c:v>
                </c:pt>
                <c:pt idx="291">
                  <c:v>42.783505154639201</c:v>
                </c:pt>
                <c:pt idx="292">
                  <c:v>42.857142857142875</c:v>
                </c:pt>
                <c:pt idx="293">
                  <c:v>42.709867452135519</c:v>
                </c:pt>
                <c:pt idx="294">
                  <c:v>42.538046146293603</c:v>
                </c:pt>
                <c:pt idx="295">
                  <c:v>42.808051055473769</c:v>
                </c:pt>
                <c:pt idx="296">
                  <c:v>42.75895925380464</c:v>
                </c:pt>
                <c:pt idx="297">
                  <c:v>42.488954344624482</c:v>
                </c:pt>
                <c:pt idx="298">
                  <c:v>42.26804123711343</c:v>
                </c:pt>
                <c:pt idx="299">
                  <c:v>42.218949435444308</c:v>
                </c:pt>
                <c:pt idx="300">
                  <c:v>41.998036327933256</c:v>
                </c:pt>
                <c:pt idx="301">
                  <c:v>42.268041237113422</c:v>
                </c:pt>
                <c:pt idx="302">
                  <c:v>42.243495336278862</c:v>
                </c:pt>
                <c:pt idx="303">
                  <c:v>42.120765832106059</c:v>
                </c:pt>
                <c:pt idx="304">
                  <c:v>42.14531173294062</c:v>
                </c:pt>
                <c:pt idx="305">
                  <c:v>41.850760922925893</c:v>
                </c:pt>
                <c:pt idx="306">
                  <c:v>41.850760922925893</c:v>
                </c:pt>
                <c:pt idx="307">
                  <c:v>41.998036327933256</c:v>
                </c:pt>
                <c:pt idx="308">
                  <c:v>41.899852724595014</c:v>
                </c:pt>
                <c:pt idx="309">
                  <c:v>41.752577319587658</c:v>
                </c:pt>
                <c:pt idx="310">
                  <c:v>41.335297005400136</c:v>
                </c:pt>
                <c:pt idx="311">
                  <c:v>41.114383897889084</c:v>
                </c:pt>
                <c:pt idx="312">
                  <c:v>40.893470790378039</c:v>
                </c:pt>
                <c:pt idx="313">
                  <c:v>41.065292096219963</c:v>
                </c:pt>
                <c:pt idx="314">
                  <c:v>40.9180166912126</c:v>
                </c:pt>
                <c:pt idx="315">
                  <c:v>40.868924889543486</c:v>
                </c:pt>
                <c:pt idx="316">
                  <c:v>40.795287187039804</c:v>
                </c:pt>
                <c:pt idx="317">
                  <c:v>40.62346588119788</c:v>
                </c:pt>
                <c:pt idx="318">
                  <c:v>40.525282277859638</c:v>
                </c:pt>
                <c:pt idx="319">
                  <c:v>40.648011782032441</c:v>
                </c:pt>
                <c:pt idx="320">
                  <c:v>40.648011782032441</c:v>
                </c:pt>
                <c:pt idx="321">
                  <c:v>40.549828178694199</c:v>
                </c:pt>
                <c:pt idx="322">
                  <c:v>40.279823269514033</c:v>
                </c:pt>
                <c:pt idx="323">
                  <c:v>40.181639666175791</c:v>
                </c:pt>
                <c:pt idx="324">
                  <c:v>40.108001963672109</c:v>
                </c:pt>
                <c:pt idx="325">
                  <c:v>40.353460972017714</c:v>
                </c:pt>
                <c:pt idx="326">
                  <c:v>40.353460972017714</c:v>
                </c:pt>
                <c:pt idx="327">
                  <c:v>40.378006872852275</c:v>
                </c:pt>
                <c:pt idx="328">
                  <c:v>40.353460972017714</c:v>
                </c:pt>
                <c:pt idx="329">
                  <c:v>40.181639666175784</c:v>
                </c:pt>
                <c:pt idx="330">
                  <c:v>40.00981836033386</c:v>
                </c:pt>
                <c:pt idx="331">
                  <c:v>40.108001963672102</c:v>
                </c:pt>
                <c:pt idx="332">
                  <c:v>40.132547864506662</c:v>
                </c:pt>
                <c:pt idx="333">
                  <c:v>39.911634756995618</c:v>
                </c:pt>
                <c:pt idx="334">
                  <c:v>39.469808541973528</c:v>
                </c:pt>
                <c:pt idx="335">
                  <c:v>39.347079037800725</c:v>
                </c:pt>
                <c:pt idx="336">
                  <c:v>39.150711831124234</c:v>
                </c:pt>
                <c:pt idx="337">
                  <c:v>39.273441335297036</c:v>
                </c:pt>
                <c:pt idx="338">
                  <c:v>39.175257731958794</c:v>
                </c:pt>
                <c:pt idx="339">
                  <c:v>39.150711831124234</c:v>
                </c:pt>
                <c:pt idx="340">
                  <c:v>39.101620029455113</c:v>
                </c:pt>
                <c:pt idx="341">
                  <c:v>38.905252822778621</c:v>
                </c:pt>
                <c:pt idx="342">
                  <c:v>38.659793814433016</c:v>
                </c:pt>
                <c:pt idx="343">
                  <c:v>38.659793814433016</c:v>
                </c:pt>
                <c:pt idx="344">
                  <c:v>38.512518409425653</c:v>
                </c:pt>
                <c:pt idx="345">
                  <c:v>38.365243004418296</c:v>
                </c:pt>
                <c:pt idx="346">
                  <c:v>38.144329896907244</c:v>
                </c:pt>
                <c:pt idx="347">
                  <c:v>38.046146293568995</c:v>
                </c:pt>
                <c:pt idx="348">
                  <c:v>37.898870888561632</c:v>
                </c:pt>
                <c:pt idx="349">
                  <c:v>37.898870888561632</c:v>
                </c:pt>
                <c:pt idx="350">
                  <c:v>37.776141384388829</c:v>
                </c:pt>
                <c:pt idx="351">
                  <c:v>37.751595483554269</c:v>
                </c:pt>
                <c:pt idx="352">
                  <c:v>37.751595483554269</c:v>
                </c:pt>
                <c:pt idx="353">
                  <c:v>37.579774177712338</c:v>
                </c:pt>
                <c:pt idx="354">
                  <c:v>37.407952871870421</c:v>
                </c:pt>
                <c:pt idx="355">
                  <c:v>37.555228276877784</c:v>
                </c:pt>
                <c:pt idx="356">
                  <c:v>37.530682376043231</c:v>
                </c:pt>
                <c:pt idx="357">
                  <c:v>37.457044673539549</c:v>
                </c:pt>
                <c:pt idx="358">
                  <c:v>37.187039764359383</c:v>
                </c:pt>
                <c:pt idx="359">
                  <c:v>37.03976435935202</c:v>
                </c:pt>
                <c:pt idx="360">
                  <c:v>36.867943053510089</c:v>
                </c:pt>
                <c:pt idx="361">
                  <c:v>36.990672557682892</c:v>
                </c:pt>
                <c:pt idx="362">
                  <c:v>36.769759450171854</c:v>
                </c:pt>
                <c:pt idx="363">
                  <c:v>36.769759450171854</c:v>
                </c:pt>
                <c:pt idx="364">
                  <c:v>36.966126656848338</c:v>
                </c:pt>
                <c:pt idx="365">
                  <c:v>36.794305351006422</c:v>
                </c:pt>
                <c:pt idx="366">
                  <c:v>36.59793814432993</c:v>
                </c:pt>
                <c:pt idx="367">
                  <c:v>36.769759450171861</c:v>
                </c:pt>
                <c:pt idx="368">
                  <c:v>36.720667648502733</c:v>
                </c:pt>
                <c:pt idx="369">
                  <c:v>36.57339224349537</c:v>
                </c:pt>
                <c:pt idx="370">
                  <c:v>36.205203730976955</c:v>
                </c:pt>
                <c:pt idx="371">
                  <c:v>36.057928325969591</c:v>
                </c:pt>
                <c:pt idx="372">
                  <c:v>35.837015218458546</c:v>
                </c:pt>
                <c:pt idx="373">
                  <c:v>35.837015218458546</c:v>
                </c:pt>
                <c:pt idx="374">
                  <c:v>35.665193912616623</c:v>
                </c:pt>
                <c:pt idx="375">
                  <c:v>35.640648011782055</c:v>
                </c:pt>
                <c:pt idx="376">
                  <c:v>35.591556210112941</c:v>
                </c:pt>
                <c:pt idx="377">
                  <c:v>35.517918507609252</c:v>
                </c:pt>
                <c:pt idx="378">
                  <c:v>35.346097201767336</c:v>
                </c:pt>
                <c:pt idx="379">
                  <c:v>35.517918507609259</c:v>
                </c:pt>
                <c:pt idx="380">
                  <c:v>35.517918507609259</c:v>
                </c:pt>
                <c:pt idx="381">
                  <c:v>35.395189003436457</c:v>
                </c:pt>
                <c:pt idx="382">
                  <c:v>34.977908689248927</c:v>
                </c:pt>
                <c:pt idx="383">
                  <c:v>34.879725085910685</c:v>
                </c:pt>
                <c:pt idx="384">
                  <c:v>34.683357879234201</c:v>
                </c:pt>
                <c:pt idx="385">
                  <c:v>34.830633284241564</c:v>
                </c:pt>
                <c:pt idx="386">
                  <c:v>34.756995581737876</c:v>
                </c:pt>
                <c:pt idx="387">
                  <c:v>34.806087383407004</c:v>
                </c:pt>
                <c:pt idx="388">
                  <c:v>34.830633284241564</c:v>
                </c:pt>
                <c:pt idx="389">
                  <c:v>34.683357879234201</c:v>
                </c:pt>
                <c:pt idx="390">
                  <c:v>34.536082474226831</c:v>
                </c:pt>
                <c:pt idx="391">
                  <c:v>34.609720176730512</c:v>
                </c:pt>
                <c:pt idx="392">
                  <c:v>34.634266077565073</c:v>
                </c:pt>
                <c:pt idx="393">
                  <c:v>34.51153657339227</c:v>
                </c:pt>
                <c:pt idx="394">
                  <c:v>34.192439862542983</c:v>
                </c:pt>
                <c:pt idx="395">
                  <c:v>34.06971035837018</c:v>
                </c:pt>
                <c:pt idx="396">
                  <c:v>33.848797250859135</c:v>
                </c:pt>
                <c:pt idx="397">
                  <c:v>34.167893961708415</c:v>
                </c:pt>
                <c:pt idx="398">
                  <c:v>34.290623465881218</c:v>
                </c:pt>
                <c:pt idx="399">
                  <c:v>34.339715267550339</c:v>
                </c:pt>
                <c:pt idx="400">
                  <c:v>34.216985763377537</c:v>
                </c:pt>
                <c:pt idx="401">
                  <c:v>34.094256259204734</c:v>
                </c:pt>
                <c:pt idx="402">
                  <c:v>34.069710358370173</c:v>
                </c:pt>
                <c:pt idx="403">
                  <c:v>34.192439862542976</c:v>
                </c:pt>
                <c:pt idx="404">
                  <c:v>34.192439862542976</c:v>
                </c:pt>
                <c:pt idx="405">
                  <c:v>34.069710358370173</c:v>
                </c:pt>
                <c:pt idx="406">
                  <c:v>33.554246440844395</c:v>
                </c:pt>
                <c:pt idx="407">
                  <c:v>33.45606283750616</c:v>
                </c:pt>
                <c:pt idx="408">
                  <c:v>33.284241531664229</c:v>
                </c:pt>
                <c:pt idx="409">
                  <c:v>33.308787432498789</c:v>
                </c:pt>
                <c:pt idx="410">
                  <c:v>33.284241531664236</c:v>
                </c:pt>
                <c:pt idx="411">
                  <c:v>33.161512027491433</c:v>
                </c:pt>
                <c:pt idx="412">
                  <c:v>33.038782523318631</c:v>
                </c:pt>
                <c:pt idx="413">
                  <c:v>32.916053019145828</c:v>
                </c:pt>
                <c:pt idx="414">
                  <c:v>32.842415316642146</c:v>
                </c:pt>
                <c:pt idx="415">
                  <c:v>32.916053019145828</c:v>
                </c:pt>
                <c:pt idx="416">
                  <c:v>32.768777614138465</c:v>
                </c:pt>
                <c:pt idx="417">
                  <c:v>32.670594010800222</c:v>
                </c:pt>
                <c:pt idx="418">
                  <c:v>32.2533136966127</c:v>
                </c:pt>
                <c:pt idx="419">
                  <c:v>32.130584192439898</c:v>
                </c:pt>
                <c:pt idx="420">
                  <c:v>31.958762886597967</c:v>
                </c:pt>
                <c:pt idx="421">
                  <c:v>31.885125184094289</c:v>
                </c:pt>
                <c:pt idx="422">
                  <c:v>31.909671084928849</c:v>
                </c:pt>
                <c:pt idx="423">
                  <c:v>31.983308787432534</c:v>
                </c:pt>
                <c:pt idx="424">
                  <c:v>31.737849779086929</c:v>
                </c:pt>
                <c:pt idx="425">
                  <c:v>31.443298969072195</c:v>
                </c:pt>
                <c:pt idx="426">
                  <c:v>31.124202258222908</c:v>
                </c:pt>
                <c:pt idx="427">
                  <c:v>31.099656357388351</c:v>
                </c:pt>
                <c:pt idx="428">
                  <c:v>30.976926853215545</c:v>
                </c:pt>
                <c:pt idx="429">
                  <c:v>30.706921944035376</c:v>
                </c:pt>
                <c:pt idx="430">
                  <c:v>29.798723613156636</c:v>
                </c:pt>
                <c:pt idx="431">
                  <c:v>29.504172803141909</c:v>
                </c:pt>
                <c:pt idx="432">
                  <c:v>29.332351497299985</c:v>
                </c:pt>
                <c:pt idx="433">
                  <c:v>29.160530191458061</c:v>
                </c:pt>
                <c:pt idx="434">
                  <c:v>29.08689248895438</c:v>
                </c:pt>
                <c:pt idx="435">
                  <c:v>28.841433480608774</c:v>
                </c:pt>
                <c:pt idx="436">
                  <c:v>28.62052037309773</c:v>
                </c:pt>
                <c:pt idx="437">
                  <c:v>28.424153166421249</c:v>
                </c:pt>
                <c:pt idx="438">
                  <c:v>28.350515463917571</c:v>
                </c:pt>
                <c:pt idx="439">
                  <c:v>28.32596956308301</c:v>
                </c:pt>
                <c:pt idx="440">
                  <c:v>28.227785959744764</c:v>
                </c:pt>
                <c:pt idx="441">
                  <c:v>28.055964653902841</c:v>
                </c:pt>
                <c:pt idx="442">
                  <c:v>27.565046637211626</c:v>
                </c:pt>
                <c:pt idx="443">
                  <c:v>27.442317133038824</c:v>
                </c:pt>
                <c:pt idx="444">
                  <c:v>27.245949926362339</c:v>
                </c:pt>
                <c:pt idx="445">
                  <c:v>27.074128620520415</c:v>
                </c:pt>
                <c:pt idx="446">
                  <c:v>27.000490918016734</c:v>
                </c:pt>
                <c:pt idx="447">
                  <c:v>26.877761413843931</c:v>
                </c:pt>
                <c:pt idx="448">
                  <c:v>26.607756504663765</c:v>
                </c:pt>
                <c:pt idx="449">
                  <c:v>26.485027000490962</c:v>
                </c:pt>
                <c:pt idx="450">
                  <c:v>26.190476190476232</c:v>
                </c:pt>
                <c:pt idx="451">
                  <c:v>26.165930289641668</c:v>
                </c:pt>
                <c:pt idx="452">
                  <c:v>26.06774668630343</c:v>
                </c:pt>
                <c:pt idx="453">
                  <c:v>25.969563082965188</c:v>
                </c:pt>
                <c:pt idx="454">
                  <c:v>25.552282768777651</c:v>
                </c:pt>
                <c:pt idx="455">
                  <c:v>25.454099165439409</c:v>
                </c:pt>
                <c:pt idx="456">
                  <c:v>25.355915562101163</c:v>
                </c:pt>
                <c:pt idx="457">
                  <c:v>25.355915562101163</c:v>
                </c:pt>
                <c:pt idx="458">
                  <c:v>25.380461462935727</c:v>
                </c:pt>
                <c:pt idx="459">
                  <c:v>25.257731958762925</c:v>
                </c:pt>
                <c:pt idx="460">
                  <c:v>25.135002454590122</c:v>
                </c:pt>
                <c:pt idx="461">
                  <c:v>25.06136475208644</c:v>
                </c:pt>
                <c:pt idx="462">
                  <c:v>24.987727049582755</c:v>
                </c:pt>
                <c:pt idx="463">
                  <c:v>25.012272950417316</c:v>
                </c:pt>
                <c:pt idx="464">
                  <c:v>25.012272950417316</c:v>
                </c:pt>
                <c:pt idx="465">
                  <c:v>24.987727049582752</c:v>
                </c:pt>
                <c:pt idx="466">
                  <c:v>24.693176239568025</c:v>
                </c:pt>
                <c:pt idx="467">
                  <c:v>24.644084437898908</c:v>
                </c:pt>
                <c:pt idx="468">
                  <c:v>24.545900834560666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8E-43C4-9804-43F084C0E355}"/>
            </c:ext>
          </c:extLst>
        </c:ser>
        <c:ser>
          <c:idx val="0"/>
          <c:order val="2"/>
          <c:tx>
            <c:strRef>
              <c:f>'Land Registry'!$AF$10</c:f>
              <c:strCache>
                <c:ptCount val="1"/>
                <c:pt idx="0">
                  <c:v> London - Flats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'Land Registry'!$A$12:$A$564</c:f>
              <c:numCache>
                <c:formatCode>d\-mmm\-yy</c:formatCode>
                <c:ptCount val="55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  <c:pt idx="73">
                  <c:v>43800</c:v>
                </c:pt>
                <c:pt idx="74">
                  <c:v>43770</c:v>
                </c:pt>
                <c:pt idx="75">
                  <c:v>43739</c:v>
                </c:pt>
                <c:pt idx="76">
                  <c:v>43709</c:v>
                </c:pt>
                <c:pt idx="77">
                  <c:v>43678</c:v>
                </c:pt>
                <c:pt idx="78">
                  <c:v>43647</c:v>
                </c:pt>
                <c:pt idx="79">
                  <c:v>43617</c:v>
                </c:pt>
                <c:pt idx="80">
                  <c:v>43586</c:v>
                </c:pt>
                <c:pt idx="81">
                  <c:v>43556</c:v>
                </c:pt>
                <c:pt idx="82">
                  <c:v>43525</c:v>
                </c:pt>
                <c:pt idx="83">
                  <c:v>43497</c:v>
                </c:pt>
                <c:pt idx="84">
                  <c:v>43466</c:v>
                </c:pt>
                <c:pt idx="85">
                  <c:v>43435</c:v>
                </c:pt>
                <c:pt idx="86">
                  <c:v>43405</c:v>
                </c:pt>
                <c:pt idx="87">
                  <c:v>43374</c:v>
                </c:pt>
                <c:pt idx="88">
                  <c:v>43344</c:v>
                </c:pt>
                <c:pt idx="89">
                  <c:v>43313</c:v>
                </c:pt>
                <c:pt idx="90">
                  <c:v>43282</c:v>
                </c:pt>
                <c:pt idx="91">
                  <c:v>43252</c:v>
                </c:pt>
                <c:pt idx="92">
                  <c:v>43221</c:v>
                </c:pt>
                <c:pt idx="93">
                  <c:v>43191</c:v>
                </c:pt>
                <c:pt idx="94">
                  <c:v>43160</c:v>
                </c:pt>
                <c:pt idx="95">
                  <c:v>43132</c:v>
                </c:pt>
                <c:pt idx="96">
                  <c:v>43101</c:v>
                </c:pt>
                <c:pt idx="97">
                  <c:v>43070</c:v>
                </c:pt>
                <c:pt idx="98">
                  <c:v>43040</c:v>
                </c:pt>
                <c:pt idx="99">
                  <c:v>43009</c:v>
                </c:pt>
                <c:pt idx="100">
                  <c:v>42979</c:v>
                </c:pt>
                <c:pt idx="101">
                  <c:v>42948</c:v>
                </c:pt>
                <c:pt idx="102">
                  <c:v>42917</c:v>
                </c:pt>
                <c:pt idx="103">
                  <c:v>42887</c:v>
                </c:pt>
                <c:pt idx="104">
                  <c:v>42856</c:v>
                </c:pt>
                <c:pt idx="105">
                  <c:v>42826</c:v>
                </c:pt>
                <c:pt idx="106">
                  <c:v>42795</c:v>
                </c:pt>
                <c:pt idx="107">
                  <c:v>42767</c:v>
                </c:pt>
                <c:pt idx="108">
                  <c:v>42736</c:v>
                </c:pt>
                <c:pt idx="109">
                  <c:v>42705</c:v>
                </c:pt>
                <c:pt idx="110">
                  <c:v>42675</c:v>
                </c:pt>
                <c:pt idx="111">
                  <c:v>42644</c:v>
                </c:pt>
                <c:pt idx="112">
                  <c:v>42614</c:v>
                </c:pt>
                <c:pt idx="113">
                  <c:v>42583</c:v>
                </c:pt>
                <c:pt idx="114">
                  <c:v>42552</c:v>
                </c:pt>
                <c:pt idx="115">
                  <c:v>42522</c:v>
                </c:pt>
                <c:pt idx="116">
                  <c:v>42491</c:v>
                </c:pt>
                <c:pt idx="117">
                  <c:v>42461</c:v>
                </c:pt>
                <c:pt idx="118">
                  <c:v>42430</c:v>
                </c:pt>
                <c:pt idx="119">
                  <c:v>42401</c:v>
                </c:pt>
                <c:pt idx="120">
                  <c:v>42370</c:v>
                </c:pt>
                <c:pt idx="121">
                  <c:v>42339</c:v>
                </c:pt>
                <c:pt idx="122">
                  <c:v>42309</c:v>
                </c:pt>
                <c:pt idx="123">
                  <c:v>42278</c:v>
                </c:pt>
                <c:pt idx="124">
                  <c:v>42248</c:v>
                </c:pt>
                <c:pt idx="125">
                  <c:v>42217</c:v>
                </c:pt>
                <c:pt idx="126">
                  <c:v>42186</c:v>
                </c:pt>
                <c:pt idx="127">
                  <c:v>42156</c:v>
                </c:pt>
                <c:pt idx="128">
                  <c:v>42125</c:v>
                </c:pt>
                <c:pt idx="129">
                  <c:v>42095</c:v>
                </c:pt>
                <c:pt idx="130">
                  <c:v>42064</c:v>
                </c:pt>
                <c:pt idx="131">
                  <c:v>42036</c:v>
                </c:pt>
                <c:pt idx="132">
                  <c:v>42005</c:v>
                </c:pt>
                <c:pt idx="133">
                  <c:v>41974</c:v>
                </c:pt>
                <c:pt idx="134">
                  <c:v>41944</c:v>
                </c:pt>
                <c:pt idx="135">
                  <c:v>41913</c:v>
                </c:pt>
                <c:pt idx="136">
                  <c:v>41883</c:v>
                </c:pt>
                <c:pt idx="137">
                  <c:v>41852</c:v>
                </c:pt>
                <c:pt idx="138">
                  <c:v>41821</c:v>
                </c:pt>
                <c:pt idx="139">
                  <c:v>41791</c:v>
                </c:pt>
                <c:pt idx="140">
                  <c:v>41760</c:v>
                </c:pt>
                <c:pt idx="141">
                  <c:v>41730</c:v>
                </c:pt>
                <c:pt idx="142">
                  <c:v>41699</c:v>
                </c:pt>
                <c:pt idx="143">
                  <c:v>41671</c:v>
                </c:pt>
                <c:pt idx="144">
                  <c:v>41640</c:v>
                </c:pt>
                <c:pt idx="145">
                  <c:v>41609</c:v>
                </c:pt>
                <c:pt idx="146">
                  <c:v>41579</c:v>
                </c:pt>
                <c:pt idx="147">
                  <c:v>41548</c:v>
                </c:pt>
                <c:pt idx="148">
                  <c:v>41518</c:v>
                </c:pt>
                <c:pt idx="149">
                  <c:v>41487</c:v>
                </c:pt>
                <c:pt idx="150">
                  <c:v>41456</c:v>
                </c:pt>
                <c:pt idx="151">
                  <c:v>41426</c:v>
                </c:pt>
                <c:pt idx="152">
                  <c:v>41395</c:v>
                </c:pt>
                <c:pt idx="153">
                  <c:v>41365</c:v>
                </c:pt>
                <c:pt idx="154">
                  <c:v>41334</c:v>
                </c:pt>
                <c:pt idx="155">
                  <c:v>41306</c:v>
                </c:pt>
                <c:pt idx="156">
                  <c:v>41275</c:v>
                </c:pt>
                <c:pt idx="157">
                  <c:v>41244</c:v>
                </c:pt>
                <c:pt idx="158">
                  <c:v>41214</c:v>
                </c:pt>
                <c:pt idx="159">
                  <c:v>41183</c:v>
                </c:pt>
                <c:pt idx="160">
                  <c:v>41153</c:v>
                </c:pt>
                <c:pt idx="161">
                  <c:v>41122</c:v>
                </c:pt>
                <c:pt idx="162">
                  <c:v>41091</c:v>
                </c:pt>
                <c:pt idx="163">
                  <c:v>41061</c:v>
                </c:pt>
                <c:pt idx="164">
                  <c:v>41030</c:v>
                </c:pt>
                <c:pt idx="165">
                  <c:v>41000</c:v>
                </c:pt>
                <c:pt idx="166">
                  <c:v>40969</c:v>
                </c:pt>
                <c:pt idx="167">
                  <c:v>40940</c:v>
                </c:pt>
                <c:pt idx="168">
                  <c:v>40909</c:v>
                </c:pt>
                <c:pt idx="169">
                  <c:v>40878</c:v>
                </c:pt>
                <c:pt idx="170">
                  <c:v>40848</c:v>
                </c:pt>
                <c:pt idx="171">
                  <c:v>40817</c:v>
                </c:pt>
                <c:pt idx="172">
                  <c:v>40787</c:v>
                </c:pt>
                <c:pt idx="173">
                  <c:v>40756</c:v>
                </c:pt>
                <c:pt idx="174">
                  <c:v>40725</c:v>
                </c:pt>
                <c:pt idx="175">
                  <c:v>40695</c:v>
                </c:pt>
                <c:pt idx="176">
                  <c:v>40664</c:v>
                </c:pt>
                <c:pt idx="177">
                  <c:v>40634</c:v>
                </c:pt>
                <c:pt idx="178">
                  <c:v>40603</c:v>
                </c:pt>
                <c:pt idx="179">
                  <c:v>40575</c:v>
                </c:pt>
                <c:pt idx="180">
                  <c:v>40544</c:v>
                </c:pt>
                <c:pt idx="181">
                  <c:v>40513</c:v>
                </c:pt>
                <c:pt idx="182">
                  <c:v>40483</c:v>
                </c:pt>
                <c:pt idx="183">
                  <c:v>40452</c:v>
                </c:pt>
                <c:pt idx="184">
                  <c:v>40422</c:v>
                </c:pt>
                <c:pt idx="185">
                  <c:v>40391</c:v>
                </c:pt>
                <c:pt idx="186">
                  <c:v>40360</c:v>
                </c:pt>
                <c:pt idx="187">
                  <c:v>40330</c:v>
                </c:pt>
                <c:pt idx="188">
                  <c:v>40299</c:v>
                </c:pt>
                <c:pt idx="189">
                  <c:v>40269</c:v>
                </c:pt>
                <c:pt idx="190">
                  <c:v>40238</c:v>
                </c:pt>
                <c:pt idx="191">
                  <c:v>40210</c:v>
                </c:pt>
                <c:pt idx="192">
                  <c:v>40179</c:v>
                </c:pt>
                <c:pt idx="193">
                  <c:v>40148</c:v>
                </c:pt>
                <c:pt idx="194">
                  <c:v>40118</c:v>
                </c:pt>
                <c:pt idx="195">
                  <c:v>40087</c:v>
                </c:pt>
                <c:pt idx="196">
                  <c:v>40057</c:v>
                </c:pt>
                <c:pt idx="197">
                  <c:v>40026</c:v>
                </c:pt>
                <c:pt idx="198">
                  <c:v>39995</c:v>
                </c:pt>
                <c:pt idx="199">
                  <c:v>39965</c:v>
                </c:pt>
                <c:pt idx="200">
                  <c:v>39934</c:v>
                </c:pt>
                <c:pt idx="201">
                  <c:v>39904</c:v>
                </c:pt>
                <c:pt idx="202">
                  <c:v>39873</c:v>
                </c:pt>
                <c:pt idx="203">
                  <c:v>39845</c:v>
                </c:pt>
                <c:pt idx="204">
                  <c:v>39814</c:v>
                </c:pt>
                <c:pt idx="205">
                  <c:v>39783</c:v>
                </c:pt>
                <c:pt idx="206">
                  <c:v>39753</c:v>
                </c:pt>
                <c:pt idx="207">
                  <c:v>39722</c:v>
                </c:pt>
                <c:pt idx="208">
                  <c:v>39692</c:v>
                </c:pt>
                <c:pt idx="209">
                  <c:v>39661</c:v>
                </c:pt>
                <c:pt idx="210">
                  <c:v>39630</c:v>
                </c:pt>
                <c:pt idx="211">
                  <c:v>39600</c:v>
                </c:pt>
                <c:pt idx="212">
                  <c:v>39569</c:v>
                </c:pt>
                <c:pt idx="213">
                  <c:v>39539</c:v>
                </c:pt>
                <c:pt idx="214">
                  <c:v>39508</c:v>
                </c:pt>
                <c:pt idx="215">
                  <c:v>39479</c:v>
                </c:pt>
                <c:pt idx="216">
                  <c:v>39448</c:v>
                </c:pt>
                <c:pt idx="217">
                  <c:v>39417</c:v>
                </c:pt>
                <c:pt idx="218">
                  <c:v>39387</c:v>
                </c:pt>
                <c:pt idx="219">
                  <c:v>39356</c:v>
                </c:pt>
                <c:pt idx="220">
                  <c:v>39326</c:v>
                </c:pt>
                <c:pt idx="221">
                  <c:v>39295</c:v>
                </c:pt>
                <c:pt idx="222">
                  <c:v>39264</c:v>
                </c:pt>
                <c:pt idx="223">
                  <c:v>39234</c:v>
                </c:pt>
                <c:pt idx="224">
                  <c:v>39203</c:v>
                </c:pt>
                <c:pt idx="225">
                  <c:v>39173</c:v>
                </c:pt>
                <c:pt idx="226">
                  <c:v>39142</c:v>
                </c:pt>
                <c:pt idx="227">
                  <c:v>39114</c:v>
                </c:pt>
                <c:pt idx="228">
                  <c:v>39083</c:v>
                </c:pt>
                <c:pt idx="229">
                  <c:v>39052</c:v>
                </c:pt>
                <c:pt idx="230">
                  <c:v>39022</c:v>
                </c:pt>
                <c:pt idx="231">
                  <c:v>38991</c:v>
                </c:pt>
                <c:pt idx="232">
                  <c:v>38961</c:v>
                </c:pt>
                <c:pt idx="233">
                  <c:v>38930</c:v>
                </c:pt>
                <c:pt idx="234">
                  <c:v>38899</c:v>
                </c:pt>
                <c:pt idx="235">
                  <c:v>38869</c:v>
                </c:pt>
                <c:pt idx="236">
                  <c:v>38838</c:v>
                </c:pt>
                <c:pt idx="237">
                  <c:v>38808</c:v>
                </c:pt>
                <c:pt idx="238">
                  <c:v>38777</c:v>
                </c:pt>
                <c:pt idx="239">
                  <c:v>38749</c:v>
                </c:pt>
                <c:pt idx="240">
                  <c:v>38718</c:v>
                </c:pt>
                <c:pt idx="241">
                  <c:v>38687</c:v>
                </c:pt>
                <c:pt idx="242">
                  <c:v>38657</c:v>
                </c:pt>
                <c:pt idx="243">
                  <c:v>38626</c:v>
                </c:pt>
                <c:pt idx="244">
                  <c:v>38596</c:v>
                </c:pt>
                <c:pt idx="245">
                  <c:v>38565</c:v>
                </c:pt>
                <c:pt idx="246">
                  <c:v>38534</c:v>
                </c:pt>
                <c:pt idx="247">
                  <c:v>38504</c:v>
                </c:pt>
                <c:pt idx="248">
                  <c:v>38473</c:v>
                </c:pt>
                <c:pt idx="249">
                  <c:v>38443</c:v>
                </c:pt>
                <c:pt idx="250">
                  <c:v>38412</c:v>
                </c:pt>
                <c:pt idx="251">
                  <c:v>38384</c:v>
                </c:pt>
                <c:pt idx="252">
                  <c:v>38353</c:v>
                </c:pt>
                <c:pt idx="253">
                  <c:v>38322</c:v>
                </c:pt>
                <c:pt idx="254">
                  <c:v>38292</c:v>
                </c:pt>
                <c:pt idx="255">
                  <c:v>38261</c:v>
                </c:pt>
                <c:pt idx="256">
                  <c:v>38231</c:v>
                </c:pt>
                <c:pt idx="257">
                  <c:v>38200</c:v>
                </c:pt>
                <c:pt idx="258">
                  <c:v>38169</c:v>
                </c:pt>
                <c:pt idx="259">
                  <c:v>38139</c:v>
                </c:pt>
                <c:pt idx="260">
                  <c:v>38108</c:v>
                </c:pt>
                <c:pt idx="261">
                  <c:v>38078</c:v>
                </c:pt>
                <c:pt idx="262">
                  <c:v>38047</c:v>
                </c:pt>
                <c:pt idx="263">
                  <c:v>38018</c:v>
                </c:pt>
                <c:pt idx="264">
                  <c:v>37987</c:v>
                </c:pt>
                <c:pt idx="265">
                  <c:v>37956</c:v>
                </c:pt>
                <c:pt idx="266">
                  <c:v>37926</c:v>
                </c:pt>
                <c:pt idx="267">
                  <c:v>37895</c:v>
                </c:pt>
                <c:pt idx="268">
                  <c:v>37865</c:v>
                </c:pt>
                <c:pt idx="269">
                  <c:v>37834</c:v>
                </c:pt>
                <c:pt idx="270">
                  <c:v>37803</c:v>
                </c:pt>
                <c:pt idx="271">
                  <c:v>37773</c:v>
                </c:pt>
                <c:pt idx="272">
                  <c:v>37742</c:v>
                </c:pt>
                <c:pt idx="273">
                  <c:v>37712</c:v>
                </c:pt>
                <c:pt idx="274">
                  <c:v>37681</c:v>
                </c:pt>
                <c:pt idx="275">
                  <c:v>37653</c:v>
                </c:pt>
                <c:pt idx="276">
                  <c:v>37622</c:v>
                </c:pt>
                <c:pt idx="277">
                  <c:v>37591</c:v>
                </c:pt>
                <c:pt idx="278">
                  <c:v>37561</c:v>
                </c:pt>
                <c:pt idx="279">
                  <c:v>37530</c:v>
                </c:pt>
                <c:pt idx="280">
                  <c:v>37500</c:v>
                </c:pt>
                <c:pt idx="281">
                  <c:v>37469</c:v>
                </c:pt>
                <c:pt idx="282">
                  <c:v>37438</c:v>
                </c:pt>
                <c:pt idx="283">
                  <c:v>37408</c:v>
                </c:pt>
                <c:pt idx="284">
                  <c:v>37377</c:v>
                </c:pt>
                <c:pt idx="285">
                  <c:v>37347</c:v>
                </c:pt>
                <c:pt idx="286">
                  <c:v>37316</c:v>
                </c:pt>
                <c:pt idx="287">
                  <c:v>37288</c:v>
                </c:pt>
                <c:pt idx="288">
                  <c:v>37257</c:v>
                </c:pt>
                <c:pt idx="289">
                  <c:v>37226</c:v>
                </c:pt>
                <c:pt idx="290">
                  <c:v>37196</c:v>
                </c:pt>
                <c:pt idx="291">
                  <c:v>37165</c:v>
                </c:pt>
                <c:pt idx="292">
                  <c:v>37135</c:v>
                </c:pt>
                <c:pt idx="293">
                  <c:v>37104</c:v>
                </c:pt>
                <c:pt idx="294">
                  <c:v>37073</c:v>
                </c:pt>
                <c:pt idx="295">
                  <c:v>37043</c:v>
                </c:pt>
                <c:pt idx="296">
                  <c:v>37012</c:v>
                </c:pt>
                <c:pt idx="297">
                  <c:v>36982</c:v>
                </c:pt>
                <c:pt idx="298">
                  <c:v>36951</c:v>
                </c:pt>
                <c:pt idx="299">
                  <c:v>36923</c:v>
                </c:pt>
                <c:pt idx="300">
                  <c:v>36892</c:v>
                </c:pt>
                <c:pt idx="301">
                  <c:v>36861</c:v>
                </c:pt>
                <c:pt idx="302">
                  <c:v>36831</c:v>
                </c:pt>
                <c:pt idx="303">
                  <c:v>36800</c:v>
                </c:pt>
                <c:pt idx="304">
                  <c:v>36770</c:v>
                </c:pt>
                <c:pt idx="305">
                  <c:v>36739</c:v>
                </c:pt>
                <c:pt idx="306">
                  <c:v>36708</c:v>
                </c:pt>
                <c:pt idx="307">
                  <c:v>36678</c:v>
                </c:pt>
                <c:pt idx="308">
                  <c:v>36647</c:v>
                </c:pt>
                <c:pt idx="309">
                  <c:v>36617</c:v>
                </c:pt>
                <c:pt idx="310">
                  <c:v>36586</c:v>
                </c:pt>
                <c:pt idx="311">
                  <c:v>36557</c:v>
                </c:pt>
                <c:pt idx="312">
                  <c:v>36526</c:v>
                </c:pt>
                <c:pt idx="313">
                  <c:v>36495</c:v>
                </c:pt>
                <c:pt idx="314">
                  <c:v>36465</c:v>
                </c:pt>
                <c:pt idx="315">
                  <c:v>36434</c:v>
                </c:pt>
                <c:pt idx="316">
                  <c:v>36404</c:v>
                </c:pt>
                <c:pt idx="317">
                  <c:v>36373</c:v>
                </c:pt>
                <c:pt idx="318">
                  <c:v>36342</c:v>
                </c:pt>
                <c:pt idx="319">
                  <c:v>36312</c:v>
                </c:pt>
                <c:pt idx="320">
                  <c:v>36281</c:v>
                </c:pt>
                <c:pt idx="321">
                  <c:v>36251</c:v>
                </c:pt>
                <c:pt idx="322">
                  <c:v>36220</c:v>
                </c:pt>
                <c:pt idx="323">
                  <c:v>36192</c:v>
                </c:pt>
                <c:pt idx="324">
                  <c:v>36161</c:v>
                </c:pt>
                <c:pt idx="325">
                  <c:v>36130</c:v>
                </c:pt>
                <c:pt idx="326">
                  <c:v>36100</c:v>
                </c:pt>
                <c:pt idx="327">
                  <c:v>36069</c:v>
                </c:pt>
                <c:pt idx="328">
                  <c:v>36039</c:v>
                </c:pt>
                <c:pt idx="329">
                  <c:v>36008</c:v>
                </c:pt>
                <c:pt idx="330">
                  <c:v>35977</c:v>
                </c:pt>
                <c:pt idx="331">
                  <c:v>35947</c:v>
                </c:pt>
                <c:pt idx="332">
                  <c:v>35916</c:v>
                </c:pt>
                <c:pt idx="333">
                  <c:v>35886</c:v>
                </c:pt>
                <c:pt idx="334">
                  <c:v>35855</c:v>
                </c:pt>
                <c:pt idx="335">
                  <c:v>35827</c:v>
                </c:pt>
                <c:pt idx="336">
                  <c:v>35796</c:v>
                </c:pt>
                <c:pt idx="337">
                  <c:v>35765</c:v>
                </c:pt>
                <c:pt idx="338">
                  <c:v>35735</c:v>
                </c:pt>
                <c:pt idx="339">
                  <c:v>35704</c:v>
                </c:pt>
                <c:pt idx="340">
                  <c:v>35674</c:v>
                </c:pt>
                <c:pt idx="341">
                  <c:v>35643</c:v>
                </c:pt>
                <c:pt idx="342">
                  <c:v>35612</c:v>
                </c:pt>
                <c:pt idx="343">
                  <c:v>35582</c:v>
                </c:pt>
                <c:pt idx="344">
                  <c:v>35551</c:v>
                </c:pt>
                <c:pt idx="345">
                  <c:v>35521</c:v>
                </c:pt>
                <c:pt idx="346">
                  <c:v>35490</c:v>
                </c:pt>
                <c:pt idx="347">
                  <c:v>35462</c:v>
                </c:pt>
                <c:pt idx="348">
                  <c:v>35431</c:v>
                </c:pt>
                <c:pt idx="349">
                  <c:v>35400</c:v>
                </c:pt>
                <c:pt idx="350">
                  <c:v>35370</c:v>
                </c:pt>
                <c:pt idx="351">
                  <c:v>35339</c:v>
                </c:pt>
                <c:pt idx="352">
                  <c:v>35309</c:v>
                </c:pt>
                <c:pt idx="353">
                  <c:v>35278</c:v>
                </c:pt>
                <c:pt idx="354">
                  <c:v>35247</c:v>
                </c:pt>
                <c:pt idx="355">
                  <c:v>35217</c:v>
                </c:pt>
                <c:pt idx="356">
                  <c:v>35186</c:v>
                </c:pt>
                <c:pt idx="357">
                  <c:v>35156</c:v>
                </c:pt>
                <c:pt idx="358">
                  <c:v>35125</c:v>
                </c:pt>
                <c:pt idx="359">
                  <c:v>35096</c:v>
                </c:pt>
                <c:pt idx="360">
                  <c:v>35065</c:v>
                </c:pt>
                <c:pt idx="361">
                  <c:v>35034</c:v>
                </c:pt>
                <c:pt idx="362">
                  <c:v>35004</c:v>
                </c:pt>
                <c:pt idx="363">
                  <c:v>34973</c:v>
                </c:pt>
                <c:pt idx="364">
                  <c:v>34943</c:v>
                </c:pt>
                <c:pt idx="365">
                  <c:v>34912</c:v>
                </c:pt>
                <c:pt idx="366">
                  <c:v>34881</c:v>
                </c:pt>
                <c:pt idx="367">
                  <c:v>34851</c:v>
                </c:pt>
                <c:pt idx="368">
                  <c:v>34820</c:v>
                </c:pt>
                <c:pt idx="369">
                  <c:v>34790</c:v>
                </c:pt>
                <c:pt idx="370">
                  <c:v>34759</c:v>
                </c:pt>
                <c:pt idx="371">
                  <c:v>34731</c:v>
                </c:pt>
                <c:pt idx="372">
                  <c:v>34700</c:v>
                </c:pt>
                <c:pt idx="373">
                  <c:v>34669</c:v>
                </c:pt>
                <c:pt idx="374">
                  <c:v>34639</c:v>
                </c:pt>
                <c:pt idx="375">
                  <c:v>34608</c:v>
                </c:pt>
                <c:pt idx="376">
                  <c:v>34578</c:v>
                </c:pt>
                <c:pt idx="377">
                  <c:v>34547</c:v>
                </c:pt>
                <c:pt idx="378">
                  <c:v>34516</c:v>
                </c:pt>
                <c:pt idx="379">
                  <c:v>34486</c:v>
                </c:pt>
                <c:pt idx="380">
                  <c:v>34455</c:v>
                </c:pt>
                <c:pt idx="381">
                  <c:v>34425</c:v>
                </c:pt>
                <c:pt idx="382">
                  <c:v>34394</c:v>
                </c:pt>
                <c:pt idx="383">
                  <c:v>34366</c:v>
                </c:pt>
                <c:pt idx="384">
                  <c:v>34335</c:v>
                </c:pt>
                <c:pt idx="385">
                  <c:v>34304</c:v>
                </c:pt>
                <c:pt idx="386">
                  <c:v>34274</c:v>
                </c:pt>
                <c:pt idx="387">
                  <c:v>34243</c:v>
                </c:pt>
                <c:pt idx="388">
                  <c:v>34213</c:v>
                </c:pt>
                <c:pt idx="389">
                  <c:v>34182</c:v>
                </c:pt>
                <c:pt idx="390">
                  <c:v>34151</c:v>
                </c:pt>
                <c:pt idx="391">
                  <c:v>34121</c:v>
                </c:pt>
                <c:pt idx="392">
                  <c:v>34090</c:v>
                </c:pt>
                <c:pt idx="393">
                  <c:v>34060</c:v>
                </c:pt>
                <c:pt idx="394">
                  <c:v>34029</c:v>
                </c:pt>
                <c:pt idx="395">
                  <c:v>34001</c:v>
                </c:pt>
                <c:pt idx="396">
                  <c:v>33970</c:v>
                </c:pt>
                <c:pt idx="397">
                  <c:v>33939</c:v>
                </c:pt>
                <c:pt idx="398">
                  <c:v>33909</c:v>
                </c:pt>
                <c:pt idx="399">
                  <c:v>33878</c:v>
                </c:pt>
                <c:pt idx="400">
                  <c:v>33848</c:v>
                </c:pt>
                <c:pt idx="401">
                  <c:v>33817</c:v>
                </c:pt>
                <c:pt idx="402">
                  <c:v>33786</c:v>
                </c:pt>
                <c:pt idx="403">
                  <c:v>33756</c:v>
                </c:pt>
                <c:pt idx="404">
                  <c:v>33725</c:v>
                </c:pt>
                <c:pt idx="405">
                  <c:v>33695</c:v>
                </c:pt>
                <c:pt idx="406">
                  <c:v>33664</c:v>
                </c:pt>
                <c:pt idx="407">
                  <c:v>33635</c:v>
                </c:pt>
                <c:pt idx="408">
                  <c:v>33604</c:v>
                </c:pt>
                <c:pt idx="409">
                  <c:v>33573</c:v>
                </c:pt>
                <c:pt idx="410">
                  <c:v>33543</c:v>
                </c:pt>
                <c:pt idx="411">
                  <c:v>33512</c:v>
                </c:pt>
                <c:pt idx="412">
                  <c:v>33482</c:v>
                </c:pt>
                <c:pt idx="413">
                  <c:v>33451</c:v>
                </c:pt>
                <c:pt idx="414">
                  <c:v>33420</c:v>
                </c:pt>
                <c:pt idx="415">
                  <c:v>33390</c:v>
                </c:pt>
                <c:pt idx="416">
                  <c:v>33359</c:v>
                </c:pt>
                <c:pt idx="417">
                  <c:v>33329</c:v>
                </c:pt>
                <c:pt idx="418">
                  <c:v>33298</c:v>
                </c:pt>
                <c:pt idx="419">
                  <c:v>33270</c:v>
                </c:pt>
                <c:pt idx="420">
                  <c:v>33239</c:v>
                </c:pt>
                <c:pt idx="421">
                  <c:v>33208</c:v>
                </c:pt>
                <c:pt idx="422">
                  <c:v>33178</c:v>
                </c:pt>
                <c:pt idx="423">
                  <c:v>33147</c:v>
                </c:pt>
                <c:pt idx="424">
                  <c:v>33117</c:v>
                </c:pt>
                <c:pt idx="425">
                  <c:v>33086</c:v>
                </c:pt>
                <c:pt idx="426">
                  <c:v>33055</c:v>
                </c:pt>
                <c:pt idx="427">
                  <c:v>33025</c:v>
                </c:pt>
                <c:pt idx="428">
                  <c:v>32994</c:v>
                </c:pt>
                <c:pt idx="429">
                  <c:v>32964</c:v>
                </c:pt>
                <c:pt idx="430">
                  <c:v>32933</c:v>
                </c:pt>
                <c:pt idx="431">
                  <c:v>32905</c:v>
                </c:pt>
                <c:pt idx="432">
                  <c:v>32874</c:v>
                </c:pt>
                <c:pt idx="433">
                  <c:v>32843</c:v>
                </c:pt>
                <c:pt idx="434">
                  <c:v>32813</c:v>
                </c:pt>
                <c:pt idx="435">
                  <c:v>32782</c:v>
                </c:pt>
                <c:pt idx="436">
                  <c:v>32752</c:v>
                </c:pt>
                <c:pt idx="437">
                  <c:v>32721</c:v>
                </c:pt>
                <c:pt idx="438">
                  <c:v>32690</c:v>
                </c:pt>
                <c:pt idx="439">
                  <c:v>32660</c:v>
                </c:pt>
                <c:pt idx="440">
                  <c:v>32629</c:v>
                </c:pt>
                <c:pt idx="441">
                  <c:v>32599</c:v>
                </c:pt>
                <c:pt idx="442">
                  <c:v>32568</c:v>
                </c:pt>
                <c:pt idx="443">
                  <c:v>32540</c:v>
                </c:pt>
                <c:pt idx="444">
                  <c:v>32509</c:v>
                </c:pt>
                <c:pt idx="445">
                  <c:v>32478</c:v>
                </c:pt>
                <c:pt idx="446">
                  <c:v>32448</c:v>
                </c:pt>
                <c:pt idx="447">
                  <c:v>32417</c:v>
                </c:pt>
                <c:pt idx="448">
                  <c:v>32387</c:v>
                </c:pt>
                <c:pt idx="449">
                  <c:v>32356</c:v>
                </c:pt>
                <c:pt idx="450">
                  <c:v>32325</c:v>
                </c:pt>
                <c:pt idx="451">
                  <c:v>32295</c:v>
                </c:pt>
                <c:pt idx="452">
                  <c:v>32264</c:v>
                </c:pt>
                <c:pt idx="453">
                  <c:v>32234</c:v>
                </c:pt>
                <c:pt idx="454">
                  <c:v>32203</c:v>
                </c:pt>
                <c:pt idx="455">
                  <c:v>32174</c:v>
                </c:pt>
                <c:pt idx="456">
                  <c:v>32143</c:v>
                </c:pt>
                <c:pt idx="457">
                  <c:v>32112</c:v>
                </c:pt>
                <c:pt idx="458">
                  <c:v>32082</c:v>
                </c:pt>
                <c:pt idx="459">
                  <c:v>32051</c:v>
                </c:pt>
                <c:pt idx="460">
                  <c:v>32021</c:v>
                </c:pt>
                <c:pt idx="461">
                  <c:v>31990</c:v>
                </c:pt>
                <c:pt idx="462">
                  <c:v>31959</c:v>
                </c:pt>
                <c:pt idx="463">
                  <c:v>31929</c:v>
                </c:pt>
                <c:pt idx="464">
                  <c:v>31898</c:v>
                </c:pt>
                <c:pt idx="465">
                  <c:v>31868</c:v>
                </c:pt>
                <c:pt idx="466">
                  <c:v>31837</c:v>
                </c:pt>
                <c:pt idx="467">
                  <c:v>31809</c:v>
                </c:pt>
                <c:pt idx="468">
                  <c:v>31778</c:v>
                </c:pt>
                <c:pt idx="469">
                  <c:v>31747</c:v>
                </c:pt>
                <c:pt idx="470">
                  <c:v>31717</c:v>
                </c:pt>
                <c:pt idx="471">
                  <c:v>31686</c:v>
                </c:pt>
                <c:pt idx="472">
                  <c:v>31656</c:v>
                </c:pt>
                <c:pt idx="473">
                  <c:v>31625</c:v>
                </c:pt>
                <c:pt idx="474">
                  <c:v>31594</c:v>
                </c:pt>
                <c:pt idx="475">
                  <c:v>31564</c:v>
                </c:pt>
                <c:pt idx="476">
                  <c:v>31533</c:v>
                </c:pt>
                <c:pt idx="477">
                  <c:v>31503</c:v>
                </c:pt>
                <c:pt idx="478">
                  <c:v>31472</c:v>
                </c:pt>
                <c:pt idx="479">
                  <c:v>31444</c:v>
                </c:pt>
                <c:pt idx="480">
                  <c:v>31413</c:v>
                </c:pt>
                <c:pt idx="481">
                  <c:v>31382</c:v>
                </c:pt>
                <c:pt idx="482">
                  <c:v>31352</c:v>
                </c:pt>
                <c:pt idx="483">
                  <c:v>31321</c:v>
                </c:pt>
                <c:pt idx="484">
                  <c:v>31291</c:v>
                </c:pt>
                <c:pt idx="485">
                  <c:v>31260</c:v>
                </c:pt>
                <c:pt idx="486">
                  <c:v>31229</c:v>
                </c:pt>
                <c:pt idx="487">
                  <c:v>31199</c:v>
                </c:pt>
                <c:pt idx="488">
                  <c:v>31168</c:v>
                </c:pt>
                <c:pt idx="489">
                  <c:v>31138</c:v>
                </c:pt>
                <c:pt idx="490">
                  <c:v>31107</c:v>
                </c:pt>
                <c:pt idx="491">
                  <c:v>31079</c:v>
                </c:pt>
                <c:pt idx="492">
                  <c:v>31048</c:v>
                </c:pt>
                <c:pt idx="493">
                  <c:v>31017</c:v>
                </c:pt>
                <c:pt idx="494">
                  <c:v>30987</c:v>
                </c:pt>
                <c:pt idx="495">
                  <c:v>30956</c:v>
                </c:pt>
                <c:pt idx="496">
                  <c:v>30926</c:v>
                </c:pt>
                <c:pt idx="497">
                  <c:v>30895</c:v>
                </c:pt>
                <c:pt idx="498">
                  <c:v>30864</c:v>
                </c:pt>
                <c:pt idx="499">
                  <c:v>30834</c:v>
                </c:pt>
                <c:pt idx="500">
                  <c:v>30803</c:v>
                </c:pt>
                <c:pt idx="501">
                  <c:v>30773</c:v>
                </c:pt>
                <c:pt idx="502">
                  <c:v>30742</c:v>
                </c:pt>
                <c:pt idx="503">
                  <c:v>30713</c:v>
                </c:pt>
                <c:pt idx="504">
                  <c:v>30682</c:v>
                </c:pt>
                <c:pt idx="505">
                  <c:v>30651</c:v>
                </c:pt>
                <c:pt idx="506">
                  <c:v>30621</c:v>
                </c:pt>
                <c:pt idx="507">
                  <c:v>30590</c:v>
                </c:pt>
                <c:pt idx="508">
                  <c:v>30560</c:v>
                </c:pt>
                <c:pt idx="509">
                  <c:v>30529</c:v>
                </c:pt>
                <c:pt idx="510">
                  <c:v>30498</c:v>
                </c:pt>
                <c:pt idx="511">
                  <c:v>30468</c:v>
                </c:pt>
                <c:pt idx="512">
                  <c:v>30437</c:v>
                </c:pt>
                <c:pt idx="513">
                  <c:v>30407</c:v>
                </c:pt>
                <c:pt idx="514">
                  <c:v>30376</c:v>
                </c:pt>
                <c:pt idx="515">
                  <c:v>30348</c:v>
                </c:pt>
                <c:pt idx="516">
                  <c:v>30317</c:v>
                </c:pt>
                <c:pt idx="517">
                  <c:v>30286</c:v>
                </c:pt>
                <c:pt idx="518">
                  <c:v>30256</c:v>
                </c:pt>
                <c:pt idx="519">
                  <c:v>30225</c:v>
                </c:pt>
                <c:pt idx="520">
                  <c:v>30195</c:v>
                </c:pt>
                <c:pt idx="521">
                  <c:v>30164</c:v>
                </c:pt>
                <c:pt idx="522">
                  <c:v>30133</c:v>
                </c:pt>
                <c:pt idx="523">
                  <c:v>30103</c:v>
                </c:pt>
                <c:pt idx="524">
                  <c:v>30072</c:v>
                </c:pt>
                <c:pt idx="525">
                  <c:v>30042</c:v>
                </c:pt>
                <c:pt idx="526">
                  <c:v>30011</c:v>
                </c:pt>
                <c:pt idx="527">
                  <c:v>29983</c:v>
                </c:pt>
                <c:pt idx="528">
                  <c:v>29952</c:v>
                </c:pt>
                <c:pt idx="529">
                  <c:v>29921</c:v>
                </c:pt>
                <c:pt idx="530">
                  <c:v>29891</c:v>
                </c:pt>
                <c:pt idx="531">
                  <c:v>29860</c:v>
                </c:pt>
                <c:pt idx="532">
                  <c:v>29830</c:v>
                </c:pt>
                <c:pt idx="533">
                  <c:v>29799</c:v>
                </c:pt>
                <c:pt idx="534">
                  <c:v>29768</c:v>
                </c:pt>
                <c:pt idx="535">
                  <c:v>29738</c:v>
                </c:pt>
                <c:pt idx="536">
                  <c:v>29707</c:v>
                </c:pt>
                <c:pt idx="537">
                  <c:v>29677</c:v>
                </c:pt>
                <c:pt idx="538">
                  <c:v>29646</c:v>
                </c:pt>
                <c:pt idx="539">
                  <c:v>29618</c:v>
                </c:pt>
                <c:pt idx="540">
                  <c:v>29587</c:v>
                </c:pt>
                <c:pt idx="541">
                  <c:v>29556</c:v>
                </c:pt>
                <c:pt idx="542">
                  <c:v>29526</c:v>
                </c:pt>
                <c:pt idx="543">
                  <c:v>29495</c:v>
                </c:pt>
                <c:pt idx="544">
                  <c:v>29465</c:v>
                </c:pt>
                <c:pt idx="545">
                  <c:v>29434</c:v>
                </c:pt>
                <c:pt idx="546">
                  <c:v>29403</c:v>
                </c:pt>
                <c:pt idx="547">
                  <c:v>29373</c:v>
                </c:pt>
                <c:pt idx="548">
                  <c:v>29342</c:v>
                </c:pt>
                <c:pt idx="549">
                  <c:v>29312</c:v>
                </c:pt>
                <c:pt idx="550">
                  <c:v>29281</c:v>
                </c:pt>
                <c:pt idx="551">
                  <c:v>29252</c:v>
                </c:pt>
                <c:pt idx="552">
                  <c:v>29221</c:v>
                </c:pt>
              </c:numCache>
            </c:numRef>
          </c:cat>
          <c:val>
            <c:numRef>
              <c:f>'Land Registry'!$AI$12:$AI$564</c:f>
              <c:numCache>
                <c:formatCode>_(* #,##0.00_);_(* \(#,##0.00\);_(* "-"??_);_(@_)</c:formatCode>
                <c:ptCount val="553"/>
                <c:pt idx="4">
                  <c:v>100</c:v>
                </c:pt>
                <c:pt idx="5">
                  <c:v>100.5982698498767</c:v>
                </c:pt>
                <c:pt idx="6">
                  <c:v>101.15456779143818</c:v>
                </c:pt>
                <c:pt idx="7">
                  <c:v>100.85191630120856</c:v>
                </c:pt>
                <c:pt idx="8">
                  <c:v>100.71079993919746</c:v>
                </c:pt>
                <c:pt idx="9">
                  <c:v>101.94590841956482</c:v>
                </c:pt>
                <c:pt idx="10">
                  <c:v>100.48369788393521</c:v>
                </c:pt>
                <c:pt idx="11">
                  <c:v>101.29840665561029</c:v>
                </c:pt>
                <c:pt idx="12">
                  <c:v>102.089974158917</c:v>
                </c:pt>
                <c:pt idx="13">
                  <c:v>101.3898373531834</c:v>
                </c:pt>
                <c:pt idx="14">
                  <c:v>101.50894682272653</c:v>
                </c:pt>
                <c:pt idx="15">
                  <c:v>102.19138736441371</c:v>
                </c:pt>
                <c:pt idx="16">
                  <c:v>102.97887111447895</c:v>
                </c:pt>
                <c:pt idx="17">
                  <c:v>103.70260293894108</c:v>
                </c:pt>
                <c:pt idx="18">
                  <c:v>101.44224551978238</c:v>
                </c:pt>
                <c:pt idx="19">
                  <c:v>102.75948281533948</c:v>
                </c:pt>
                <c:pt idx="20">
                  <c:v>102.21021800436053</c:v>
                </c:pt>
                <c:pt idx="21">
                  <c:v>100.92996136315682</c:v>
                </c:pt>
                <c:pt idx="22">
                  <c:v>101.37486359129797</c:v>
                </c:pt>
                <c:pt idx="23">
                  <c:v>100.34621152480538</c:v>
                </c:pt>
                <c:pt idx="24">
                  <c:v>101.2863822710659</c:v>
                </c:pt>
                <c:pt idx="25">
                  <c:v>101.05882646544349</c:v>
                </c:pt>
                <c:pt idx="26">
                  <c:v>100.52294729008939</c:v>
                </c:pt>
                <c:pt idx="27">
                  <c:v>102.38218939086281</c:v>
                </c:pt>
                <c:pt idx="28">
                  <c:v>103.796302388315</c:v>
                </c:pt>
                <c:pt idx="29">
                  <c:v>102.18480798419131</c:v>
                </c:pt>
                <c:pt idx="30">
                  <c:v>101.96927656311324</c:v>
                </c:pt>
                <c:pt idx="31">
                  <c:v>102.35156124155171</c:v>
                </c:pt>
                <c:pt idx="32">
                  <c:v>102.81506723445959</c:v>
                </c:pt>
                <c:pt idx="33">
                  <c:v>102.53170013453696</c:v>
                </c:pt>
                <c:pt idx="34">
                  <c:v>102.74382842791378</c:v>
                </c:pt>
                <c:pt idx="35">
                  <c:v>103.63454038491641</c:v>
                </c:pt>
                <c:pt idx="36">
                  <c:v>104.67249433379236</c:v>
                </c:pt>
                <c:pt idx="37">
                  <c:v>104.75394252344186</c:v>
                </c:pt>
                <c:pt idx="38">
                  <c:v>105.15210846448608</c:v>
                </c:pt>
                <c:pt idx="39">
                  <c:v>105.02755399062096</c:v>
                </c:pt>
                <c:pt idx="40">
                  <c:v>106.25131871198421</c:v>
                </c:pt>
                <c:pt idx="41">
                  <c:v>106.82939667083359</c:v>
                </c:pt>
                <c:pt idx="42">
                  <c:v>106.08592670570431</c:v>
                </c:pt>
                <c:pt idx="43">
                  <c:v>105.94276846707245</c:v>
                </c:pt>
                <c:pt idx="44">
                  <c:v>102.23698927561021</c:v>
                </c:pt>
                <c:pt idx="45">
                  <c:v>103.14017936751735</c:v>
                </c:pt>
                <c:pt idx="46">
                  <c:v>102.46658695785338</c:v>
                </c:pt>
                <c:pt idx="47">
                  <c:v>103.25974258742066</c:v>
                </c:pt>
                <c:pt idx="48">
                  <c:v>102.74224030165321</c:v>
                </c:pt>
                <c:pt idx="49">
                  <c:v>102.38150876532256</c:v>
                </c:pt>
                <c:pt idx="50">
                  <c:v>102.96094797525244</c:v>
                </c:pt>
                <c:pt idx="51">
                  <c:v>100.87324256813628</c:v>
                </c:pt>
                <c:pt idx="52">
                  <c:v>101.54207059901853</c:v>
                </c:pt>
                <c:pt idx="53">
                  <c:v>103.04942929548449</c:v>
                </c:pt>
                <c:pt idx="54">
                  <c:v>101.73536825244854</c:v>
                </c:pt>
                <c:pt idx="55">
                  <c:v>101.42908675933759</c:v>
                </c:pt>
                <c:pt idx="56">
                  <c:v>98.798695921464869</c:v>
                </c:pt>
                <c:pt idx="57">
                  <c:v>99.021941098665735</c:v>
                </c:pt>
                <c:pt idx="58">
                  <c:v>102.10812417332356</c:v>
                </c:pt>
                <c:pt idx="59">
                  <c:v>99.738639792545328</c:v>
                </c:pt>
                <c:pt idx="60">
                  <c:v>100.30083648878896</c:v>
                </c:pt>
                <c:pt idx="61">
                  <c:v>99.119951176461242</c:v>
                </c:pt>
                <c:pt idx="62">
                  <c:v>99.514713989804221</c:v>
                </c:pt>
                <c:pt idx="63">
                  <c:v>97.866465806507222</c:v>
                </c:pt>
                <c:pt idx="64">
                  <c:v>100.03698065435337</c:v>
                </c:pt>
                <c:pt idx="65">
                  <c:v>99.196634987329006</c:v>
                </c:pt>
                <c:pt idx="66">
                  <c:v>98.773285901295665</c:v>
                </c:pt>
                <c:pt idx="67">
                  <c:v>97.570393696499977</c:v>
                </c:pt>
                <c:pt idx="68">
                  <c:v>96.758407426985869</c:v>
                </c:pt>
                <c:pt idx="69">
                  <c:v>97.09236769206683</c:v>
                </c:pt>
                <c:pt idx="70">
                  <c:v>99.053022998336985</c:v>
                </c:pt>
                <c:pt idx="71">
                  <c:v>96.695563002103128</c:v>
                </c:pt>
                <c:pt idx="72">
                  <c:v>97.99759966059473</c:v>
                </c:pt>
                <c:pt idx="73">
                  <c:v>98.428662502750868</c:v>
                </c:pt>
                <c:pt idx="74">
                  <c:v>95.434137000846249</c:v>
                </c:pt>
                <c:pt idx="75">
                  <c:v>96.754550548924499</c:v>
                </c:pt>
                <c:pt idx="76">
                  <c:v>98.415049991945935</c:v>
                </c:pt>
                <c:pt idx="77">
                  <c:v>96.416506530602049</c:v>
                </c:pt>
                <c:pt idx="78">
                  <c:v>98.779865281518056</c:v>
                </c:pt>
                <c:pt idx="79">
                  <c:v>96.629542324699202</c:v>
                </c:pt>
                <c:pt idx="80">
                  <c:v>95.158710532226465</c:v>
                </c:pt>
                <c:pt idx="81">
                  <c:v>96.863223760183843</c:v>
                </c:pt>
                <c:pt idx="82">
                  <c:v>95.728847859772969</c:v>
                </c:pt>
                <c:pt idx="83">
                  <c:v>95.927590517524962</c:v>
                </c:pt>
                <c:pt idx="84">
                  <c:v>96.676278611796135</c:v>
                </c:pt>
                <c:pt idx="85">
                  <c:v>97.645489381107183</c:v>
                </c:pt>
                <c:pt idx="86">
                  <c:v>97.52138865760223</c:v>
                </c:pt>
                <c:pt idx="87">
                  <c:v>98.953878544641071</c:v>
                </c:pt>
                <c:pt idx="88">
                  <c:v>98.045243448411966</c:v>
                </c:pt>
                <c:pt idx="89">
                  <c:v>98.972482309407809</c:v>
                </c:pt>
                <c:pt idx="90">
                  <c:v>99.825986736876942</c:v>
                </c:pt>
                <c:pt idx="91">
                  <c:v>99.08886927678995</c:v>
                </c:pt>
                <c:pt idx="92">
                  <c:v>98.827282194155217</c:v>
                </c:pt>
                <c:pt idx="93">
                  <c:v>98.883320363635505</c:v>
                </c:pt>
                <c:pt idx="94">
                  <c:v>97.996692159874357</c:v>
                </c:pt>
                <c:pt idx="95">
                  <c:v>99.641310340290033</c:v>
                </c:pt>
                <c:pt idx="96">
                  <c:v>100.16584575664001</c:v>
                </c:pt>
                <c:pt idx="97">
                  <c:v>99.260386912932049</c:v>
                </c:pt>
                <c:pt idx="98">
                  <c:v>99.234523142402665</c:v>
                </c:pt>
                <c:pt idx="99">
                  <c:v>100.29516460928683</c:v>
                </c:pt>
                <c:pt idx="100">
                  <c:v>100.90114821528631</c:v>
                </c:pt>
                <c:pt idx="101">
                  <c:v>101.68182570994907</c:v>
                </c:pt>
                <c:pt idx="102">
                  <c:v>102.29983370049291</c:v>
                </c:pt>
                <c:pt idx="103">
                  <c:v>100.69151554889039</c:v>
                </c:pt>
                <c:pt idx="104">
                  <c:v>101.18791844291019</c:v>
                </c:pt>
                <c:pt idx="105">
                  <c:v>100.8185656497364</c:v>
                </c:pt>
                <c:pt idx="106">
                  <c:v>99.495656474677233</c:v>
                </c:pt>
                <c:pt idx="107">
                  <c:v>100.51636790986694</c:v>
                </c:pt>
                <c:pt idx="108">
                  <c:v>99.240875647444966</c:v>
                </c:pt>
                <c:pt idx="109">
                  <c:v>98.794385293043234</c:v>
                </c:pt>
                <c:pt idx="110">
                  <c:v>98.49400255461444</c:v>
                </c:pt>
                <c:pt idx="111">
                  <c:v>98.228785469098369</c:v>
                </c:pt>
                <c:pt idx="112">
                  <c:v>98.095836613570228</c:v>
                </c:pt>
                <c:pt idx="113">
                  <c:v>97.785471367217809</c:v>
                </c:pt>
                <c:pt idx="114">
                  <c:v>98.42049499626782</c:v>
                </c:pt>
                <c:pt idx="115">
                  <c:v>97.22713154903559</c:v>
                </c:pt>
                <c:pt idx="116">
                  <c:v>97.4803242500073</c:v>
                </c:pt>
                <c:pt idx="117">
                  <c:v>95.77308851988893</c:v>
                </c:pt>
                <c:pt idx="118">
                  <c:v>97.125264593178684</c:v>
                </c:pt>
                <c:pt idx="119">
                  <c:v>94.985151019463544</c:v>
                </c:pt>
                <c:pt idx="120">
                  <c:v>95.467033901958089</c:v>
                </c:pt>
                <c:pt idx="121">
                  <c:v>93.843741988470128</c:v>
                </c:pt>
                <c:pt idx="122">
                  <c:v>93.071685750650502</c:v>
                </c:pt>
                <c:pt idx="123">
                  <c:v>91.61038271574121</c:v>
                </c:pt>
                <c:pt idx="124">
                  <c:v>92.251985725013597</c:v>
                </c:pt>
                <c:pt idx="125">
                  <c:v>91.275741825120008</c:v>
                </c:pt>
                <c:pt idx="126">
                  <c:v>90.673161346821757</c:v>
                </c:pt>
                <c:pt idx="127">
                  <c:v>87.932962921789255</c:v>
                </c:pt>
                <c:pt idx="128">
                  <c:v>88.037552379807138</c:v>
                </c:pt>
                <c:pt idx="129">
                  <c:v>86.450787370312412</c:v>
                </c:pt>
                <c:pt idx="130">
                  <c:v>85.544194150704044</c:v>
                </c:pt>
                <c:pt idx="131">
                  <c:v>85.53443851796051</c:v>
                </c:pt>
                <c:pt idx="132">
                  <c:v>85.126516944172764</c:v>
                </c:pt>
                <c:pt idx="133">
                  <c:v>85.239954534213851</c:v>
                </c:pt>
                <c:pt idx="134">
                  <c:v>84.329050686183919</c:v>
                </c:pt>
                <c:pt idx="135">
                  <c:v>84.869240489959566</c:v>
                </c:pt>
                <c:pt idx="136">
                  <c:v>85.342502115610984</c:v>
                </c:pt>
                <c:pt idx="137">
                  <c:v>85.344770867411796</c:v>
                </c:pt>
                <c:pt idx="138">
                  <c:v>84.103536757182212</c:v>
                </c:pt>
                <c:pt idx="139">
                  <c:v>82.190978989089487</c:v>
                </c:pt>
                <c:pt idx="140">
                  <c:v>81.334752059459362</c:v>
                </c:pt>
                <c:pt idx="141">
                  <c:v>79.456452443559044</c:v>
                </c:pt>
                <c:pt idx="142">
                  <c:v>76.878016021925148</c:v>
                </c:pt>
                <c:pt idx="143">
                  <c:v>76.009310957390497</c:v>
                </c:pt>
                <c:pt idx="144">
                  <c:v>75.468440528074595</c:v>
                </c:pt>
                <c:pt idx="145">
                  <c:v>75.050082696003059</c:v>
                </c:pt>
                <c:pt idx="146">
                  <c:v>72.758870252353191</c:v>
                </c:pt>
                <c:pt idx="147">
                  <c:v>71.927599592532104</c:v>
                </c:pt>
                <c:pt idx="148">
                  <c:v>72.098890353494141</c:v>
                </c:pt>
                <c:pt idx="149">
                  <c:v>70.552055375693882</c:v>
                </c:pt>
                <c:pt idx="150">
                  <c:v>70.287292040537992</c:v>
                </c:pt>
                <c:pt idx="151">
                  <c:v>68.38880053361035</c:v>
                </c:pt>
                <c:pt idx="152">
                  <c:v>67.88649888490842</c:v>
                </c:pt>
                <c:pt idx="153">
                  <c:v>67.901926397154014</c:v>
                </c:pt>
                <c:pt idx="154">
                  <c:v>65.597782068239468</c:v>
                </c:pt>
                <c:pt idx="155">
                  <c:v>66.034970540257817</c:v>
                </c:pt>
                <c:pt idx="156">
                  <c:v>65.226160523264866</c:v>
                </c:pt>
                <c:pt idx="157">
                  <c:v>66.013871148510177</c:v>
                </c:pt>
                <c:pt idx="158">
                  <c:v>64.702986357995385</c:v>
                </c:pt>
                <c:pt idx="159">
                  <c:v>65.225479897724639</c:v>
                </c:pt>
                <c:pt idx="160">
                  <c:v>64.684155718048572</c:v>
                </c:pt>
                <c:pt idx="161">
                  <c:v>64.820507701277961</c:v>
                </c:pt>
                <c:pt idx="162">
                  <c:v>64.719775121321476</c:v>
                </c:pt>
                <c:pt idx="163">
                  <c:v>64.517629335868264</c:v>
                </c:pt>
                <c:pt idx="164">
                  <c:v>63.866043818672267</c:v>
                </c:pt>
                <c:pt idx="165">
                  <c:v>63.048158794476024</c:v>
                </c:pt>
                <c:pt idx="166">
                  <c:v>60.983140905368074</c:v>
                </c:pt>
                <c:pt idx="167">
                  <c:v>60.682304416579115</c:v>
                </c:pt>
                <c:pt idx="168">
                  <c:v>61.719577739914818</c:v>
                </c:pt>
                <c:pt idx="169">
                  <c:v>61.402859988520099</c:v>
                </c:pt>
                <c:pt idx="170">
                  <c:v>61.242232361021912</c:v>
                </c:pt>
                <c:pt idx="171">
                  <c:v>61.007643424816948</c:v>
                </c:pt>
                <c:pt idx="172">
                  <c:v>61.781741539257325</c:v>
                </c:pt>
                <c:pt idx="173">
                  <c:v>61.578461377903693</c:v>
                </c:pt>
                <c:pt idx="174">
                  <c:v>62.490499601834031</c:v>
                </c:pt>
                <c:pt idx="175">
                  <c:v>60.305691617642701</c:v>
                </c:pt>
                <c:pt idx="176">
                  <c:v>59.762325561345897</c:v>
                </c:pt>
                <c:pt idx="177">
                  <c:v>62.285631314219835</c:v>
                </c:pt>
                <c:pt idx="178">
                  <c:v>60.500804272513371</c:v>
                </c:pt>
                <c:pt idx="179">
                  <c:v>59.745083047659641</c:v>
                </c:pt>
                <c:pt idx="180">
                  <c:v>60.041835783207119</c:v>
                </c:pt>
                <c:pt idx="181">
                  <c:v>59.700388637183444</c:v>
                </c:pt>
                <c:pt idx="182">
                  <c:v>58.861177346059478</c:v>
                </c:pt>
                <c:pt idx="183">
                  <c:v>59.698119885382617</c:v>
                </c:pt>
                <c:pt idx="184">
                  <c:v>60.370804794326268</c:v>
                </c:pt>
                <c:pt idx="185">
                  <c:v>60.545725558169622</c:v>
                </c:pt>
                <c:pt idx="186">
                  <c:v>61.014676555399475</c:v>
                </c:pt>
                <c:pt idx="187">
                  <c:v>59.677474243995142</c:v>
                </c:pt>
                <c:pt idx="188">
                  <c:v>59.011368715273882</c:v>
                </c:pt>
                <c:pt idx="189">
                  <c:v>59.261838914084606</c:v>
                </c:pt>
                <c:pt idx="190">
                  <c:v>59.027476853059724</c:v>
                </c:pt>
                <c:pt idx="191">
                  <c:v>58.278335008428378</c:v>
                </c:pt>
                <c:pt idx="192">
                  <c:v>58.622277781432956</c:v>
                </c:pt>
                <c:pt idx="193">
                  <c:v>56.712669390681299</c:v>
                </c:pt>
                <c:pt idx="194">
                  <c:v>56.073562008389807</c:v>
                </c:pt>
                <c:pt idx="195">
                  <c:v>56.617154939866694</c:v>
                </c:pt>
                <c:pt idx="196">
                  <c:v>56.818846974959747</c:v>
                </c:pt>
                <c:pt idx="197">
                  <c:v>55.144961896313461</c:v>
                </c:pt>
                <c:pt idx="198">
                  <c:v>54.83232789816023</c:v>
                </c:pt>
                <c:pt idx="199">
                  <c:v>53.888980899378552</c:v>
                </c:pt>
                <c:pt idx="200">
                  <c:v>53.416173024087307</c:v>
                </c:pt>
                <c:pt idx="201">
                  <c:v>52.249353972924688</c:v>
                </c:pt>
                <c:pt idx="202">
                  <c:v>53.043190228032209</c:v>
                </c:pt>
                <c:pt idx="203">
                  <c:v>53.392124254998592</c:v>
                </c:pt>
                <c:pt idx="204">
                  <c:v>53.95772407894345</c:v>
                </c:pt>
                <c:pt idx="205">
                  <c:v>53.738789530164155</c:v>
                </c:pt>
                <c:pt idx="206">
                  <c:v>54.847528535225742</c:v>
                </c:pt>
                <c:pt idx="207">
                  <c:v>57.122405965909699</c:v>
                </c:pt>
                <c:pt idx="208">
                  <c:v>58.923341145401992</c:v>
                </c:pt>
                <c:pt idx="209">
                  <c:v>59.748713050540943</c:v>
                </c:pt>
                <c:pt idx="210">
                  <c:v>61.810781562307824</c:v>
                </c:pt>
                <c:pt idx="211">
                  <c:v>61.367240585247174</c:v>
                </c:pt>
                <c:pt idx="212">
                  <c:v>62.651354104512279</c:v>
                </c:pt>
                <c:pt idx="213">
                  <c:v>62.388859521157201</c:v>
                </c:pt>
                <c:pt idx="214">
                  <c:v>62.161757465894951</c:v>
                </c:pt>
                <c:pt idx="215">
                  <c:v>62.890253669138815</c:v>
                </c:pt>
                <c:pt idx="216">
                  <c:v>63.420914715351017</c:v>
                </c:pt>
                <c:pt idx="217">
                  <c:v>63.597650480635032</c:v>
                </c:pt>
                <c:pt idx="218">
                  <c:v>63.162277010057331</c:v>
                </c:pt>
                <c:pt idx="219">
                  <c:v>63.675014917043043</c:v>
                </c:pt>
                <c:pt idx="220">
                  <c:v>63.639168638590057</c:v>
                </c:pt>
                <c:pt idx="221">
                  <c:v>63.293410864144818</c:v>
                </c:pt>
                <c:pt idx="222">
                  <c:v>62.788613588461985</c:v>
                </c:pt>
                <c:pt idx="223">
                  <c:v>60.913036474722652</c:v>
                </c:pt>
                <c:pt idx="224">
                  <c:v>60.261677832706738</c:v>
                </c:pt>
                <c:pt idx="225">
                  <c:v>59.054701874669576</c:v>
                </c:pt>
                <c:pt idx="226">
                  <c:v>57.977952269999577</c:v>
                </c:pt>
                <c:pt idx="227">
                  <c:v>57.666906398106917</c:v>
                </c:pt>
                <c:pt idx="228">
                  <c:v>56.682948742090531</c:v>
                </c:pt>
                <c:pt idx="229">
                  <c:v>56.034312602235602</c:v>
                </c:pt>
                <c:pt idx="230">
                  <c:v>54.482032620113372</c:v>
                </c:pt>
                <c:pt idx="231">
                  <c:v>54.824160391677289</c:v>
                </c:pt>
                <c:pt idx="232">
                  <c:v>54.395366301321978</c:v>
                </c:pt>
                <c:pt idx="233">
                  <c:v>54.136955471208381</c:v>
                </c:pt>
                <c:pt idx="234">
                  <c:v>53.397342384140501</c:v>
                </c:pt>
                <c:pt idx="235">
                  <c:v>53.238302882902893</c:v>
                </c:pt>
                <c:pt idx="236">
                  <c:v>52.467381020983666</c:v>
                </c:pt>
                <c:pt idx="237">
                  <c:v>51.863893041965085</c:v>
                </c:pt>
                <c:pt idx="238">
                  <c:v>50.935519805068829</c:v>
                </c:pt>
                <c:pt idx="239">
                  <c:v>50.527598231281083</c:v>
                </c:pt>
                <c:pt idx="240">
                  <c:v>50.483130695984975</c:v>
                </c:pt>
                <c:pt idx="241">
                  <c:v>50.714316504488714</c:v>
                </c:pt>
                <c:pt idx="242">
                  <c:v>49.8031857812787</c:v>
                </c:pt>
                <c:pt idx="243">
                  <c:v>49.288632872852332</c:v>
                </c:pt>
                <c:pt idx="244">
                  <c:v>49.681353809574574</c:v>
                </c:pt>
                <c:pt idx="245">
                  <c:v>50.256255515902801</c:v>
                </c:pt>
                <c:pt idx="246">
                  <c:v>50.084964754940756</c:v>
                </c:pt>
                <c:pt idx="247">
                  <c:v>49.663430670348077</c:v>
                </c:pt>
                <c:pt idx="248">
                  <c:v>49.752592616120367</c:v>
                </c:pt>
                <c:pt idx="249">
                  <c:v>49.686571938716455</c:v>
                </c:pt>
                <c:pt idx="250">
                  <c:v>48.819001250082223</c:v>
                </c:pt>
                <c:pt idx="251">
                  <c:v>48.827849382105427</c:v>
                </c:pt>
                <c:pt idx="252">
                  <c:v>49.022508286615931</c:v>
                </c:pt>
                <c:pt idx="253">
                  <c:v>48.641357984077878</c:v>
                </c:pt>
                <c:pt idx="254">
                  <c:v>49.655263163865115</c:v>
                </c:pt>
                <c:pt idx="255">
                  <c:v>48.920868205939115</c:v>
                </c:pt>
                <c:pt idx="256">
                  <c:v>49.345578543052945</c:v>
                </c:pt>
                <c:pt idx="257">
                  <c:v>49.537061195042298</c:v>
                </c:pt>
                <c:pt idx="258">
                  <c:v>49.287498496951905</c:v>
                </c:pt>
                <c:pt idx="259">
                  <c:v>48.909524446935002</c:v>
                </c:pt>
                <c:pt idx="260">
                  <c:v>48.140871336816595</c:v>
                </c:pt>
                <c:pt idx="261">
                  <c:v>47.608395289163738</c:v>
                </c:pt>
                <c:pt idx="262">
                  <c:v>46.893511596724814</c:v>
                </c:pt>
                <c:pt idx="263">
                  <c:v>46.273915479920397</c:v>
                </c:pt>
                <c:pt idx="264">
                  <c:v>46.22627169210314</c:v>
                </c:pt>
                <c:pt idx="265">
                  <c:v>46.148453505334949</c:v>
                </c:pt>
                <c:pt idx="266">
                  <c:v>45.514110501825186</c:v>
                </c:pt>
                <c:pt idx="267">
                  <c:v>45.231877777802964</c:v>
                </c:pt>
                <c:pt idx="268">
                  <c:v>44.805125564068391</c:v>
                </c:pt>
                <c:pt idx="269">
                  <c:v>44.915386901588327</c:v>
                </c:pt>
                <c:pt idx="270">
                  <c:v>45.206240882453677</c:v>
                </c:pt>
                <c:pt idx="271">
                  <c:v>44.397657740640803</c:v>
                </c:pt>
                <c:pt idx="272">
                  <c:v>44.548756610575531</c:v>
                </c:pt>
                <c:pt idx="273">
                  <c:v>44.31053767148925</c:v>
                </c:pt>
                <c:pt idx="274">
                  <c:v>43.618795247418703</c:v>
                </c:pt>
                <c:pt idx="275">
                  <c:v>43.881289830773781</c:v>
                </c:pt>
                <c:pt idx="276">
                  <c:v>43.976350531228213</c:v>
                </c:pt>
                <c:pt idx="277">
                  <c:v>43.398499447558912</c:v>
                </c:pt>
                <c:pt idx="278">
                  <c:v>43.341553777358286</c:v>
                </c:pt>
                <c:pt idx="279">
                  <c:v>42.343983610536966</c:v>
                </c:pt>
                <c:pt idx="280">
                  <c:v>42.07763214912049</c:v>
                </c:pt>
                <c:pt idx="281">
                  <c:v>41.742764383319198</c:v>
                </c:pt>
                <c:pt idx="282">
                  <c:v>40.886764328869155</c:v>
                </c:pt>
                <c:pt idx="283">
                  <c:v>40.322752631184869</c:v>
                </c:pt>
                <c:pt idx="284">
                  <c:v>39.287748059649985</c:v>
                </c:pt>
                <c:pt idx="285">
                  <c:v>38.476669290856215</c:v>
                </c:pt>
                <c:pt idx="286">
                  <c:v>36.979973727854116</c:v>
                </c:pt>
                <c:pt idx="287">
                  <c:v>36.438195797817883</c:v>
                </c:pt>
                <c:pt idx="288">
                  <c:v>36.202699360892588</c:v>
                </c:pt>
                <c:pt idx="289">
                  <c:v>36.139854936009826</c:v>
                </c:pt>
                <c:pt idx="290">
                  <c:v>35.648216420771753</c:v>
                </c:pt>
                <c:pt idx="291">
                  <c:v>35.213750450914389</c:v>
                </c:pt>
                <c:pt idx="292">
                  <c:v>35.075583466244346</c:v>
                </c:pt>
                <c:pt idx="293">
                  <c:v>35.098044109072482</c:v>
                </c:pt>
                <c:pt idx="294">
                  <c:v>34.186913385862475</c:v>
                </c:pt>
                <c:pt idx="295">
                  <c:v>34.100020191890998</c:v>
                </c:pt>
                <c:pt idx="296">
                  <c:v>33.541453498528689</c:v>
                </c:pt>
                <c:pt idx="297">
                  <c:v>32.464930769038773</c:v>
                </c:pt>
                <c:pt idx="298">
                  <c:v>32.077881711818584</c:v>
                </c:pt>
                <c:pt idx="299">
                  <c:v>31.582159443339034</c:v>
                </c:pt>
                <c:pt idx="300">
                  <c:v>31.717830801028175</c:v>
                </c:pt>
                <c:pt idx="301">
                  <c:v>31.424934943542087</c:v>
                </c:pt>
                <c:pt idx="302">
                  <c:v>31.480292487482139</c:v>
                </c:pt>
                <c:pt idx="303">
                  <c:v>30.575060518954267</c:v>
                </c:pt>
                <c:pt idx="304">
                  <c:v>31.150642850822742</c:v>
                </c:pt>
                <c:pt idx="305">
                  <c:v>31.161079109106524</c:v>
                </c:pt>
                <c:pt idx="306">
                  <c:v>30.686002482014455</c:v>
                </c:pt>
                <c:pt idx="307">
                  <c:v>30.318010939921166</c:v>
                </c:pt>
                <c:pt idx="308">
                  <c:v>29.594505990639114</c:v>
                </c:pt>
                <c:pt idx="309">
                  <c:v>29.785761767448388</c:v>
                </c:pt>
                <c:pt idx="310">
                  <c:v>28.076030410349126</c:v>
                </c:pt>
                <c:pt idx="311">
                  <c:v>27.911319029609469</c:v>
                </c:pt>
                <c:pt idx="312">
                  <c:v>27.173974694342405</c:v>
                </c:pt>
                <c:pt idx="313">
                  <c:v>27.071653988125348</c:v>
                </c:pt>
                <c:pt idx="314">
                  <c:v>26.344745911142059</c:v>
                </c:pt>
                <c:pt idx="315">
                  <c:v>25.847889266762099</c:v>
                </c:pt>
                <c:pt idx="316">
                  <c:v>25.867854282609329</c:v>
                </c:pt>
                <c:pt idx="317">
                  <c:v>24.921331031306501</c:v>
                </c:pt>
                <c:pt idx="318">
                  <c:v>24.372746845867802</c:v>
                </c:pt>
                <c:pt idx="319">
                  <c:v>23.586170596522901</c:v>
                </c:pt>
                <c:pt idx="320">
                  <c:v>23.298492868178705</c:v>
                </c:pt>
                <c:pt idx="321">
                  <c:v>22.790519339974718</c:v>
                </c:pt>
                <c:pt idx="322">
                  <c:v>22.463819080656389</c:v>
                </c:pt>
                <c:pt idx="323">
                  <c:v>21.962878683034948</c:v>
                </c:pt>
                <c:pt idx="324">
                  <c:v>22.041831245703545</c:v>
                </c:pt>
                <c:pt idx="325">
                  <c:v>21.747574137136965</c:v>
                </c:pt>
                <c:pt idx="326">
                  <c:v>21.635724673356453</c:v>
                </c:pt>
                <c:pt idx="327">
                  <c:v>21.607365275846185</c:v>
                </c:pt>
                <c:pt idx="328">
                  <c:v>21.555864609967532</c:v>
                </c:pt>
                <c:pt idx="329">
                  <c:v>21.414067622416177</c:v>
                </c:pt>
                <c:pt idx="330">
                  <c:v>21.523648334395869</c:v>
                </c:pt>
                <c:pt idx="331">
                  <c:v>21.403858239312484</c:v>
                </c:pt>
                <c:pt idx="332">
                  <c:v>20.867525313598225</c:v>
                </c:pt>
                <c:pt idx="333">
                  <c:v>21.012725428850818</c:v>
                </c:pt>
                <c:pt idx="334">
                  <c:v>20.559201943866555</c:v>
                </c:pt>
                <c:pt idx="335">
                  <c:v>20.155817873680448</c:v>
                </c:pt>
                <c:pt idx="336">
                  <c:v>20.15173412043897</c:v>
                </c:pt>
                <c:pt idx="337">
                  <c:v>19.967284599032165</c:v>
                </c:pt>
                <c:pt idx="338">
                  <c:v>19.63150933251055</c:v>
                </c:pt>
                <c:pt idx="339">
                  <c:v>19.346554106327339</c:v>
                </c:pt>
                <c:pt idx="340">
                  <c:v>19.445698560023249</c:v>
                </c:pt>
                <c:pt idx="341">
                  <c:v>18.954740670325425</c:v>
                </c:pt>
                <c:pt idx="342">
                  <c:v>18.966538179689696</c:v>
                </c:pt>
                <c:pt idx="343">
                  <c:v>18.439053385998641</c:v>
                </c:pt>
                <c:pt idx="344">
                  <c:v>18.434062132036836</c:v>
                </c:pt>
                <c:pt idx="345">
                  <c:v>17.972144265389527</c:v>
                </c:pt>
                <c:pt idx="346">
                  <c:v>17.627293991664622</c:v>
                </c:pt>
                <c:pt idx="347">
                  <c:v>17.50568889514058</c:v>
                </c:pt>
                <c:pt idx="348">
                  <c:v>17.207121158152439</c:v>
                </c:pt>
                <c:pt idx="349">
                  <c:v>16.791485828241896</c:v>
                </c:pt>
                <c:pt idx="350">
                  <c:v>16.574139405723173</c:v>
                </c:pt>
                <c:pt idx="351">
                  <c:v>16.37358174653053</c:v>
                </c:pt>
                <c:pt idx="352">
                  <c:v>16.462289941942661</c:v>
                </c:pt>
                <c:pt idx="353">
                  <c:v>16.2097778665112</c:v>
                </c:pt>
                <c:pt idx="354">
                  <c:v>16.355885482484119</c:v>
                </c:pt>
                <c:pt idx="355">
                  <c:v>16.365641115227653</c:v>
                </c:pt>
                <c:pt idx="356">
                  <c:v>15.910756379162894</c:v>
                </c:pt>
                <c:pt idx="357">
                  <c:v>16.038033355188993</c:v>
                </c:pt>
                <c:pt idx="358">
                  <c:v>15.550024842832237</c:v>
                </c:pt>
                <c:pt idx="359">
                  <c:v>15.760565009948495</c:v>
                </c:pt>
                <c:pt idx="360">
                  <c:v>15.496482300332843</c:v>
                </c:pt>
                <c:pt idx="361">
                  <c:v>15.533916705046403</c:v>
                </c:pt>
                <c:pt idx="362">
                  <c:v>15.310898403025623</c:v>
                </c:pt>
                <c:pt idx="363">
                  <c:v>15.243062724181051</c:v>
                </c:pt>
                <c:pt idx="364">
                  <c:v>15.300008394381678</c:v>
                </c:pt>
                <c:pt idx="365">
                  <c:v>15.430234747748846</c:v>
                </c:pt>
                <c:pt idx="366">
                  <c:v>15.477651660386021</c:v>
                </c:pt>
                <c:pt idx="367">
                  <c:v>15.699989336866553</c:v>
                </c:pt>
                <c:pt idx="368">
                  <c:v>15.460862897059942</c:v>
                </c:pt>
                <c:pt idx="369">
                  <c:v>15.315209031447186</c:v>
                </c:pt>
                <c:pt idx="370">
                  <c:v>15.100358235909365</c:v>
                </c:pt>
                <c:pt idx="371">
                  <c:v>14.199890646163214</c:v>
                </c:pt>
                <c:pt idx="372">
                  <c:v>15.20222519176626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7-4B36-A6FA-C9115F219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1946416"/>
        <c:axId val="911946960"/>
      </c:lineChart>
      <c:dateAx>
        <c:axId val="911946416"/>
        <c:scaling>
          <c:orientation val="minMax"/>
          <c:max val="46023"/>
          <c:min val="29221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-C09]dd\-mmm\-yy;@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4696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911946960"/>
        <c:scaling>
          <c:orientation val="minMax"/>
          <c:max val="110"/>
          <c:min val="10"/>
        </c:scaling>
        <c:delete val="0"/>
        <c:axPos val="r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rgbClr val="0070C0"/>
                    </a:solidFill>
                  </a:rPr>
                  <a:t>EasyValuations.com</a:t>
                </a:r>
              </a:p>
            </c:rich>
          </c:tx>
          <c:layout>
            <c:manualLayout>
              <c:xMode val="edge"/>
              <c:yMode val="edge"/>
              <c:x val="1.2761689468359911E-2"/>
              <c:y val="2.120975365119674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rgbClr val="FFFFCC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946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rgbClr val="FFFF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Price</a:t>
            </a:r>
            <a:r>
              <a:rPr lang="en-GB" baseline="0"/>
              <a:t> Index </a:t>
            </a:r>
            <a:r>
              <a:rPr lang="en-GB"/>
              <a:t>v</a:t>
            </a:r>
            <a:r>
              <a:rPr lang="en-GB" baseline="0"/>
              <a:t> Monthl</a:t>
            </a:r>
            <a:r>
              <a:rPr lang="en-GB"/>
              <a:t>y</a:t>
            </a:r>
            <a:r>
              <a:rPr lang="en-GB" baseline="0"/>
              <a:t> Price Volatility</a:t>
            </a:r>
            <a:endParaRPr lang="en-GB"/>
          </a:p>
        </c:rich>
      </c:tx>
      <c:layout>
        <c:manualLayout>
          <c:xMode val="edge"/>
          <c:yMode val="edge"/>
          <c:x val="0.25109162391317036"/>
          <c:y val="3.915668006994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36968477317623E-2"/>
          <c:y val="4.0662650602409638E-2"/>
          <c:w val="0.7941860511040868"/>
          <c:h val="0.651622719054722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'Land Registry'!$AF$10</c:f>
              <c:strCache>
                <c:ptCount val="1"/>
                <c:pt idx="0">
                  <c:v> London - Flats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3E0DF1"/>
                </a:solidFill>
                <a:prstDash val="solid"/>
              </a:ln>
            </c:spPr>
            <c:trendlineType val="movingAvg"/>
            <c:period val="2"/>
            <c:dispRSqr val="0"/>
            <c:dispEq val="0"/>
          </c:trendline>
          <c:trendline>
            <c:spPr>
              <a:ln w="38100">
                <a:solidFill>
                  <a:srgbClr val="3E0DF1"/>
                </a:solidFill>
              </a:ln>
            </c:spPr>
            <c:trendlineType val="log"/>
            <c:dispRSqr val="0"/>
            <c:dispEq val="0"/>
          </c:trendline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Registry'!$AI$12:$AI$84</c:f>
              <c:numCache>
                <c:formatCode>_(* #,##0.00_);_(* \(#,##0.00\);_(* "-"??_);_(@_)</c:formatCode>
                <c:ptCount val="73"/>
                <c:pt idx="4">
                  <c:v>100</c:v>
                </c:pt>
                <c:pt idx="5">
                  <c:v>100.5982698498767</c:v>
                </c:pt>
                <c:pt idx="6">
                  <c:v>101.15456779143818</c:v>
                </c:pt>
                <c:pt idx="7">
                  <c:v>100.85191630120856</c:v>
                </c:pt>
                <c:pt idx="8">
                  <c:v>100.71079993919746</c:v>
                </c:pt>
                <c:pt idx="9">
                  <c:v>101.94590841956482</c:v>
                </c:pt>
                <c:pt idx="10">
                  <c:v>100.48369788393521</c:v>
                </c:pt>
                <c:pt idx="11">
                  <c:v>101.29840665561029</c:v>
                </c:pt>
                <c:pt idx="12">
                  <c:v>102.089974158917</c:v>
                </c:pt>
                <c:pt idx="13">
                  <c:v>101.3898373531834</c:v>
                </c:pt>
                <c:pt idx="14">
                  <c:v>101.50894682272653</c:v>
                </c:pt>
                <c:pt idx="15">
                  <c:v>102.19138736441371</c:v>
                </c:pt>
                <c:pt idx="16">
                  <c:v>102.97887111447895</c:v>
                </c:pt>
                <c:pt idx="17">
                  <c:v>103.70260293894108</c:v>
                </c:pt>
                <c:pt idx="18">
                  <c:v>101.44224551978238</c:v>
                </c:pt>
                <c:pt idx="19">
                  <c:v>102.75948281533948</c:v>
                </c:pt>
                <c:pt idx="20">
                  <c:v>102.21021800436053</c:v>
                </c:pt>
                <c:pt idx="21">
                  <c:v>100.92996136315682</c:v>
                </c:pt>
                <c:pt idx="22">
                  <c:v>101.37486359129797</c:v>
                </c:pt>
                <c:pt idx="23">
                  <c:v>100.34621152480538</c:v>
                </c:pt>
                <c:pt idx="24">
                  <c:v>101.2863822710659</c:v>
                </c:pt>
                <c:pt idx="25">
                  <c:v>101.05882646544349</c:v>
                </c:pt>
                <c:pt idx="26">
                  <c:v>100.52294729008939</c:v>
                </c:pt>
                <c:pt idx="27">
                  <c:v>102.38218939086281</c:v>
                </c:pt>
                <c:pt idx="28">
                  <c:v>103.796302388315</c:v>
                </c:pt>
                <c:pt idx="29">
                  <c:v>102.18480798419131</c:v>
                </c:pt>
                <c:pt idx="30">
                  <c:v>101.96927656311324</c:v>
                </c:pt>
                <c:pt idx="31">
                  <c:v>102.35156124155171</c:v>
                </c:pt>
                <c:pt idx="32">
                  <c:v>102.81506723445959</c:v>
                </c:pt>
                <c:pt idx="33">
                  <c:v>102.53170013453696</c:v>
                </c:pt>
                <c:pt idx="34">
                  <c:v>102.74382842791378</c:v>
                </c:pt>
                <c:pt idx="35">
                  <c:v>103.63454038491641</c:v>
                </c:pt>
                <c:pt idx="36">
                  <c:v>104.67249433379236</c:v>
                </c:pt>
                <c:pt idx="37">
                  <c:v>104.75394252344186</c:v>
                </c:pt>
                <c:pt idx="38">
                  <c:v>105.15210846448608</c:v>
                </c:pt>
                <c:pt idx="39">
                  <c:v>105.02755399062096</c:v>
                </c:pt>
                <c:pt idx="40">
                  <c:v>106.25131871198421</c:v>
                </c:pt>
                <c:pt idx="41">
                  <c:v>106.82939667083359</c:v>
                </c:pt>
                <c:pt idx="42">
                  <c:v>106.08592670570431</c:v>
                </c:pt>
                <c:pt idx="43">
                  <c:v>105.94276846707245</c:v>
                </c:pt>
                <c:pt idx="44">
                  <c:v>102.23698927561021</c:v>
                </c:pt>
                <c:pt idx="45">
                  <c:v>103.14017936751735</c:v>
                </c:pt>
                <c:pt idx="46">
                  <c:v>102.46658695785338</c:v>
                </c:pt>
                <c:pt idx="47">
                  <c:v>103.25974258742066</c:v>
                </c:pt>
                <c:pt idx="48">
                  <c:v>102.74224030165321</c:v>
                </c:pt>
                <c:pt idx="49">
                  <c:v>102.38150876532256</c:v>
                </c:pt>
                <c:pt idx="50">
                  <c:v>102.96094797525244</c:v>
                </c:pt>
                <c:pt idx="51">
                  <c:v>100.87324256813628</c:v>
                </c:pt>
                <c:pt idx="52">
                  <c:v>101.54207059901853</c:v>
                </c:pt>
                <c:pt idx="53">
                  <c:v>103.04942929548449</c:v>
                </c:pt>
                <c:pt idx="54">
                  <c:v>101.73536825244854</c:v>
                </c:pt>
                <c:pt idx="55">
                  <c:v>101.42908675933759</c:v>
                </c:pt>
                <c:pt idx="56">
                  <c:v>98.798695921464869</c:v>
                </c:pt>
                <c:pt idx="57">
                  <c:v>99.021941098665735</c:v>
                </c:pt>
                <c:pt idx="58">
                  <c:v>102.10812417332356</c:v>
                </c:pt>
                <c:pt idx="59">
                  <c:v>99.738639792545328</c:v>
                </c:pt>
                <c:pt idx="60">
                  <c:v>100.30083648878896</c:v>
                </c:pt>
                <c:pt idx="61">
                  <c:v>99.119951176461242</c:v>
                </c:pt>
                <c:pt idx="62">
                  <c:v>99.514713989804221</c:v>
                </c:pt>
                <c:pt idx="63">
                  <c:v>97.866465806507222</c:v>
                </c:pt>
                <c:pt idx="64">
                  <c:v>100.03698065435337</c:v>
                </c:pt>
                <c:pt idx="65">
                  <c:v>99.196634987329006</c:v>
                </c:pt>
                <c:pt idx="66">
                  <c:v>98.773285901295665</c:v>
                </c:pt>
                <c:pt idx="67">
                  <c:v>97.570393696499977</c:v>
                </c:pt>
                <c:pt idx="68">
                  <c:v>96.758407426985869</c:v>
                </c:pt>
                <c:pt idx="69">
                  <c:v>97.09236769206683</c:v>
                </c:pt>
                <c:pt idx="70">
                  <c:v>99.053022998336985</c:v>
                </c:pt>
                <c:pt idx="71">
                  <c:v>96.695563002103128</c:v>
                </c:pt>
                <c:pt idx="72">
                  <c:v>97.99759966059473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D-43D4-8073-57237FA3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835648"/>
        <c:axId val="898837824"/>
      </c:barChart>
      <c:lineChart>
        <c:grouping val="standard"/>
        <c:varyColors val="0"/>
        <c:ser>
          <c:idx val="0"/>
          <c:order val="1"/>
          <c:tx>
            <c:strRef>
              <c:f>'Land Registry'!$AH$10</c:f>
              <c:strCache>
                <c:ptCount val="1"/>
                <c:pt idx="0">
                  <c:v> Monthly Change 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FF0000"/>
                </a:solidFill>
                <a:prstDash val="sysDash"/>
              </a:ln>
            </c:spPr>
            <c:trendlineType val="power"/>
            <c:dispRSqr val="0"/>
            <c:dispEq val="0"/>
          </c:trendline>
          <c:trendline>
            <c:spPr>
              <a:ln w="38100">
                <a:solidFill>
                  <a:srgbClr val="FF0066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'Land Registry'!$O$57:$O$311</c:f>
              <c:numCache>
                <c:formatCode>d\-mmm\-yy</c:formatCode>
                <c:ptCount val="255"/>
                <c:pt idx="0">
                  <c:v>44652</c:v>
                </c:pt>
                <c:pt idx="1">
                  <c:v>44621</c:v>
                </c:pt>
                <c:pt idx="2">
                  <c:v>44593</c:v>
                </c:pt>
                <c:pt idx="3">
                  <c:v>44562</c:v>
                </c:pt>
                <c:pt idx="4">
                  <c:v>44531</c:v>
                </c:pt>
                <c:pt idx="5">
                  <c:v>44501</c:v>
                </c:pt>
                <c:pt idx="6">
                  <c:v>44470</c:v>
                </c:pt>
                <c:pt idx="7">
                  <c:v>44440</c:v>
                </c:pt>
                <c:pt idx="8">
                  <c:v>44409</c:v>
                </c:pt>
                <c:pt idx="9">
                  <c:v>44378</c:v>
                </c:pt>
                <c:pt idx="10">
                  <c:v>44348</c:v>
                </c:pt>
                <c:pt idx="11">
                  <c:v>44317</c:v>
                </c:pt>
                <c:pt idx="12">
                  <c:v>44287</c:v>
                </c:pt>
                <c:pt idx="13">
                  <c:v>44256</c:v>
                </c:pt>
                <c:pt idx="14">
                  <c:v>44228</c:v>
                </c:pt>
                <c:pt idx="15">
                  <c:v>44197</c:v>
                </c:pt>
                <c:pt idx="16">
                  <c:v>44166</c:v>
                </c:pt>
                <c:pt idx="17">
                  <c:v>44136</c:v>
                </c:pt>
                <c:pt idx="18">
                  <c:v>44105</c:v>
                </c:pt>
                <c:pt idx="19">
                  <c:v>44075</c:v>
                </c:pt>
                <c:pt idx="20">
                  <c:v>44044</c:v>
                </c:pt>
                <c:pt idx="21">
                  <c:v>44013</c:v>
                </c:pt>
                <c:pt idx="22">
                  <c:v>43983</c:v>
                </c:pt>
                <c:pt idx="23">
                  <c:v>43952</c:v>
                </c:pt>
                <c:pt idx="24">
                  <c:v>43922</c:v>
                </c:pt>
                <c:pt idx="25">
                  <c:v>43891</c:v>
                </c:pt>
                <c:pt idx="26">
                  <c:v>43862</c:v>
                </c:pt>
                <c:pt idx="27">
                  <c:v>43831</c:v>
                </c:pt>
                <c:pt idx="28">
                  <c:v>43800</c:v>
                </c:pt>
                <c:pt idx="29">
                  <c:v>43770</c:v>
                </c:pt>
                <c:pt idx="30">
                  <c:v>43739</c:v>
                </c:pt>
                <c:pt idx="31">
                  <c:v>43709</c:v>
                </c:pt>
                <c:pt idx="32">
                  <c:v>43678</c:v>
                </c:pt>
                <c:pt idx="33">
                  <c:v>43647</c:v>
                </c:pt>
                <c:pt idx="34">
                  <c:v>43617</c:v>
                </c:pt>
                <c:pt idx="35">
                  <c:v>43586</c:v>
                </c:pt>
                <c:pt idx="36">
                  <c:v>43556</c:v>
                </c:pt>
                <c:pt idx="37">
                  <c:v>43525</c:v>
                </c:pt>
                <c:pt idx="38">
                  <c:v>43497</c:v>
                </c:pt>
                <c:pt idx="39">
                  <c:v>43466</c:v>
                </c:pt>
                <c:pt idx="40">
                  <c:v>43435</c:v>
                </c:pt>
                <c:pt idx="41">
                  <c:v>43405</c:v>
                </c:pt>
                <c:pt idx="42">
                  <c:v>43374</c:v>
                </c:pt>
                <c:pt idx="43">
                  <c:v>43344</c:v>
                </c:pt>
                <c:pt idx="44">
                  <c:v>43313</c:v>
                </c:pt>
                <c:pt idx="45">
                  <c:v>43282</c:v>
                </c:pt>
                <c:pt idx="46">
                  <c:v>43252</c:v>
                </c:pt>
                <c:pt idx="47">
                  <c:v>43221</c:v>
                </c:pt>
                <c:pt idx="48">
                  <c:v>43191</c:v>
                </c:pt>
                <c:pt idx="49">
                  <c:v>43160</c:v>
                </c:pt>
                <c:pt idx="50">
                  <c:v>43132</c:v>
                </c:pt>
                <c:pt idx="51">
                  <c:v>43101</c:v>
                </c:pt>
                <c:pt idx="52">
                  <c:v>43070</c:v>
                </c:pt>
                <c:pt idx="53">
                  <c:v>43040</c:v>
                </c:pt>
                <c:pt idx="54">
                  <c:v>43009</c:v>
                </c:pt>
                <c:pt idx="55">
                  <c:v>42979</c:v>
                </c:pt>
                <c:pt idx="56">
                  <c:v>42948</c:v>
                </c:pt>
                <c:pt idx="57">
                  <c:v>42917</c:v>
                </c:pt>
                <c:pt idx="58">
                  <c:v>42887</c:v>
                </c:pt>
                <c:pt idx="59">
                  <c:v>42856</c:v>
                </c:pt>
                <c:pt idx="60">
                  <c:v>42826</c:v>
                </c:pt>
                <c:pt idx="61">
                  <c:v>42795</c:v>
                </c:pt>
                <c:pt idx="62">
                  <c:v>42767</c:v>
                </c:pt>
                <c:pt idx="63">
                  <c:v>42736</c:v>
                </c:pt>
                <c:pt idx="64">
                  <c:v>42705</c:v>
                </c:pt>
                <c:pt idx="65">
                  <c:v>42675</c:v>
                </c:pt>
                <c:pt idx="66">
                  <c:v>42644</c:v>
                </c:pt>
                <c:pt idx="67">
                  <c:v>42614</c:v>
                </c:pt>
                <c:pt idx="68">
                  <c:v>42583</c:v>
                </c:pt>
                <c:pt idx="69">
                  <c:v>42552</c:v>
                </c:pt>
                <c:pt idx="70">
                  <c:v>42522</c:v>
                </c:pt>
                <c:pt idx="71">
                  <c:v>42491</c:v>
                </c:pt>
                <c:pt idx="72">
                  <c:v>42461</c:v>
                </c:pt>
                <c:pt idx="73">
                  <c:v>42430</c:v>
                </c:pt>
                <c:pt idx="74">
                  <c:v>42401</c:v>
                </c:pt>
                <c:pt idx="75">
                  <c:v>42370</c:v>
                </c:pt>
                <c:pt idx="76">
                  <c:v>42339</c:v>
                </c:pt>
                <c:pt idx="77">
                  <c:v>42309</c:v>
                </c:pt>
                <c:pt idx="78">
                  <c:v>42278</c:v>
                </c:pt>
                <c:pt idx="79">
                  <c:v>42248</c:v>
                </c:pt>
                <c:pt idx="80">
                  <c:v>42217</c:v>
                </c:pt>
                <c:pt idx="81">
                  <c:v>42186</c:v>
                </c:pt>
                <c:pt idx="82">
                  <c:v>42156</c:v>
                </c:pt>
                <c:pt idx="83">
                  <c:v>42125</c:v>
                </c:pt>
                <c:pt idx="84">
                  <c:v>42095</c:v>
                </c:pt>
                <c:pt idx="85">
                  <c:v>42064</c:v>
                </c:pt>
                <c:pt idx="86">
                  <c:v>42036</c:v>
                </c:pt>
                <c:pt idx="87">
                  <c:v>42005</c:v>
                </c:pt>
                <c:pt idx="88">
                  <c:v>41974</c:v>
                </c:pt>
                <c:pt idx="89">
                  <c:v>41944</c:v>
                </c:pt>
                <c:pt idx="90">
                  <c:v>41913</c:v>
                </c:pt>
                <c:pt idx="91">
                  <c:v>41883</c:v>
                </c:pt>
                <c:pt idx="92">
                  <c:v>41852</c:v>
                </c:pt>
                <c:pt idx="93">
                  <c:v>41821</c:v>
                </c:pt>
                <c:pt idx="94">
                  <c:v>41791</c:v>
                </c:pt>
                <c:pt idx="95">
                  <c:v>41760</c:v>
                </c:pt>
                <c:pt idx="96">
                  <c:v>41730</c:v>
                </c:pt>
                <c:pt idx="97">
                  <c:v>41699</c:v>
                </c:pt>
                <c:pt idx="98">
                  <c:v>41671</c:v>
                </c:pt>
                <c:pt idx="99">
                  <c:v>41640</c:v>
                </c:pt>
                <c:pt idx="100">
                  <c:v>41609</c:v>
                </c:pt>
                <c:pt idx="101">
                  <c:v>41579</c:v>
                </c:pt>
                <c:pt idx="102">
                  <c:v>41548</c:v>
                </c:pt>
                <c:pt idx="103">
                  <c:v>41518</c:v>
                </c:pt>
                <c:pt idx="104">
                  <c:v>41487</c:v>
                </c:pt>
                <c:pt idx="105">
                  <c:v>41456</c:v>
                </c:pt>
                <c:pt idx="106">
                  <c:v>41426</c:v>
                </c:pt>
                <c:pt idx="107">
                  <c:v>41395</c:v>
                </c:pt>
                <c:pt idx="108">
                  <c:v>41365</c:v>
                </c:pt>
                <c:pt idx="109">
                  <c:v>41334</c:v>
                </c:pt>
                <c:pt idx="110">
                  <c:v>41306</c:v>
                </c:pt>
                <c:pt idx="111">
                  <c:v>41275</c:v>
                </c:pt>
                <c:pt idx="112">
                  <c:v>41244</c:v>
                </c:pt>
                <c:pt idx="113">
                  <c:v>41214</c:v>
                </c:pt>
                <c:pt idx="114">
                  <c:v>41183</c:v>
                </c:pt>
                <c:pt idx="115">
                  <c:v>41153</c:v>
                </c:pt>
                <c:pt idx="116">
                  <c:v>41122</c:v>
                </c:pt>
                <c:pt idx="117">
                  <c:v>41091</c:v>
                </c:pt>
                <c:pt idx="118">
                  <c:v>41061</c:v>
                </c:pt>
                <c:pt idx="119">
                  <c:v>41030</c:v>
                </c:pt>
                <c:pt idx="120">
                  <c:v>41000</c:v>
                </c:pt>
                <c:pt idx="121">
                  <c:v>40969</c:v>
                </c:pt>
                <c:pt idx="122">
                  <c:v>40940</c:v>
                </c:pt>
                <c:pt idx="123">
                  <c:v>40909</c:v>
                </c:pt>
                <c:pt idx="124">
                  <c:v>40878</c:v>
                </c:pt>
                <c:pt idx="125">
                  <c:v>40848</c:v>
                </c:pt>
                <c:pt idx="126">
                  <c:v>40817</c:v>
                </c:pt>
                <c:pt idx="127">
                  <c:v>40787</c:v>
                </c:pt>
                <c:pt idx="128">
                  <c:v>40756</c:v>
                </c:pt>
                <c:pt idx="129">
                  <c:v>40725</c:v>
                </c:pt>
                <c:pt idx="130">
                  <c:v>40695</c:v>
                </c:pt>
                <c:pt idx="131">
                  <c:v>40664</c:v>
                </c:pt>
                <c:pt idx="132">
                  <c:v>40634</c:v>
                </c:pt>
                <c:pt idx="133">
                  <c:v>40603</c:v>
                </c:pt>
                <c:pt idx="134">
                  <c:v>40575</c:v>
                </c:pt>
                <c:pt idx="135">
                  <c:v>40544</c:v>
                </c:pt>
                <c:pt idx="136">
                  <c:v>40513</c:v>
                </c:pt>
                <c:pt idx="137">
                  <c:v>40483</c:v>
                </c:pt>
                <c:pt idx="138">
                  <c:v>40452</c:v>
                </c:pt>
                <c:pt idx="139">
                  <c:v>40422</c:v>
                </c:pt>
                <c:pt idx="140">
                  <c:v>40391</c:v>
                </c:pt>
                <c:pt idx="141">
                  <c:v>40360</c:v>
                </c:pt>
                <c:pt idx="142">
                  <c:v>40330</c:v>
                </c:pt>
                <c:pt idx="143">
                  <c:v>40299</c:v>
                </c:pt>
                <c:pt idx="144">
                  <c:v>40269</c:v>
                </c:pt>
                <c:pt idx="145">
                  <c:v>40238</c:v>
                </c:pt>
                <c:pt idx="146">
                  <c:v>40210</c:v>
                </c:pt>
                <c:pt idx="147">
                  <c:v>40179</c:v>
                </c:pt>
                <c:pt idx="148">
                  <c:v>40148</c:v>
                </c:pt>
                <c:pt idx="149">
                  <c:v>40118</c:v>
                </c:pt>
                <c:pt idx="150">
                  <c:v>40087</c:v>
                </c:pt>
                <c:pt idx="151">
                  <c:v>40057</c:v>
                </c:pt>
                <c:pt idx="152">
                  <c:v>40026</c:v>
                </c:pt>
                <c:pt idx="153">
                  <c:v>39995</c:v>
                </c:pt>
                <c:pt idx="154">
                  <c:v>39965</c:v>
                </c:pt>
                <c:pt idx="155">
                  <c:v>39934</c:v>
                </c:pt>
                <c:pt idx="156">
                  <c:v>39904</c:v>
                </c:pt>
                <c:pt idx="157">
                  <c:v>39873</c:v>
                </c:pt>
                <c:pt idx="158">
                  <c:v>39845</c:v>
                </c:pt>
                <c:pt idx="159">
                  <c:v>39814</c:v>
                </c:pt>
                <c:pt idx="160">
                  <c:v>39783</c:v>
                </c:pt>
                <c:pt idx="161">
                  <c:v>39753</c:v>
                </c:pt>
                <c:pt idx="162">
                  <c:v>39722</c:v>
                </c:pt>
                <c:pt idx="163">
                  <c:v>39692</c:v>
                </c:pt>
                <c:pt idx="164">
                  <c:v>39661</c:v>
                </c:pt>
                <c:pt idx="165">
                  <c:v>39630</c:v>
                </c:pt>
                <c:pt idx="166">
                  <c:v>39600</c:v>
                </c:pt>
                <c:pt idx="167">
                  <c:v>39569</c:v>
                </c:pt>
                <c:pt idx="168">
                  <c:v>39539</c:v>
                </c:pt>
                <c:pt idx="169">
                  <c:v>39508</c:v>
                </c:pt>
                <c:pt idx="170">
                  <c:v>39479</c:v>
                </c:pt>
                <c:pt idx="171">
                  <c:v>39448</c:v>
                </c:pt>
                <c:pt idx="172">
                  <c:v>39417</c:v>
                </c:pt>
                <c:pt idx="173">
                  <c:v>39387</c:v>
                </c:pt>
                <c:pt idx="174">
                  <c:v>39356</c:v>
                </c:pt>
                <c:pt idx="175">
                  <c:v>39326</c:v>
                </c:pt>
                <c:pt idx="176">
                  <c:v>39295</c:v>
                </c:pt>
                <c:pt idx="177">
                  <c:v>39264</c:v>
                </c:pt>
                <c:pt idx="178">
                  <c:v>39234</c:v>
                </c:pt>
                <c:pt idx="179">
                  <c:v>39203</c:v>
                </c:pt>
                <c:pt idx="180">
                  <c:v>39173</c:v>
                </c:pt>
                <c:pt idx="181">
                  <c:v>39142</c:v>
                </c:pt>
                <c:pt idx="182">
                  <c:v>39114</c:v>
                </c:pt>
                <c:pt idx="183">
                  <c:v>39083</c:v>
                </c:pt>
                <c:pt idx="184">
                  <c:v>39052</c:v>
                </c:pt>
                <c:pt idx="185">
                  <c:v>39022</c:v>
                </c:pt>
                <c:pt idx="186">
                  <c:v>38991</c:v>
                </c:pt>
                <c:pt idx="187">
                  <c:v>38961</c:v>
                </c:pt>
                <c:pt idx="188">
                  <c:v>38930</c:v>
                </c:pt>
                <c:pt idx="189">
                  <c:v>38899</c:v>
                </c:pt>
                <c:pt idx="190">
                  <c:v>38869</c:v>
                </c:pt>
                <c:pt idx="191">
                  <c:v>38838</c:v>
                </c:pt>
                <c:pt idx="192">
                  <c:v>38808</c:v>
                </c:pt>
                <c:pt idx="193">
                  <c:v>38777</c:v>
                </c:pt>
                <c:pt idx="194">
                  <c:v>38749</c:v>
                </c:pt>
                <c:pt idx="195">
                  <c:v>38718</c:v>
                </c:pt>
                <c:pt idx="196">
                  <c:v>38687</c:v>
                </c:pt>
                <c:pt idx="197">
                  <c:v>38657</c:v>
                </c:pt>
                <c:pt idx="198">
                  <c:v>38626</c:v>
                </c:pt>
                <c:pt idx="199">
                  <c:v>38596</c:v>
                </c:pt>
                <c:pt idx="200">
                  <c:v>38565</c:v>
                </c:pt>
                <c:pt idx="201">
                  <c:v>38534</c:v>
                </c:pt>
                <c:pt idx="202">
                  <c:v>38504</c:v>
                </c:pt>
                <c:pt idx="203">
                  <c:v>38473</c:v>
                </c:pt>
                <c:pt idx="204">
                  <c:v>38443</c:v>
                </c:pt>
                <c:pt idx="205">
                  <c:v>38412</c:v>
                </c:pt>
                <c:pt idx="206">
                  <c:v>38384</c:v>
                </c:pt>
                <c:pt idx="207">
                  <c:v>38353</c:v>
                </c:pt>
                <c:pt idx="208">
                  <c:v>38322</c:v>
                </c:pt>
                <c:pt idx="209">
                  <c:v>38292</c:v>
                </c:pt>
                <c:pt idx="210">
                  <c:v>38261</c:v>
                </c:pt>
                <c:pt idx="211">
                  <c:v>38231</c:v>
                </c:pt>
                <c:pt idx="212">
                  <c:v>38200</c:v>
                </c:pt>
                <c:pt idx="213">
                  <c:v>38169</c:v>
                </c:pt>
                <c:pt idx="214">
                  <c:v>38139</c:v>
                </c:pt>
                <c:pt idx="215">
                  <c:v>38108</c:v>
                </c:pt>
                <c:pt idx="216">
                  <c:v>38078</c:v>
                </c:pt>
                <c:pt idx="217">
                  <c:v>38047</c:v>
                </c:pt>
                <c:pt idx="218">
                  <c:v>38018</c:v>
                </c:pt>
                <c:pt idx="219">
                  <c:v>37987</c:v>
                </c:pt>
                <c:pt idx="220">
                  <c:v>37956</c:v>
                </c:pt>
                <c:pt idx="221">
                  <c:v>37926</c:v>
                </c:pt>
                <c:pt idx="222">
                  <c:v>37895</c:v>
                </c:pt>
                <c:pt idx="223">
                  <c:v>37865</c:v>
                </c:pt>
                <c:pt idx="224">
                  <c:v>37834</c:v>
                </c:pt>
                <c:pt idx="225">
                  <c:v>37803</c:v>
                </c:pt>
                <c:pt idx="226">
                  <c:v>37773</c:v>
                </c:pt>
                <c:pt idx="227">
                  <c:v>37742</c:v>
                </c:pt>
                <c:pt idx="228">
                  <c:v>37712</c:v>
                </c:pt>
                <c:pt idx="229">
                  <c:v>37681</c:v>
                </c:pt>
                <c:pt idx="230">
                  <c:v>37653</c:v>
                </c:pt>
                <c:pt idx="231">
                  <c:v>37622</c:v>
                </c:pt>
                <c:pt idx="232">
                  <c:v>37591</c:v>
                </c:pt>
                <c:pt idx="233">
                  <c:v>37561</c:v>
                </c:pt>
                <c:pt idx="234">
                  <c:v>37530</c:v>
                </c:pt>
                <c:pt idx="235">
                  <c:v>37500</c:v>
                </c:pt>
                <c:pt idx="236">
                  <c:v>37469</c:v>
                </c:pt>
                <c:pt idx="237">
                  <c:v>37438</c:v>
                </c:pt>
                <c:pt idx="238">
                  <c:v>37408</c:v>
                </c:pt>
                <c:pt idx="239">
                  <c:v>37377</c:v>
                </c:pt>
                <c:pt idx="240">
                  <c:v>37347</c:v>
                </c:pt>
                <c:pt idx="241">
                  <c:v>37316</c:v>
                </c:pt>
                <c:pt idx="242">
                  <c:v>37288</c:v>
                </c:pt>
                <c:pt idx="243">
                  <c:v>37257</c:v>
                </c:pt>
                <c:pt idx="244">
                  <c:v>37226</c:v>
                </c:pt>
                <c:pt idx="245">
                  <c:v>37196</c:v>
                </c:pt>
                <c:pt idx="246">
                  <c:v>37165</c:v>
                </c:pt>
                <c:pt idx="247">
                  <c:v>37135</c:v>
                </c:pt>
                <c:pt idx="248">
                  <c:v>37104</c:v>
                </c:pt>
                <c:pt idx="249">
                  <c:v>37073</c:v>
                </c:pt>
                <c:pt idx="250">
                  <c:v>37043</c:v>
                </c:pt>
                <c:pt idx="251">
                  <c:v>37012</c:v>
                </c:pt>
                <c:pt idx="252">
                  <c:v>36982</c:v>
                </c:pt>
                <c:pt idx="253">
                  <c:v>36951</c:v>
                </c:pt>
                <c:pt idx="254">
                  <c:v>36923</c:v>
                </c:pt>
              </c:numCache>
            </c:numRef>
          </c:cat>
          <c:val>
            <c:numRef>
              <c:f>'Land Registry'!$AH$12:$AH$84</c:f>
              <c:numCache>
                <c:formatCode>0.00%</c:formatCode>
                <c:ptCount val="73"/>
                <c:pt idx="4">
                  <c:v>-5.9471186807635856E-3</c:v>
                </c:pt>
                <c:pt idx="5">
                  <c:v>-5.4994841430044961E-3</c:v>
                </c:pt>
                <c:pt idx="6">
                  <c:v>3.0009493257987518E-3</c:v>
                </c:pt>
                <c:pt idx="7">
                  <c:v>1.4012038638984148E-3</c:v>
                </c:pt>
                <c:pt idx="8">
                  <c:v>-1.2115331547041475E-2</c:v>
                </c:pt>
                <c:pt idx="9">
                  <c:v>1.455171899941976E-2</c:v>
                </c:pt>
                <c:pt idx="10">
                  <c:v>-8.0426612675645881E-3</c:v>
                </c:pt>
                <c:pt idx="11">
                  <c:v>-7.7536262481027185E-3</c:v>
                </c:pt>
                <c:pt idx="12">
                  <c:v>6.905394307860746E-3</c:v>
                </c:pt>
                <c:pt idx="13">
                  <c:v>-1.1733888811904514E-3</c:v>
                </c:pt>
                <c:pt idx="14">
                  <c:v>-6.6780631840686056E-3</c:v>
                </c:pt>
                <c:pt idx="15">
                  <c:v>-7.6470419761137665E-3</c:v>
                </c:pt>
                <c:pt idx="16">
                  <c:v>-6.9789166708598138E-3</c:v>
                </c:pt>
                <c:pt idx="17">
                  <c:v>2.2282210015923898E-2</c:v>
                </c:pt>
                <c:pt idx="18">
                  <c:v>-1.2818644659045253E-2</c:v>
                </c:pt>
                <c:pt idx="19">
                  <c:v>5.3738737838864292E-3</c:v>
                </c:pt>
                <c:pt idx="20">
                  <c:v>1.268460449119968E-2</c:v>
                </c:pt>
                <c:pt idx="21">
                  <c:v>-4.3886838648169446E-3</c:v>
                </c:pt>
                <c:pt idx="22">
                  <c:v>1.0251030416213558E-2</c:v>
                </c:pt>
                <c:pt idx="23">
                  <c:v>-9.2823015807239617E-3</c:v>
                </c:pt>
                <c:pt idx="24">
                  <c:v>2.2517162882376152E-3</c:v>
                </c:pt>
                <c:pt idx="25">
                  <c:v>5.3309138838484316E-3</c:v>
                </c:pt>
                <c:pt idx="26">
                  <c:v>-1.8159819709221314E-2</c:v>
                </c:pt>
                <c:pt idx="27">
                  <c:v>-1.3623924599566295E-2</c:v>
                </c:pt>
                <c:pt idx="28">
                  <c:v>1.5770391273554063E-2</c:v>
                </c:pt>
                <c:pt idx="29">
                  <c:v>2.1136898126825621E-3</c:v>
                </c:pt>
                <c:pt idx="30">
                  <c:v>-3.7350156050504069E-3</c:v>
                </c:pt>
                <c:pt idx="31">
                  <c:v>-4.5081524077682511E-3</c:v>
                </c:pt>
                <c:pt idx="32">
                  <c:v>2.7637023432831587E-3</c:v>
                </c:pt>
                <c:pt idx="33">
                  <c:v>-2.0646329480087378E-3</c:v>
                </c:pt>
                <c:pt idx="34">
                  <c:v>-8.5947402641470827E-3</c:v>
                </c:pt>
                <c:pt idx="35">
                  <c:v>-9.9162053554011642E-3</c:v>
                </c:pt>
                <c:pt idx="36">
                  <c:v>-7.7751908603607145E-4</c:v>
                </c:pt>
                <c:pt idx="37">
                  <c:v>-3.7865711573314975E-3</c:v>
                </c:pt>
                <c:pt idx="38">
                  <c:v>1.1859218760463808E-3</c:v>
                </c:pt>
                <c:pt idx="39">
                  <c:v>-1.1517642662680849E-2</c:v>
                </c:pt>
                <c:pt idx="40">
                  <c:v>-5.4112255321498992E-3</c:v>
                </c:pt>
                <c:pt idx="41">
                  <c:v>7.008186554204876E-3</c:v>
                </c:pt>
                <c:pt idx="42">
                  <c:v>1.3512790037797373E-3</c:v>
                </c:pt>
                <c:pt idx="43">
                  <c:v>3.6246951496901048E-2</c:v>
                </c:pt>
                <c:pt idx="44">
                  <c:v>-8.7569179872066805E-3</c:v>
                </c:pt>
                <c:pt idx="45">
                  <c:v>6.5737761904867131E-3</c:v>
                </c:pt>
                <c:pt idx="46">
                  <c:v>-7.6811699283075852E-3</c:v>
                </c:pt>
                <c:pt idx="47">
                  <c:v>5.0368989837874523E-3</c:v>
                </c:pt>
                <c:pt idx="48">
                  <c:v>3.5234051605697037E-3</c:v>
                </c:pt>
                <c:pt idx="49">
                  <c:v>-5.6277571382612468E-3</c:v>
                </c:pt>
                <c:pt idx="50">
                  <c:v>2.0696324951644085E-2</c:v>
                </c:pt>
                <c:pt idx="51">
                  <c:v>-6.5867086118757134E-3</c:v>
                </c:pt>
                <c:pt idx="52">
                  <c:v>-1.4627530756562979E-2</c:v>
                </c:pt>
                <c:pt idx="53">
                  <c:v>1.2916462245216476E-2</c:v>
                </c:pt>
                <c:pt idx="54">
                  <c:v>3.0196613505715231E-3</c:v>
                </c:pt>
                <c:pt idx="55">
                  <c:v>2.6623740458716405E-2</c:v>
                </c:pt>
                <c:pt idx="56">
                  <c:v>-2.2545021307794899E-3</c:v>
                </c:pt>
                <c:pt idx="57">
                  <c:v>-3.0224657436847768E-2</c:v>
                </c:pt>
                <c:pt idx="58">
                  <c:v>2.3756934982336997E-2</c:v>
                </c:pt>
                <c:pt idx="59">
                  <c:v>-5.6051047620770955E-3</c:v>
                </c:pt>
                <c:pt idx="60">
                  <c:v>1.1913699495527563E-2</c:v>
                </c:pt>
                <c:pt idx="61">
                  <c:v>-3.9668788414889411E-3</c:v>
                </c:pt>
                <c:pt idx="62">
                  <c:v>1.6841807555979083E-2</c:v>
                </c:pt>
                <c:pt idx="63">
                  <c:v>-2.1697124739756934E-2</c:v>
                </c:pt>
                <c:pt idx="64">
                  <c:v>8.4715138485464969E-3</c:v>
                </c:pt>
                <c:pt idx="65">
                  <c:v>4.2860686689758509E-3</c:v>
                </c:pt>
                <c:pt idx="66">
                  <c:v>1.2328454966958224E-2</c:v>
                </c:pt>
                <c:pt idx="67">
                  <c:v>8.3918936979903158E-3</c:v>
                </c:pt>
                <c:pt idx="68">
                  <c:v>-3.439613978105216E-3</c:v>
                </c:pt>
                <c:pt idx="69">
                  <c:v>-1.9793997668330343E-2</c:v>
                </c:pt>
                <c:pt idx="70">
                  <c:v>2.4380229278799348E-2</c:v>
                </c:pt>
                <c:pt idx="71">
                  <c:v>-1.3286413779532102E-2</c:v>
                </c:pt>
                <c:pt idx="72">
                  <c:v>-4.3794442715716642E-3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B5D-43D4-8073-57237FA3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836192"/>
        <c:axId val="911938256"/>
      </c:lineChart>
      <c:dateAx>
        <c:axId val="898835648"/>
        <c:scaling>
          <c:orientation val="minMax"/>
          <c:max val="46023"/>
          <c:min val="43831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b="1">
                    <a:solidFill>
                      <a:schemeClr val="accent6">
                        <a:lumMod val="50000"/>
                      </a:schemeClr>
                    </a:solidFill>
                  </a:rPr>
                  <a:t>Source : - </a:t>
                </a:r>
                <a:r>
                  <a:rPr lang="en-GB" b="1" baseline="0">
                    <a:solidFill>
                      <a:schemeClr val="accent6">
                        <a:lumMod val="50000"/>
                      </a:schemeClr>
                    </a:solidFill>
                  </a:rPr>
                  <a:t> EasyValuations.com</a:t>
                </a:r>
                <a:endParaRPr lang="en-GB" b="1">
                  <a:solidFill>
                    <a:schemeClr val="accent6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13175235448510111"/>
              <c:y val="3.0126806438351555E-3"/>
            </c:manualLayout>
          </c:layout>
          <c:overlay val="0"/>
          <c:spPr>
            <a:noFill/>
            <a:ln w="25400">
              <a:noFill/>
            </a:ln>
          </c:spPr>
        </c:title>
        <c:numFmt formatCode="[$-809]d\ mmmm\ yy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37824"/>
        <c:crosses val="autoZero"/>
        <c:auto val="0"/>
        <c:lblOffset val="100"/>
        <c:baseTimeUnit val="months"/>
        <c:majorUnit val="12"/>
        <c:majorTimeUnit val="months"/>
      </c:dateAx>
      <c:valAx>
        <c:axId val="898837824"/>
        <c:scaling>
          <c:orientation val="minMax"/>
          <c:max val="107"/>
          <c:min val="96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</a:t>
                </a:r>
                <a:r>
                  <a:rPr lang="en-GB" baseline="0"/>
                  <a:t> Index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2512178371212727E-3"/>
              <c:y val="0.300200961325617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35648"/>
        <c:crossesAt val="36526"/>
        <c:crossBetween val="midCat"/>
        <c:majorUnit val="1"/>
      </c:valAx>
      <c:catAx>
        <c:axId val="89883619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911938256"/>
        <c:crosses val="autoZero"/>
        <c:auto val="0"/>
        <c:lblAlgn val="ctr"/>
        <c:lblOffset val="100"/>
        <c:noMultiLvlLbl val="0"/>
      </c:catAx>
      <c:valAx>
        <c:axId val="911938256"/>
        <c:scaling>
          <c:orientation val="minMax"/>
          <c:max val="3.0000000000000006E-2"/>
          <c:min val="-3.0000000000000006E-2"/>
        </c:scaling>
        <c:delete val="0"/>
        <c:axPos val="r"/>
        <c:majorGridlines>
          <c:spPr>
            <a:ln w="19050"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Monthly Growth - %</a:t>
                </a:r>
              </a:p>
            </c:rich>
          </c:tx>
          <c:layout>
            <c:manualLayout>
              <c:xMode val="edge"/>
              <c:yMode val="edge"/>
              <c:x val="0.95404098321381225"/>
              <c:y val="0.2158636119280270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out"/>
        <c:tickLblPos val="nextTo"/>
        <c:spPr>
          <a:ln w="3175">
            <a:solidFill>
              <a:schemeClr val="accent2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36192"/>
        <c:crosses val="max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0283860396066109"/>
          <c:y val="0.93590037443562968"/>
          <c:w val="0.35336860688769023"/>
          <c:h val="4.80359418686215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CC" mc:Ignorable="a14" a14:legacySpreadsheetColorIndex="26"/>
        </a:gs>
        <a:gs pos="50000">
          <a:srgbClr xmlns:mc="http://schemas.openxmlformats.org/markup-compatibility/2006" xmlns:a14="http://schemas.microsoft.com/office/drawing/2010/main" val="FFFF00" mc:Ignorable="a14" a14:legacySpreadsheetColorIndex="34"/>
        </a:gs>
        <a:gs pos="100000">
          <a:srgbClr xmlns:mc="http://schemas.openxmlformats.org/markup-compatibility/2006" xmlns:a14="http://schemas.microsoft.com/office/drawing/2010/main" val="FFFFCC" mc:Ignorable="a14" a14:legacySpreadsheetColorIndex="26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Sales</a:t>
            </a:r>
            <a:r>
              <a:rPr lang="en-GB" baseline="0"/>
              <a:t> Volume (All Types - London) v Monthly Change</a:t>
            </a:r>
            <a:endParaRPr lang="en-GB"/>
          </a:p>
        </c:rich>
      </c:tx>
      <c:layout>
        <c:manualLayout>
          <c:xMode val="edge"/>
          <c:yMode val="edge"/>
          <c:x val="0.1749867581549798"/>
          <c:y val="4.91967911162923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02977758527551"/>
          <c:y val="4.0662650602409638E-2"/>
          <c:w val="0.79641533271808673"/>
          <c:h val="0.653713894295207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'Land Registry'!$P$10</c:f>
              <c:strCache>
                <c:ptCount val="1"/>
                <c:pt idx="0">
                  <c:v> Sales Volume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3E0DF1"/>
                </a:solidFill>
                <a:prstDash val="solid"/>
              </a:ln>
            </c:spPr>
            <c:trendlineType val="movingAvg"/>
            <c:period val="2"/>
            <c:dispRSqr val="0"/>
            <c:dispEq val="0"/>
          </c:trendline>
          <c:trendline>
            <c:spPr>
              <a:ln w="38100">
                <a:solidFill>
                  <a:srgbClr val="3E0DF1"/>
                </a:solidFill>
              </a:ln>
            </c:spPr>
            <c:trendlineType val="log"/>
            <c:dispRSqr val="0"/>
            <c:dispEq val="0"/>
          </c:trendline>
          <c:cat>
            <c:numRef>
              <c:f>'Land Registry'!$O$12:$O$84</c:f>
              <c:numCache>
                <c:formatCode>d\-mmm\-yy</c:formatCode>
                <c:ptCount val="7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  <c:pt idx="13">
                  <c:v>45627</c:v>
                </c:pt>
                <c:pt idx="14">
                  <c:v>45597</c:v>
                </c:pt>
                <c:pt idx="15">
                  <c:v>45566</c:v>
                </c:pt>
                <c:pt idx="16">
                  <c:v>45536</c:v>
                </c:pt>
                <c:pt idx="17">
                  <c:v>45505</c:v>
                </c:pt>
                <c:pt idx="18">
                  <c:v>45474</c:v>
                </c:pt>
                <c:pt idx="19">
                  <c:v>45444</c:v>
                </c:pt>
                <c:pt idx="20">
                  <c:v>45413</c:v>
                </c:pt>
                <c:pt idx="21">
                  <c:v>45383</c:v>
                </c:pt>
                <c:pt idx="22">
                  <c:v>45352</c:v>
                </c:pt>
                <c:pt idx="23">
                  <c:v>45323</c:v>
                </c:pt>
                <c:pt idx="24">
                  <c:v>45292</c:v>
                </c:pt>
                <c:pt idx="25">
                  <c:v>45261</c:v>
                </c:pt>
                <c:pt idx="26">
                  <c:v>45231</c:v>
                </c:pt>
                <c:pt idx="27">
                  <c:v>45200</c:v>
                </c:pt>
                <c:pt idx="28">
                  <c:v>45170</c:v>
                </c:pt>
                <c:pt idx="29">
                  <c:v>45139</c:v>
                </c:pt>
                <c:pt idx="30">
                  <c:v>45108</c:v>
                </c:pt>
                <c:pt idx="31">
                  <c:v>45078</c:v>
                </c:pt>
                <c:pt idx="32">
                  <c:v>45047</c:v>
                </c:pt>
                <c:pt idx="33">
                  <c:v>45017</c:v>
                </c:pt>
                <c:pt idx="34">
                  <c:v>44986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44866</c:v>
                </c:pt>
                <c:pt idx="39">
                  <c:v>44835</c:v>
                </c:pt>
                <c:pt idx="40">
                  <c:v>44805</c:v>
                </c:pt>
                <c:pt idx="41">
                  <c:v>44774</c:v>
                </c:pt>
                <c:pt idx="42">
                  <c:v>44743</c:v>
                </c:pt>
                <c:pt idx="43">
                  <c:v>44713</c:v>
                </c:pt>
                <c:pt idx="44">
                  <c:v>44682</c:v>
                </c:pt>
                <c:pt idx="45">
                  <c:v>44652</c:v>
                </c:pt>
                <c:pt idx="46">
                  <c:v>44621</c:v>
                </c:pt>
                <c:pt idx="47">
                  <c:v>44593</c:v>
                </c:pt>
                <c:pt idx="48">
                  <c:v>44562</c:v>
                </c:pt>
                <c:pt idx="49">
                  <c:v>44531</c:v>
                </c:pt>
                <c:pt idx="50">
                  <c:v>44501</c:v>
                </c:pt>
                <c:pt idx="51">
                  <c:v>44470</c:v>
                </c:pt>
                <c:pt idx="52">
                  <c:v>44440</c:v>
                </c:pt>
                <c:pt idx="53">
                  <c:v>44409</c:v>
                </c:pt>
                <c:pt idx="54">
                  <c:v>44378</c:v>
                </c:pt>
                <c:pt idx="55">
                  <c:v>44348</c:v>
                </c:pt>
                <c:pt idx="56">
                  <c:v>44317</c:v>
                </c:pt>
                <c:pt idx="57">
                  <c:v>44287</c:v>
                </c:pt>
                <c:pt idx="58">
                  <c:v>44256</c:v>
                </c:pt>
                <c:pt idx="59">
                  <c:v>44228</c:v>
                </c:pt>
                <c:pt idx="60">
                  <c:v>44197</c:v>
                </c:pt>
                <c:pt idx="61">
                  <c:v>44166</c:v>
                </c:pt>
                <c:pt idx="62">
                  <c:v>44136</c:v>
                </c:pt>
                <c:pt idx="63">
                  <c:v>44105</c:v>
                </c:pt>
                <c:pt idx="64">
                  <c:v>44075</c:v>
                </c:pt>
                <c:pt idx="65">
                  <c:v>44044</c:v>
                </c:pt>
                <c:pt idx="66">
                  <c:v>44013</c:v>
                </c:pt>
                <c:pt idx="67">
                  <c:v>43983</c:v>
                </c:pt>
                <c:pt idx="68">
                  <c:v>43952</c:v>
                </c:pt>
                <c:pt idx="69">
                  <c:v>43922</c:v>
                </c:pt>
                <c:pt idx="70">
                  <c:v>43891</c:v>
                </c:pt>
                <c:pt idx="71">
                  <c:v>43862</c:v>
                </c:pt>
                <c:pt idx="72">
                  <c:v>43831</c:v>
                </c:pt>
              </c:numCache>
            </c:numRef>
          </c:cat>
          <c:val>
            <c:numRef>
              <c:f>'Land Registry'!$P$12:$P$84</c:f>
              <c:numCache>
                <c:formatCode>0.00%</c:formatCode>
                <c:ptCount val="73"/>
                <c:pt idx="6" formatCode="_(* #,##0_);_(* \(#,##0\);_(* &quot;-&quot;??_);_(@_)">
                  <c:v>4429</c:v>
                </c:pt>
                <c:pt idx="7" formatCode="_(* #,##0_);_(* \(#,##0\);_(* &quot;-&quot;??_);_(@_)">
                  <c:v>3848</c:v>
                </c:pt>
                <c:pt idx="8" formatCode="_(* #,##0_);_(* \(#,##0\);_(* &quot;-&quot;??_);_(@_)">
                  <c:v>3690</c:v>
                </c:pt>
                <c:pt idx="9" formatCode="_(* #,##0_);_(* \(#,##0\);_(* &quot;-&quot;??_);_(@_)">
                  <c:v>2041</c:v>
                </c:pt>
                <c:pt idx="10" formatCode="_(* #,##0_);_(* \(#,##0\);_(* &quot;-&quot;??_);_(@_)">
                  <c:v>13475</c:v>
                </c:pt>
                <c:pt idx="11" formatCode="_(* #,##0_);_(* \(#,##0\);_(* &quot;-&quot;??_);_(@_)">
                  <c:v>6075</c:v>
                </c:pt>
                <c:pt idx="12" formatCode="_(* #,##0_);_(* \(#,##0\);_(* &quot;-&quot;??_);_(@_)">
                  <c:v>5670</c:v>
                </c:pt>
                <c:pt idx="13" formatCode="_(* #,##0_);_(* \(#,##0\);_(* &quot;-&quot;??_);_(@_)">
                  <c:v>6221</c:v>
                </c:pt>
                <c:pt idx="14" formatCode="_(* #,##0_);_(* \(#,##0\);_(* &quot;-&quot;??_);_(@_)">
                  <c:v>7370</c:v>
                </c:pt>
                <c:pt idx="15" formatCode="_(* #,##0_);_(* \(#,##0\);_(* &quot;-&quot;??_);_(@_)">
                  <c:v>8846</c:v>
                </c:pt>
                <c:pt idx="16" formatCode="_(* #,##0_);_(* \(#,##0\);_(* &quot;-&quot;??_);_(@_)">
                  <c:v>7402</c:v>
                </c:pt>
                <c:pt idx="17" formatCode="_(* #,##0_);_(* \(#,##0\);_(* &quot;-&quot;??_);_(@_)">
                  <c:v>8392</c:v>
                </c:pt>
                <c:pt idx="18" formatCode="_(* #,##0_);_(* \(#,##0\);_(* &quot;-&quot;??_);_(@_)">
                  <c:v>7834</c:v>
                </c:pt>
                <c:pt idx="19" formatCode="_(* #,##0_);_(* \(#,##0\);_(* &quot;-&quot;??_);_(@_)">
                  <c:v>6287</c:v>
                </c:pt>
                <c:pt idx="20" formatCode="_(* #,##0_);_(* \(#,##0\);_(* &quot;-&quot;??_);_(@_)">
                  <c:v>6785</c:v>
                </c:pt>
                <c:pt idx="21" formatCode="_(* #,##0_);_(* \(#,##0\);_(* &quot;-&quot;??_);_(@_)">
                  <c:v>5730</c:v>
                </c:pt>
                <c:pt idx="22" formatCode="_(* #,##0_);_(* \(#,##0\);_(* &quot;-&quot;??_);_(@_)">
                  <c:v>5952</c:v>
                </c:pt>
                <c:pt idx="23" formatCode="_(* #,##0_);_(* \(#,##0\);_(* &quot;-&quot;??_);_(@_)">
                  <c:v>5582</c:v>
                </c:pt>
                <c:pt idx="24" formatCode="_(* #,##0_);_(* \(#,##0\);_(* &quot;-&quot;??_);_(@_)">
                  <c:v>5102</c:v>
                </c:pt>
                <c:pt idx="25" formatCode="_(* #,##0_);_(* \(#,##0\);_(* &quot;-&quot;??_);_(@_)">
                  <c:v>5479</c:v>
                </c:pt>
                <c:pt idx="26" formatCode="_(* #,##0_);_(* \(#,##0\);_(* &quot;-&quot;??_);_(@_)">
                  <c:v>6023</c:v>
                </c:pt>
                <c:pt idx="27" formatCode="_(* #,##0_);_(* \(#,##0\);_(* &quot;-&quot;??_);_(@_)">
                  <c:v>6242</c:v>
                </c:pt>
                <c:pt idx="28" formatCode="_(* #,##0_);_(* \(#,##0\);_(* &quot;-&quot;??_);_(@_)">
                  <c:v>6912</c:v>
                </c:pt>
                <c:pt idx="29" formatCode="_(* #,##0_);_(* \(#,##0\);_(* &quot;-&quot;??_);_(@_)">
                  <c:v>6988</c:v>
                </c:pt>
                <c:pt idx="30" formatCode="_(* #,##0_);_(* \(#,##0\);_(* &quot;-&quot;??_);_(@_)">
                  <c:v>6043</c:v>
                </c:pt>
                <c:pt idx="31" formatCode="_(* #,##0_);_(* \(#,##0\);_(* &quot;-&quot;??_);_(@_)">
                  <c:v>6016</c:v>
                </c:pt>
                <c:pt idx="32" formatCode="_(* #,##0_);_(* \(#,##0\);_(* &quot;-&quot;??_);_(@_)">
                  <c:v>4835</c:v>
                </c:pt>
                <c:pt idx="33" formatCode="_(* #,##0_);_(* \(#,##0\);_(* &quot;-&quot;??_);_(@_)">
                  <c:v>4330</c:v>
                </c:pt>
                <c:pt idx="34" formatCode="_(* #,##0_);_(* \(#,##0\);_(* &quot;-&quot;??_);_(@_)">
                  <c:v>6571</c:v>
                </c:pt>
                <c:pt idx="35" formatCode="_(* #,##0_);_(* \(#,##0\);_(* &quot;-&quot;??_);_(@_)">
                  <c:v>5587</c:v>
                </c:pt>
                <c:pt idx="36" formatCode="_(* #,##0_);_(* \(#,##0\);_(* &quot;-&quot;??_);_(@_)">
                  <c:v>6046</c:v>
                </c:pt>
                <c:pt idx="37" formatCode="_(* #,##0_);_(* \(#,##0\);_(* &quot;-&quot;??_);_(@_)">
                  <c:v>8125</c:v>
                </c:pt>
                <c:pt idx="38" formatCode="_(* #,##0_);_(* \(#,##0\);_(* &quot;-&quot;??_);_(@_)">
                  <c:v>8978</c:v>
                </c:pt>
                <c:pt idx="39" formatCode="_(* #,##0_);_(* \(#,##0\);_(* &quot;-&quot;??_);_(@_)">
                  <c:v>8976</c:v>
                </c:pt>
                <c:pt idx="40" formatCode="_(* #,##0_);_(* \(#,##0\);_(* &quot;-&quot;??_);_(@_)">
                  <c:v>9508</c:v>
                </c:pt>
                <c:pt idx="41" formatCode="_(* #,##0_);_(* \(#,##0\);_(* &quot;-&quot;??_);_(@_)">
                  <c:v>9432</c:v>
                </c:pt>
                <c:pt idx="42" formatCode="_(* #,##0_);_(* \(#,##0\);_(* &quot;-&quot;??_);_(@_)">
                  <c:v>9356</c:v>
                </c:pt>
                <c:pt idx="43" formatCode="_(* #,##0_);_(* \(#,##0\);_(* &quot;-&quot;??_);_(@_)">
                  <c:v>8528</c:v>
                </c:pt>
                <c:pt idx="44" formatCode="_(* #,##0_);_(* \(#,##0\);_(* &quot;-&quot;??_);_(@_)">
                  <c:v>7768</c:v>
                </c:pt>
                <c:pt idx="45" formatCode="_(* #,##0_);_(* \(#,##0\);_(* &quot;-&quot;??_);_(@_)">
                  <c:v>7432</c:v>
                </c:pt>
                <c:pt idx="46" formatCode="_(* #,##0_);_(* \(#,##0\);_(* &quot;-&quot;??_);_(@_)">
                  <c:v>8630</c:v>
                </c:pt>
                <c:pt idx="47" formatCode="_(* #,##0_);_(* \(#,##0\);_(* &quot;-&quot;??_);_(@_)">
                  <c:v>7143</c:v>
                </c:pt>
                <c:pt idx="48" formatCode="_(* #,##0_);_(* \(#,##0\);_(* &quot;-&quot;??_);_(@_)">
                  <c:v>6363</c:v>
                </c:pt>
                <c:pt idx="49" formatCode="_(* #,##0_);_(* \(#,##0\);_(* &quot;-&quot;??_);_(@_)">
                  <c:v>7655</c:v>
                </c:pt>
                <c:pt idx="50" formatCode="_(* #,##0_);_(* \(#,##0\);_(* &quot;-&quot;??_);_(@_)">
                  <c:v>6837</c:v>
                </c:pt>
                <c:pt idx="51" formatCode="_(* #,##0_);_(* \(#,##0\);_(* &quot;-&quot;??_);_(@_)">
                  <c:v>4935</c:v>
                </c:pt>
                <c:pt idx="52" formatCode="_(* #,##0_);_(* \(#,##0\);_(* &quot;-&quot;??_);_(@_)">
                  <c:v>12748</c:v>
                </c:pt>
                <c:pt idx="53" formatCode="_(* #,##0_);_(* \(#,##0\);_(* &quot;-&quot;??_);_(@_)">
                  <c:v>6063</c:v>
                </c:pt>
                <c:pt idx="54" formatCode="_(* #,##0_);_(* \(#,##0\);_(* &quot;-&quot;??_);_(@_)">
                  <c:v>3030</c:v>
                </c:pt>
                <c:pt idx="55" formatCode="_(* #,##0_);_(* \(#,##0\);_(* &quot;-&quot;??_);_(@_)">
                  <c:v>26412</c:v>
                </c:pt>
                <c:pt idx="56" formatCode="_(* #,##0_);_(* \(#,##0\);_(* &quot;-&quot;??_);_(@_)">
                  <c:v>7696</c:v>
                </c:pt>
                <c:pt idx="57" formatCode="_(* #,##0_);_(* \(#,##0\);_(* &quot;-&quot;??_);_(@_)">
                  <c:v>9151</c:v>
                </c:pt>
                <c:pt idx="58" formatCode="_(* #,##0_);_(* \(#,##0\);_(* &quot;-&quot;??_);_(@_)">
                  <c:v>16466</c:v>
                </c:pt>
                <c:pt idx="59" formatCode="_(* #,##0_);_(* \(#,##0\);_(* &quot;-&quot;??_);_(@_)">
                  <c:v>10070</c:v>
                </c:pt>
                <c:pt idx="60" formatCode="_(* #,##0_);_(* \(#,##0\);_(* &quot;-&quot;??_);_(@_)">
                  <c:v>8030</c:v>
                </c:pt>
                <c:pt idx="61" formatCode="_(* #,##0_);_(* \(#,##0\);_(* &quot;-&quot;??_);_(@_)">
                  <c:v>9201</c:v>
                </c:pt>
                <c:pt idx="62" formatCode="_(* #,##0_);_(* \(#,##0\);_(* &quot;-&quot;??_);_(@_)">
                  <c:v>7825</c:v>
                </c:pt>
                <c:pt idx="63" formatCode="_(* #,##0_);_(* \(#,##0\);_(* &quot;-&quot;??_);_(@_)">
                  <c:v>8083</c:v>
                </c:pt>
                <c:pt idx="64" formatCode="_(* #,##0_);_(* \(#,##0\);_(* &quot;-&quot;??_);_(@_)">
                  <c:v>7087</c:v>
                </c:pt>
                <c:pt idx="65" formatCode="_(* #,##0_);_(* \(#,##0\);_(* &quot;-&quot;??_);_(@_)">
                  <c:v>6148</c:v>
                </c:pt>
                <c:pt idx="66" formatCode="_(* #,##0_);_(* \(#,##0\);_(* &quot;-&quot;??_);_(@_)">
                  <c:v>5988</c:v>
                </c:pt>
                <c:pt idx="67" formatCode="_(* #,##0_);_(* \(#,##0\);_(* &quot;-&quot;??_);_(@_)">
                  <c:v>4511</c:v>
                </c:pt>
                <c:pt idx="68" formatCode="_(* #,##0_);_(* \(#,##0\);_(* &quot;-&quot;??_);_(@_)">
                  <c:v>2929</c:v>
                </c:pt>
                <c:pt idx="69" formatCode="_(* #,##0_);_(* \(#,##0\);_(* &quot;-&quot;??_);_(@_)">
                  <c:v>3206</c:v>
                </c:pt>
                <c:pt idx="70" formatCode="_(* #,##0_);_(* \(#,##0\);_(* &quot;-&quot;??_);_(@_)">
                  <c:v>6842</c:v>
                </c:pt>
                <c:pt idx="71" formatCode="_(* #,##0_);_(* \(#,##0\);_(* &quot;-&quot;??_);_(@_)">
                  <c:v>6465</c:v>
                </c:pt>
                <c:pt idx="72" formatCode="_(* #,##0_);_(* \(#,##0\);_(* &quot;-&quot;??_);_(@_)">
                  <c:v>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A-46BA-8BD3-D15EE046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947504"/>
        <c:axId val="911951856"/>
      </c:barChart>
      <c:lineChart>
        <c:grouping val="standard"/>
        <c:varyColors val="0"/>
        <c:ser>
          <c:idx val="0"/>
          <c:order val="1"/>
          <c:tx>
            <c:strRef>
              <c:f>'Land Registry'!$R$10</c:f>
              <c:strCache>
                <c:ptCount val="1"/>
                <c:pt idx="0">
                  <c:v> Monthly Change 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FF0000"/>
                </a:solidFill>
                <a:prstDash val="sysDash"/>
              </a:ln>
            </c:spPr>
            <c:trendlineType val="power"/>
            <c:dispRSqr val="0"/>
            <c:dispEq val="0"/>
          </c:trendline>
          <c:trendline>
            <c:spPr>
              <a:ln w="38100">
                <a:solidFill>
                  <a:srgbClr val="FF0066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'Land Registry'!$O$58:$O$322</c:f>
              <c:numCache>
                <c:formatCode>d\-mmm\-yy</c:formatCode>
                <c:ptCount val="265"/>
                <c:pt idx="0">
                  <c:v>44621</c:v>
                </c:pt>
                <c:pt idx="1">
                  <c:v>44593</c:v>
                </c:pt>
                <c:pt idx="2">
                  <c:v>44562</c:v>
                </c:pt>
                <c:pt idx="3">
                  <c:v>44531</c:v>
                </c:pt>
                <c:pt idx="4">
                  <c:v>44501</c:v>
                </c:pt>
                <c:pt idx="5">
                  <c:v>44470</c:v>
                </c:pt>
                <c:pt idx="6">
                  <c:v>44440</c:v>
                </c:pt>
                <c:pt idx="7">
                  <c:v>44409</c:v>
                </c:pt>
                <c:pt idx="8">
                  <c:v>44378</c:v>
                </c:pt>
                <c:pt idx="9">
                  <c:v>44348</c:v>
                </c:pt>
                <c:pt idx="10">
                  <c:v>44317</c:v>
                </c:pt>
                <c:pt idx="11">
                  <c:v>44287</c:v>
                </c:pt>
                <c:pt idx="12">
                  <c:v>44256</c:v>
                </c:pt>
                <c:pt idx="13">
                  <c:v>44228</c:v>
                </c:pt>
                <c:pt idx="14">
                  <c:v>44197</c:v>
                </c:pt>
                <c:pt idx="15">
                  <c:v>44166</c:v>
                </c:pt>
                <c:pt idx="16">
                  <c:v>44136</c:v>
                </c:pt>
                <c:pt idx="17">
                  <c:v>44105</c:v>
                </c:pt>
                <c:pt idx="18">
                  <c:v>44075</c:v>
                </c:pt>
                <c:pt idx="19">
                  <c:v>44044</c:v>
                </c:pt>
                <c:pt idx="20">
                  <c:v>44013</c:v>
                </c:pt>
                <c:pt idx="21">
                  <c:v>43983</c:v>
                </c:pt>
                <c:pt idx="22">
                  <c:v>43952</c:v>
                </c:pt>
                <c:pt idx="23">
                  <c:v>43922</c:v>
                </c:pt>
                <c:pt idx="24">
                  <c:v>43891</c:v>
                </c:pt>
                <c:pt idx="25">
                  <c:v>43862</c:v>
                </c:pt>
                <c:pt idx="26">
                  <c:v>43831</c:v>
                </c:pt>
                <c:pt idx="27">
                  <c:v>43800</c:v>
                </c:pt>
                <c:pt idx="28">
                  <c:v>43770</c:v>
                </c:pt>
                <c:pt idx="29">
                  <c:v>43739</c:v>
                </c:pt>
                <c:pt idx="30">
                  <c:v>43709</c:v>
                </c:pt>
                <c:pt idx="31">
                  <c:v>43678</c:v>
                </c:pt>
                <c:pt idx="32">
                  <c:v>43647</c:v>
                </c:pt>
                <c:pt idx="33">
                  <c:v>43617</c:v>
                </c:pt>
                <c:pt idx="34">
                  <c:v>43586</c:v>
                </c:pt>
                <c:pt idx="35">
                  <c:v>43556</c:v>
                </c:pt>
                <c:pt idx="36">
                  <c:v>43525</c:v>
                </c:pt>
                <c:pt idx="37">
                  <c:v>43497</c:v>
                </c:pt>
                <c:pt idx="38">
                  <c:v>43466</c:v>
                </c:pt>
                <c:pt idx="39">
                  <c:v>43435</c:v>
                </c:pt>
                <c:pt idx="40">
                  <c:v>43405</c:v>
                </c:pt>
                <c:pt idx="41">
                  <c:v>43374</c:v>
                </c:pt>
                <c:pt idx="42">
                  <c:v>43344</c:v>
                </c:pt>
                <c:pt idx="43">
                  <c:v>43313</c:v>
                </c:pt>
                <c:pt idx="44">
                  <c:v>43282</c:v>
                </c:pt>
                <c:pt idx="45">
                  <c:v>43252</c:v>
                </c:pt>
                <c:pt idx="46">
                  <c:v>43221</c:v>
                </c:pt>
                <c:pt idx="47">
                  <c:v>43191</c:v>
                </c:pt>
                <c:pt idx="48">
                  <c:v>43160</c:v>
                </c:pt>
                <c:pt idx="49">
                  <c:v>43132</c:v>
                </c:pt>
                <c:pt idx="50">
                  <c:v>43101</c:v>
                </c:pt>
                <c:pt idx="51">
                  <c:v>43070</c:v>
                </c:pt>
                <c:pt idx="52">
                  <c:v>43040</c:v>
                </c:pt>
                <c:pt idx="53">
                  <c:v>43009</c:v>
                </c:pt>
                <c:pt idx="54">
                  <c:v>42979</c:v>
                </c:pt>
                <c:pt idx="55">
                  <c:v>42948</c:v>
                </c:pt>
                <c:pt idx="56">
                  <c:v>42917</c:v>
                </c:pt>
                <c:pt idx="57">
                  <c:v>42887</c:v>
                </c:pt>
                <c:pt idx="58">
                  <c:v>42856</c:v>
                </c:pt>
                <c:pt idx="59">
                  <c:v>42826</c:v>
                </c:pt>
                <c:pt idx="60">
                  <c:v>42795</c:v>
                </c:pt>
                <c:pt idx="61">
                  <c:v>42767</c:v>
                </c:pt>
                <c:pt idx="62">
                  <c:v>42736</c:v>
                </c:pt>
                <c:pt idx="63">
                  <c:v>42705</c:v>
                </c:pt>
                <c:pt idx="64">
                  <c:v>42675</c:v>
                </c:pt>
                <c:pt idx="65">
                  <c:v>42644</c:v>
                </c:pt>
                <c:pt idx="66">
                  <c:v>42614</c:v>
                </c:pt>
                <c:pt idx="67">
                  <c:v>42583</c:v>
                </c:pt>
                <c:pt idx="68">
                  <c:v>42552</c:v>
                </c:pt>
                <c:pt idx="69">
                  <c:v>42522</c:v>
                </c:pt>
                <c:pt idx="70">
                  <c:v>42491</c:v>
                </c:pt>
                <c:pt idx="71">
                  <c:v>42461</c:v>
                </c:pt>
                <c:pt idx="72">
                  <c:v>42430</c:v>
                </c:pt>
                <c:pt idx="73">
                  <c:v>42401</c:v>
                </c:pt>
                <c:pt idx="74">
                  <c:v>42370</c:v>
                </c:pt>
                <c:pt idx="75">
                  <c:v>42339</c:v>
                </c:pt>
                <c:pt idx="76">
                  <c:v>42309</c:v>
                </c:pt>
                <c:pt idx="77">
                  <c:v>42278</c:v>
                </c:pt>
                <c:pt idx="78">
                  <c:v>42248</c:v>
                </c:pt>
                <c:pt idx="79">
                  <c:v>42217</c:v>
                </c:pt>
                <c:pt idx="80">
                  <c:v>42186</c:v>
                </c:pt>
                <c:pt idx="81">
                  <c:v>42156</c:v>
                </c:pt>
                <c:pt idx="82">
                  <c:v>42125</c:v>
                </c:pt>
                <c:pt idx="83">
                  <c:v>42095</c:v>
                </c:pt>
                <c:pt idx="84">
                  <c:v>42064</c:v>
                </c:pt>
                <c:pt idx="85">
                  <c:v>42036</c:v>
                </c:pt>
                <c:pt idx="86">
                  <c:v>42005</c:v>
                </c:pt>
                <c:pt idx="87">
                  <c:v>41974</c:v>
                </c:pt>
                <c:pt idx="88">
                  <c:v>41944</c:v>
                </c:pt>
                <c:pt idx="89">
                  <c:v>41913</c:v>
                </c:pt>
                <c:pt idx="90">
                  <c:v>41883</c:v>
                </c:pt>
                <c:pt idx="91">
                  <c:v>41852</c:v>
                </c:pt>
                <c:pt idx="92">
                  <c:v>41821</c:v>
                </c:pt>
                <c:pt idx="93">
                  <c:v>41791</c:v>
                </c:pt>
                <c:pt idx="94">
                  <c:v>41760</c:v>
                </c:pt>
                <c:pt idx="95">
                  <c:v>41730</c:v>
                </c:pt>
                <c:pt idx="96">
                  <c:v>41699</c:v>
                </c:pt>
                <c:pt idx="97">
                  <c:v>41671</c:v>
                </c:pt>
                <c:pt idx="98">
                  <c:v>41640</c:v>
                </c:pt>
                <c:pt idx="99">
                  <c:v>41609</c:v>
                </c:pt>
                <c:pt idx="100">
                  <c:v>41579</c:v>
                </c:pt>
                <c:pt idx="101">
                  <c:v>41548</c:v>
                </c:pt>
                <c:pt idx="102">
                  <c:v>41518</c:v>
                </c:pt>
                <c:pt idx="103">
                  <c:v>41487</c:v>
                </c:pt>
                <c:pt idx="104">
                  <c:v>41456</c:v>
                </c:pt>
                <c:pt idx="105">
                  <c:v>41426</c:v>
                </c:pt>
                <c:pt idx="106">
                  <c:v>41395</c:v>
                </c:pt>
                <c:pt idx="107">
                  <c:v>41365</c:v>
                </c:pt>
                <c:pt idx="108">
                  <c:v>41334</c:v>
                </c:pt>
                <c:pt idx="109">
                  <c:v>41306</c:v>
                </c:pt>
                <c:pt idx="110">
                  <c:v>41275</c:v>
                </c:pt>
                <c:pt idx="111">
                  <c:v>41244</c:v>
                </c:pt>
                <c:pt idx="112">
                  <c:v>41214</c:v>
                </c:pt>
                <c:pt idx="113">
                  <c:v>41183</c:v>
                </c:pt>
                <c:pt idx="114">
                  <c:v>41153</c:v>
                </c:pt>
                <c:pt idx="115">
                  <c:v>41122</c:v>
                </c:pt>
                <c:pt idx="116">
                  <c:v>41091</c:v>
                </c:pt>
                <c:pt idx="117">
                  <c:v>41061</c:v>
                </c:pt>
                <c:pt idx="118">
                  <c:v>41030</c:v>
                </c:pt>
                <c:pt idx="119">
                  <c:v>41000</c:v>
                </c:pt>
                <c:pt idx="120">
                  <c:v>40969</c:v>
                </c:pt>
                <c:pt idx="121">
                  <c:v>40940</c:v>
                </c:pt>
                <c:pt idx="122">
                  <c:v>40909</c:v>
                </c:pt>
                <c:pt idx="123">
                  <c:v>40878</c:v>
                </c:pt>
                <c:pt idx="124">
                  <c:v>40848</c:v>
                </c:pt>
                <c:pt idx="125">
                  <c:v>40817</c:v>
                </c:pt>
                <c:pt idx="126">
                  <c:v>40787</c:v>
                </c:pt>
                <c:pt idx="127">
                  <c:v>40756</c:v>
                </c:pt>
                <c:pt idx="128">
                  <c:v>40725</c:v>
                </c:pt>
                <c:pt idx="129">
                  <c:v>40695</c:v>
                </c:pt>
                <c:pt idx="130">
                  <c:v>40664</c:v>
                </c:pt>
                <c:pt idx="131">
                  <c:v>40634</c:v>
                </c:pt>
                <c:pt idx="132">
                  <c:v>40603</c:v>
                </c:pt>
                <c:pt idx="133">
                  <c:v>40575</c:v>
                </c:pt>
                <c:pt idx="134">
                  <c:v>40544</c:v>
                </c:pt>
                <c:pt idx="135">
                  <c:v>40513</c:v>
                </c:pt>
                <c:pt idx="136">
                  <c:v>40483</c:v>
                </c:pt>
                <c:pt idx="137">
                  <c:v>40452</c:v>
                </c:pt>
                <c:pt idx="138">
                  <c:v>40422</c:v>
                </c:pt>
                <c:pt idx="139">
                  <c:v>40391</c:v>
                </c:pt>
                <c:pt idx="140">
                  <c:v>40360</c:v>
                </c:pt>
                <c:pt idx="141">
                  <c:v>40330</c:v>
                </c:pt>
                <c:pt idx="142">
                  <c:v>40299</c:v>
                </c:pt>
                <c:pt idx="143">
                  <c:v>40269</c:v>
                </c:pt>
                <c:pt idx="144">
                  <c:v>40238</c:v>
                </c:pt>
                <c:pt idx="145">
                  <c:v>40210</c:v>
                </c:pt>
                <c:pt idx="146">
                  <c:v>40179</c:v>
                </c:pt>
                <c:pt idx="147">
                  <c:v>40148</c:v>
                </c:pt>
                <c:pt idx="148">
                  <c:v>40118</c:v>
                </c:pt>
                <c:pt idx="149">
                  <c:v>40087</c:v>
                </c:pt>
                <c:pt idx="150">
                  <c:v>40057</c:v>
                </c:pt>
                <c:pt idx="151">
                  <c:v>40026</c:v>
                </c:pt>
                <c:pt idx="152">
                  <c:v>39995</c:v>
                </c:pt>
                <c:pt idx="153">
                  <c:v>39965</c:v>
                </c:pt>
                <c:pt idx="154">
                  <c:v>39934</c:v>
                </c:pt>
                <c:pt idx="155">
                  <c:v>39904</c:v>
                </c:pt>
                <c:pt idx="156">
                  <c:v>39873</c:v>
                </c:pt>
                <c:pt idx="157">
                  <c:v>39845</c:v>
                </c:pt>
                <c:pt idx="158">
                  <c:v>39814</c:v>
                </c:pt>
                <c:pt idx="159">
                  <c:v>39783</c:v>
                </c:pt>
                <c:pt idx="160">
                  <c:v>39753</c:v>
                </c:pt>
                <c:pt idx="161">
                  <c:v>39722</c:v>
                </c:pt>
                <c:pt idx="162">
                  <c:v>39692</c:v>
                </c:pt>
                <c:pt idx="163">
                  <c:v>39661</c:v>
                </c:pt>
                <c:pt idx="164">
                  <c:v>39630</c:v>
                </c:pt>
                <c:pt idx="165">
                  <c:v>39600</c:v>
                </c:pt>
                <c:pt idx="166">
                  <c:v>39569</c:v>
                </c:pt>
                <c:pt idx="167">
                  <c:v>39539</c:v>
                </c:pt>
                <c:pt idx="168">
                  <c:v>39508</c:v>
                </c:pt>
                <c:pt idx="169">
                  <c:v>39479</c:v>
                </c:pt>
                <c:pt idx="170">
                  <c:v>39448</c:v>
                </c:pt>
                <c:pt idx="171">
                  <c:v>39417</c:v>
                </c:pt>
                <c:pt idx="172">
                  <c:v>39387</c:v>
                </c:pt>
                <c:pt idx="173">
                  <c:v>39356</c:v>
                </c:pt>
                <c:pt idx="174">
                  <c:v>39326</c:v>
                </c:pt>
                <c:pt idx="175">
                  <c:v>39295</c:v>
                </c:pt>
                <c:pt idx="176">
                  <c:v>39264</c:v>
                </c:pt>
                <c:pt idx="177">
                  <c:v>39234</c:v>
                </c:pt>
                <c:pt idx="178">
                  <c:v>39203</c:v>
                </c:pt>
                <c:pt idx="179">
                  <c:v>39173</c:v>
                </c:pt>
                <c:pt idx="180">
                  <c:v>39142</c:v>
                </c:pt>
                <c:pt idx="181">
                  <c:v>39114</c:v>
                </c:pt>
                <c:pt idx="182">
                  <c:v>39083</c:v>
                </c:pt>
                <c:pt idx="183">
                  <c:v>39052</c:v>
                </c:pt>
                <c:pt idx="184">
                  <c:v>39022</c:v>
                </c:pt>
                <c:pt idx="185">
                  <c:v>38991</c:v>
                </c:pt>
                <c:pt idx="186">
                  <c:v>38961</c:v>
                </c:pt>
                <c:pt idx="187">
                  <c:v>38930</c:v>
                </c:pt>
                <c:pt idx="188">
                  <c:v>38899</c:v>
                </c:pt>
                <c:pt idx="189">
                  <c:v>38869</c:v>
                </c:pt>
                <c:pt idx="190">
                  <c:v>38838</c:v>
                </c:pt>
                <c:pt idx="191">
                  <c:v>38808</c:v>
                </c:pt>
                <c:pt idx="192">
                  <c:v>38777</c:v>
                </c:pt>
                <c:pt idx="193">
                  <c:v>38749</c:v>
                </c:pt>
                <c:pt idx="194">
                  <c:v>38718</c:v>
                </c:pt>
                <c:pt idx="195">
                  <c:v>38687</c:v>
                </c:pt>
                <c:pt idx="196">
                  <c:v>38657</c:v>
                </c:pt>
                <c:pt idx="197">
                  <c:v>38626</c:v>
                </c:pt>
                <c:pt idx="198">
                  <c:v>38596</c:v>
                </c:pt>
                <c:pt idx="199">
                  <c:v>38565</c:v>
                </c:pt>
                <c:pt idx="200">
                  <c:v>38534</c:v>
                </c:pt>
                <c:pt idx="201">
                  <c:v>38504</c:v>
                </c:pt>
                <c:pt idx="202">
                  <c:v>38473</c:v>
                </c:pt>
                <c:pt idx="203">
                  <c:v>38443</c:v>
                </c:pt>
                <c:pt idx="204">
                  <c:v>38412</c:v>
                </c:pt>
                <c:pt idx="205">
                  <c:v>38384</c:v>
                </c:pt>
                <c:pt idx="206">
                  <c:v>38353</c:v>
                </c:pt>
                <c:pt idx="207">
                  <c:v>38322</c:v>
                </c:pt>
                <c:pt idx="208">
                  <c:v>38292</c:v>
                </c:pt>
                <c:pt idx="209">
                  <c:v>38261</c:v>
                </c:pt>
                <c:pt idx="210">
                  <c:v>38231</c:v>
                </c:pt>
                <c:pt idx="211">
                  <c:v>38200</c:v>
                </c:pt>
                <c:pt idx="212">
                  <c:v>38169</c:v>
                </c:pt>
                <c:pt idx="213">
                  <c:v>38139</c:v>
                </c:pt>
                <c:pt idx="214">
                  <c:v>38108</c:v>
                </c:pt>
                <c:pt idx="215">
                  <c:v>38078</c:v>
                </c:pt>
                <c:pt idx="216">
                  <c:v>38047</c:v>
                </c:pt>
                <c:pt idx="217">
                  <c:v>38018</c:v>
                </c:pt>
                <c:pt idx="218">
                  <c:v>37987</c:v>
                </c:pt>
                <c:pt idx="219">
                  <c:v>37956</c:v>
                </c:pt>
                <c:pt idx="220">
                  <c:v>37926</c:v>
                </c:pt>
                <c:pt idx="221">
                  <c:v>37895</c:v>
                </c:pt>
                <c:pt idx="222">
                  <c:v>37865</c:v>
                </c:pt>
                <c:pt idx="223">
                  <c:v>37834</c:v>
                </c:pt>
                <c:pt idx="224">
                  <c:v>37803</c:v>
                </c:pt>
                <c:pt idx="225">
                  <c:v>37773</c:v>
                </c:pt>
                <c:pt idx="226">
                  <c:v>37742</c:v>
                </c:pt>
                <c:pt idx="227">
                  <c:v>37712</c:v>
                </c:pt>
                <c:pt idx="228">
                  <c:v>37681</c:v>
                </c:pt>
                <c:pt idx="229">
                  <c:v>37653</c:v>
                </c:pt>
                <c:pt idx="230">
                  <c:v>37622</c:v>
                </c:pt>
                <c:pt idx="231">
                  <c:v>37591</c:v>
                </c:pt>
                <c:pt idx="232">
                  <c:v>37561</c:v>
                </c:pt>
                <c:pt idx="233">
                  <c:v>37530</c:v>
                </c:pt>
                <c:pt idx="234">
                  <c:v>37500</c:v>
                </c:pt>
                <c:pt idx="235">
                  <c:v>37469</c:v>
                </c:pt>
                <c:pt idx="236">
                  <c:v>37438</c:v>
                </c:pt>
                <c:pt idx="237">
                  <c:v>37408</c:v>
                </c:pt>
                <c:pt idx="238">
                  <c:v>37377</c:v>
                </c:pt>
                <c:pt idx="239">
                  <c:v>37347</c:v>
                </c:pt>
                <c:pt idx="240">
                  <c:v>37316</c:v>
                </c:pt>
                <c:pt idx="241">
                  <c:v>37288</c:v>
                </c:pt>
                <c:pt idx="242">
                  <c:v>37257</c:v>
                </c:pt>
                <c:pt idx="243">
                  <c:v>37226</c:v>
                </c:pt>
                <c:pt idx="244">
                  <c:v>37196</c:v>
                </c:pt>
                <c:pt idx="245">
                  <c:v>37165</c:v>
                </c:pt>
                <c:pt idx="246">
                  <c:v>37135</c:v>
                </c:pt>
                <c:pt idx="247">
                  <c:v>37104</c:v>
                </c:pt>
                <c:pt idx="248">
                  <c:v>37073</c:v>
                </c:pt>
                <c:pt idx="249">
                  <c:v>37043</c:v>
                </c:pt>
                <c:pt idx="250">
                  <c:v>37012</c:v>
                </c:pt>
                <c:pt idx="251">
                  <c:v>36982</c:v>
                </c:pt>
                <c:pt idx="252">
                  <c:v>36951</c:v>
                </c:pt>
                <c:pt idx="253">
                  <c:v>36923</c:v>
                </c:pt>
                <c:pt idx="254">
                  <c:v>36892</c:v>
                </c:pt>
                <c:pt idx="255">
                  <c:v>36861</c:v>
                </c:pt>
                <c:pt idx="256">
                  <c:v>36831</c:v>
                </c:pt>
                <c:pt idx="257">
                  <c:v>36800</c:v>
                </c:pt>
                <c:pt idx="258">
                  <c:v>36770</c:v>
                </c:pt>
                <c:pt idx="259">
                  <c:v>36739</c:v>
                </c:pt>
                <c:pt idx="260">
                  <c:v>36708</c:v>
                </c:pt>
                <c:pt idx="261">
                  <c:v>36678</c:v>
                </c:pt>
                <c:pt idx="262">
                  <c:v>36647</c:v>
                </c:pt>
                <c:pt idx="263">
                  <c:v>36617</c:v>
                </c:pt>
                <c:pt idx="264">
                  <c:v>36586</c:v>
                </c:pt>
              </c:numCache>
            </c:numRef>
          </c:cat>
          <c:val>
            <c:numRef>
              <c:f>'Land Registry'!$R$12:$R$84</c:f>
              <c:numCache>
                <c:formatCode>0.00%</c:formatCode>
                <c:ptCount val="73"/>
                <c:pt idx="6">
                  <c:v>0.15098752598752596</c:v>
                </c:pt>
                <c:pt idx="7">
                  <c:v>4.2818428184281832E-2</c:v>
                </c:pt>
                <c:pt idx="8">
                  <c:v>0.80793728564429212</c:v>
                </c:pt>
                <c:pt idx="9">
                  <c:v>-0.84853432282003705</c:v>
                </c:pt>
                <c:pt idx="10">
                  <c:v>1.2181069958847734</c:v>
                </c:pt>
                <c:pt idx="11">
                  <c:v>7.1428571428571397E-2</c:v>
                </c:pt>
                <c:pt idx="12">
                  <c:v>-8.8570969297540603E-2</c:v>
                </c:pt>
                <c:pt idx="13">
                  <c:v>-0.1559023066485753</c:v>
                </c:pt>
                <c:pt idx="14">
                  <c:v>-0.16685507574044767</c:v>
                </c:pt>
                <c:pt idx="15">
                  <c:v>0.19508241015941641</c:v>
                </c:pt>
                <c:pt idx="16">
                  <c:v>-0.11796949475691132</c:v>
                </c:pt>
                <c:pt idx="17">
                  <c:v>7.1227980597395879E-2</c:v>
                </c:pt>
                <c:pt idx="18">
                  <c:v>0.24606330523302056</c:v>
                </c:pt>
                <c:pt idx="19">
                  <c:v>-7.3397199705232175E-2</c:v>
                </c:pt>
                <c:pt idx="20">
                  <c:v>0.18411867364746937</c:v>
                </c:pt>
                <c:pt idx="21">
                  <c:v>-3.7298387096774244E-2</c:v>
                </c:pt>
                <c:pt idx="22">
                  <c:v>6.628448584736657E-2</c:v>
                </c:pt>
                <c:pt idx="23">
                  <c:v>9.4080752646021226E-2</c:v>
                </c:pt>
                <c:pt idx="24">
                  <c:v>-6.8808176674575616E-2</c:v>
                </c:pt>
                <c:pt idx="25">
                  <c:v>-9.032043831977421E-2</c:v>
                </c:pt>
                <c:pt idx="26">
                  <c:v>-3.5084908683114424E-2</c:v>
                </c:pt>
                <c:pt idx="27">
                  <c:v>-9.693287037037035E-2</c:v>
                </c:pt>
                <c:pt idx="28">
                  <c:v>-1.0875787063537534E-2</c:v>
                </c:pt>
                <c:pt idx="29">
                  <c:v>0.15637928181366867</c:v>
                </c:pt>
                <c:pt idx="30">
                  <c:v>4.4880319148936643E-3</c:v>
                </c:pt>
                <c:pt idx="31">
                  <c:v>0.24426059979317483</c:v>
                </c:pt>
                <c:pt idx="32">
                  <c:v>0.11662817551963056</c:v>
                </c:pt>
                <c:pt idx="33">
                  <c:v>-0.34104398112920409</c:v>
                </c:pt>
                <c:pt idx="34">
                  <c:v>0.17612314301056031</c:v>
                </c:pt>
                <c:pt idx="35">
                  <c:v>-7.5917962289116736E-2</c:v>
                </c:pt>
                <c:pt idx="36">
                  <c:v>-0.25587692307692311</c:v>
                </c:pt>
                <c:pt idx="37">
                  <c:v>-9.5010024504343926E-2</c:v>
                </c:pt>
                <c:pt idx="38">
                  <c:v>2.2281639928700692E-4</c:v>
                </c:pt>
                <c:pt idx="39">
                  <c:v>-5.595288178376101E-2</c:v>
                </c:pt>
                <c:pt idx="40">
                  <c:v>8.0576759966073386E-3</c:v>
                </c:pt>
                <c:pt idx="41">
                  <c:v>8.1231295425394645E-3</c:v>
                </c:pt>
                <c:pt idx="42">
                  <c:v>9.7091932457786134E-2</c:v>
                </c:pt>
                <c:pt idx="43">
                  <c:v>9.7837281153450029E-2</c:v>
                </c:pt>
                <c:pt idx="44">
                  <c:v>4.5209903121636197E-2</c:v>
                </c:pt>
                <c:pt idx="45">
                  <c:v>-0.13881807647740441</c:v>
                </c:pt>
                <c:pt idx="46">
                  <c:v>0.20817583648327043</c:v>
                </c:pt>
                <c:pt idx="47">
                  <c:v>0.12258368694012267</c:v>
                </c:pt>
                <c:pt idx="48">
                  <c:v>-0.16877857609405622</c:v>
                </c:pt>
                <c:pt idx="49">
                  <c:v>0.11964311832675145</c:v>
                </c:pt>
                <c:pt idx="50">
                  <c:v>0.38541033434650451</c:v>
                </c:pt>
                <c:pt idx="51">
                  <c:v>-0.61288045183558204</c:v>
                </c:pt>
                <c:pt idx="52">
                  <c:v>1.1025894771565232</c:v>
                </c:pt>
                <c:pt idx="53">
                  <c:v>1.000990099009901</c:v>
                </c:pt>
                <c:pt idx="54">
                  <c:v>-0.88527941844616087</c:v>
                </c:pt>
                <c:pt idx="55">
                  <c:v>2.431912681912682</c:v>
                </c:pt>
                <c:pt idx="56">
                  <c:v>-0.15899901650092885</c:v>
                </c:pt>
                <c:pt idx="57">
                  <c:v>-0.44424875501032435</c:v>
                </c:pt>
                <c:pt idx="58">
                  <c:v>0.63515392254220449</c:v>
                </c:pt>
                <c:pt idx="59">
                  <c:v>0.25404732254047313</c:v>
                </c:pt>
                <c:pt idx="60">
                  <c:v>-0.12726877513313772</c:v>
                </c:pt>
                <c:pt idx="61">
                  <c:v>0.17584664536741212</c:v>
                </c:pt>
                <c:pt idx="62">
                  <c:v>-3.1918842014103666E-2</c:v>
                </c:pt>
                <c:pt idx="63">
                  <c:v>0.14053901509806699</c:v>
                </c:pt>
                <c:pt idx="64">
                  <c:v>0.15273259596616784</c:v>
                </c:pt>
                <c:pt idx="65">
                  <c:v>2.6720106880427474E-2</c:v>
                </c:pt>
                <c:pt idx="66">
                  <c:v>0.32742185768122378</c:v>
                </c:pt>
                <c:pt idx="67">
                  <c:v>0.54011608057357452</c:v>
                </c:pt>
                <c:pt idx="68">
                  <c:v>-8.640049906425451E-2</c:v>
                </c:pt>
                <c:pt idx="69">
                  <c:v>-0.53142356036246707</c:v>
                </c:pt>
                <c:pt idx="70">
                  <c:v>5.8313998453209503E-2</c:v>
                </c:pt>
                <c:pt idx="71">
                  <c:v>-9.4990041366630473E-3</c:v>
                </c:pt>
                <c:pt idx="72">
                  <c:v>-8.1609680596594902E-2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31A-46BA-8BD3-D15EE046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938800"/>
        <c:axId val="911948048"/>
      </c:lineChart>
      <c:dateAx>
        <c:axId val="911947504"/>
        <c:scaling>
          <c:orientation val="minMax"/>
          <c:max val="46023"/>
          <c:min val="43831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b="1">
                    <a:solidFill>
                      <a:schemeClr val="accent6">
                        <a:lumMod val="50000"/>
                      </a:schemeClr>
                    </a:solidFill>
                  </a:rPr>
                  <a:t>EasyValuations.com</a:t>
                </a:r>
              </a:p>
            </c:rich>
          </c:tx>
          <c:layout>
            <c:manualLayout>
              <c:xMode val="edge"/>
              <c:yMode val="edge"/>
              <c:x val="0.13175235448510111"/>
              <c:y val="3.0126806438351555E-3"/>
            </c:manualLayout>
          </c:layout>
          <c:overlay val="0"/>
          <c:spPr>
            <a:noFill/>
            <a:ln w="25400">
              <a:noFill/>
            </a:ln>
          </c:spPr>
        </c:title>
        <c:numFmt formatCode="[$-809]dd\ mmmm\ yy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951856"/>
        <c:crosses val="autoZero"/>
        <c:auto val="0"/>
        <c:lblOffset val="100"/>
        <c:baseTimeUnit val="months"/>
        <c:majorUnit val="3"/>
        <c:majorTimeUnit val="months"/>
      </c:dateAx>
      <c:valAx>
        <c:axId val="911951856"/>
        <c:scaling>
          <c:orientation val="minMax"/>
          <c:max val="20000"/>
          <c:min val="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</a:t>
                </a:r>
                <a:r>
                  <a:rPr lang="en-GB" baseline="0"/>
                  <a:t> Index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2512178371212727E-3"/>
              <c:y val="0.300200961325617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947504"/>
        <c:crossesAt val="36526"/>
        <c:crossBetween val="midCat"/>
        <c:majorUnit val="2000"/>
        <c:minorUnit val="500"/>
      </c:valAx>
      <c:catAx>
        <c:axId val="911938800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911948048"/>
        <c:crosses val="autoZero"/>
        <c:auto val="0"/>
        <c:lblAlgn val="ctr"/>
        <c:lblOffset val="100"/>
        <c:noMultiLvlLbl val="0"/>
      </c:catAx>
      <c:valAx>
        <c:axId val="911948048"/>
        <c:scaling>
          <c:orientation val="minMax"/>
          <c:max val="1"/>
          <c:min val="-1"/>
        </c:scaling>
        <c:delete val="0"/>
        <c:axPos val="r"/>
        <c:majorGridlines>
          <c:spPr>
            <a:ln w="19050"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Monthly</a:t>
                </a:r>
                <a:r>
                  <a:rPr lang="en-GB" baseline="0"/>
                  <a:t> Change</a:t>
                </a:r>
                <a:r>
                  <a:rPr lang="en-GB"/>
                  <a:t> - %</a:t>
                </a:r>
              </a:p>
            </c:rich>
          </c:tx>
          <c:layout>
            <c:manualLayout>
              <c:xMode val="edge"/>
              <c:yMode val="edge"/>
              <c:x val="0.96518739788858943"/>
              <c:y val="0.2221371481638822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out"/>
        <c:tickLblPos val="nextTo"/>
        <c:spPr>
          <a:ln w="3175">
            <a:solidFill>
              <a:schemeClr val="accent2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938800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175573041666066"/>
          <c:y val="0.93590037443562968"/>
          <c:w val="0.28983408088869345"/>
          <c:h val="4.80359418686215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CC" mc:Ignorable="a14" a14:legacySpreadsheetColorIndex="26"/>
        </a:gs>
        <a:gs pos="50000">
          <a:srgbClr xmlns:mc="http://schemas.openxmlformats.org/markup-compatibility/2006" xmlns:a14="http://schemas.microsoft.com/office/drawing/2010/main" val="FFFF00" mc:Ignorable="a14" a14:legacySpreadsheetColorIndex="34"/>
        </a:gs>
        <a:gs pos="100000">
          <a:srgbClr xmlns:mc="http://schemas.openxmlformats.org/markup-compatibility/2006" xmlns:a14="http://schemas.microsoft.com/office/drawing/2010/main" val="FFFFCC" mc:Ignorable="a14" a14:legacySpreadsheetColorIndex="26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32</xdr:row>
      <xdr:rowOff>93345</xdr:rowOff>
    </xdr:from>
    <xdr:to>
      <xdr:col>55</xdr:col>
      <xdr:colOff>518160</xdr:colOff>
      <xdr:row>61</xdr:row>
      <xdr:rowOff>44132</xdr:rowOff>
    </xdr:to>
    <xdr:graphicFrame macro="">
      <xdr:nvGraphicFramePr>
        <xdr:cNvPr id="2" name="Chart 512398">
          <a:extLst>
            <a:ext uri="{FF2B5EF4-FFF2-40B4-BE49-F238E27FC236}">
              <a16:creationId xmlns:a16="http://schemas.microsoft.com/office/drawing/2014/main" id="{5D832B35-6C1E-4244-B789-E93082690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158115</xdr:colOff>
      <xdr:row>62</xdr:row>
      <xdr:rowOff>64546</xdr:rowOff>
    </xdr:from>
    <xdr:to>
      <xdr:col>55</xdr:col>
      <xdr:colOff>552450</xdr:colOff>
      <xdr:row>100</xdr:row>
      <xdr:rowOff>3810</xdr:rowOff>
    </xdr:to>
    <xdr:graphicFrame macro="">
      <xdr:nvGraphicFramePr>
        <xdr:cNvPr id="3" name="Chart 512398">
          <a:extLst>
            <a:ext uri="{FF2B5EF4-FFF2-40B4-BE49-F238E27FC236}">
              <a16:creationId xmlns:a16="http://schemas.microsoft.com/office/drawing/2014/main" id="{52A66254-6149-40EB-B986-77D7F723F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193638</xdr:colOff>
      <xdr:row>140</xdr:row>
      <xdr:rowOff>45160</xdr:rowOff>
    </xdr:from>
    <xdr:to>
      <xdr:col>55</xdr:col>
      <xdr:colOff>568923</xdr:colOff>
      <xdr:row>173</xdr:row>
      <xdr:rowOff>83260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57B7CBC-72A5-4C6E-98AB-2D1B274EE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177165</xdr:colOff>
      <xdr:row>101</xdr:row>
      <xdr:rowOff>43815</xdr:rowOff>
    </xdr:from>
    <xdr:to>
      <xdr:col>55</xdr:col>
      <xdr:colOff>571500</xdr:colOff>
      <xdr:row>138</xdr:row>
      <xdr:rowOff>158339</xdr:rowOff>
    </xdr:to>
    <xdr:graphicFrame macro="">
      <xdr:nvGraphicFramePr>
        <xdr:cNvPr id="5" name="Chart 512398">
          <a:extLst>
            <a:ext uri="{FF2B5EF4-FFF2-40B4-BE49-F238E27FC236}">
              <a16:creationId xmlns:a16="http://schemas.microsoft.com/office/drawing/2014/main" id="{2804A084-0188-43C5-B156-D1DBE86D5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249555</xdr:colOff>
      <xdr:row>208</xdr:row>
      <xdr:rowOff>74295</xdr:rowOff>
    </xdr:from>
    <xdr:to>
      <xdr:col>56</xdr:col>
      <xdr:colOff>15240</xdr:colOff>
      <xdr:row>241</xdr:row>
      <xdr:rowOff>112395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71923A47-7059-4226-89DD-D78481C22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129540</xdr:colOff>
      <xdr:row>0</xdr:row>
      <xdr:rowOff>160020</xdr:rowOff>
    </xdr:from>
    <xdr:to>
      <xdr:col>51</xdr:col>
      <xdr:colOff>228600</xdr:colOff>
      <xdr:row>30</xdr:row>
      <xdr:rowOff>116522</xdr:rowOff>
    </xdr:to>
    <xdr:graphicFrame macro="">
      <xdr:nvGraphicFramePr>
        <xdr:cNvPr id="8" name="Chart 512398">
          <a:extLst>
            <a:ext uri="{FF2B5EF4-FFF2-40B4-BE49-F238E27FC236}">
              <a16:creationId xmlns:a16="http://schemas.microsoft.com/office/drawing/2014/main" id="{E3DEE109-4BFF-40C5-9353-7BF670F90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220980</xdr:colOff>
      <xdr:row>174</xdr:row>
      <xdr:rowOff>38100</xdr:rowOff>
    </xdr:from>
    <xdr:to>
      <xdr:col>55</xdr:col>
      <xdr:colOff>596265</xdr:colOff>
      <xdr:row>207</xdr:row>
      <xdr:rowOff>76200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537DE6BA-511B-4943-B7C2-DB6F8D26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266700</xdr:colOff>
      <xdr:row>242</xdr:row>
      <xdr:rowOff>68580</xdr:rowOff>
    </xdr:from>
    <xdr:to>
      <xdr:col>56</xdr:col>
      <xdr:colOff>32385</xdr:colOff>
      <xdr:row>275</xdr:row>
      <xdr:rowOff>106680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FE6DF234-D731-4431-9F13-892203879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0.63344</cdr:x>
      <cdr:y>0.20476</cdr:y>
    </cdr:from>
    <cdr:to>
      <cdr:x>0.64261</cdr:x>
      <cdr:y>0.22446</cdr:y>
    </cdr:to>
    <cdr:sp macro="" textlink="">
      <cdr:nvSpPr>
        <cdr:cNvPr id="210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5534" y="1300135"/>
          <a:ext cx="110573" cy="124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0.63344</cdr:x>
      <cdr:y>0.20476</cdr:y>
    </cdr:from>
    <cdr:to>
      <cdr:x>0.64261</cdr:x>
      <cdr:y>0.22446</cdr:y>
    </cdr:to>
    <cdr:sp macro="" textlink="">
      <cdr:nvSpPr>
        <cdr:cNvPr id="210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5534" y="1300135"/>
          <a:ext cx="110573" cy="124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0.63344</cdr:x>
      <cdr:y>0.20476</cdr:y>
    </cdr:from>
    <cdr:to>
      <cdr:x>0.64261</cdr:x>
      <cdr:y>0.22446</cdr:y>
    </cdr:to>
    <cdr:sp macro="" textlink="">
      <cdr:nvSpPr>
        <cdr:cNvPr id="210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5534" y="1300135"/>
          <a:ext cx="110573" cy="124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0.63344</cdr:x>
      <cdr:y>0.20476</cdr:y>
    </cdr:from>
    <cdr:to>
      <cdr:x>0.64261</cdr:x>
      <cdr:y>0.22446</cdr:y>
    </cdr:to>
    <cdr:sp macro="" textlink="">
      <cdr:nvSpPr>
        <cdr:cNvPr id="210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5534" y="1300135"/>
          <a:ext cx="110573" cy="124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ns.gov.uk/economy/inflationandpriceindices/timeseries/chaw/mm23" TargetMode="External"/><Relationship Id="rId3" Type="http://schemas.openxmlformats.org/officeDocument/2006/relationships/hyperlink" Target="https://uk.investing.com/rates-bonds/uk-50-year-bond-yield" TargetMode="External"/><Relationship Id="rId7" Type="http://schemas.openxmlformats.org/officeDocument/2006/relationships/hyperlink" Target="https://www.ons.gov.uk/economy/inflationandpriceindices/timeseries/cdko/mm23" TargetMode="External"/><Relationship Id="rId2" Type="http://schemas.openxmlformats.org/officeDocument/2006/relationships/hyperlink" Target="https://finance.yahoo.com/bonds/" TargetMode="External"/><Relationship Id="rId1" Type="http://schemas.openxmlformats.org/officeDocument/2006/relationships/hyperlink" Target="http://landregistry.data.gov.uk/app/ukhpi/browse?from=2017-07-01&amp;location=http%3A%2F%2Flandregistry.data.gov.uk%2Fid%2Fregion%2Funited-kingdom&amp;to=2018-07-01" TargetMode="External"/><Relationship Id="rId6" Type="http://schemas.openxmlformats.org/officeDocument/2006/relationships/hyperlink" Target="https://www.ons.gov.uk/economy/inflationandpriceindices/datasets/consumerpriceinflation" TargetMode="External"/><Relationship Id="rId5" Type="http://schemas.openxmlformats.org/officeDocument/2006/relationships/hyperlink" Target="https://inflationdata.com/Inflation/Consumer_Price_Index/HistoricalCPI.aspx?reloaded=tru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tradingeconomics.com/united-kingdom/consumer-price-index-cpi/forecas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1C33-4B18-4431-8DC1-F8A9A5E27BFA}">
  <sheetPr>
    <tabColor rgb="FFFFCC99"/>
  </sheetPr>
  <dimension ref="A1:BC591"/>
  <sheetViews>
    <sheetView tabSelected="1" topLeftCell="AI1" workbookViewId="0">
      <selection activeCell="AM8" sqref="AM8"/>
    </sheetView>
  </sheetViews>
  <sheetFormatPr defaultRowHeight="13.2" x14ac:dyDescent="0.25"/>
  <cols>
    <col min="1" max="1" width="10.109375" bestFit="1" customWidth="1"/>
    <col min="3" max="3" width="11.21875" bestFit="1" customWidth="1"/>
    <col min="4" max="4" width="7.88671875" bestFit="1" customWidth="1"/>
    <col min="5" max="5" width="8.88671875" customWidth="1"/>
    <col min="6" max="7" width="7.88671875" customWidth="1"/>
    <col min="8" max="8" width="9.109375" bestFit="1" customWidth="1"/>
    <col min="9" max="10" width="7.88671875" customWidth="1"/>
    <col min="11" max="11" width="9.109375" bestFit="1" customWidth="1"/>
    <col min="12" max="12" width="7.21875" bestFit="1" customWidth="1"/>
    <col min="13" max="13" width="7.88671875" bestFit="1" customWidth="1"/>
    <col min="14" max="14" width="8.33203125" bestFit="1" customWidth="1"/>
    <col min="15" max="15" width="10.109375" bestFit="1" customWidth="1"/>
    <col min="16" max="16" width="7.88671875" bestFit="1" customWidth="1"/>
    <col min="17" max="17" width="8.33203125" bestFit="1" customWidth="1"/>
    <col min="18" max="18" width="8.33203125" customWidth="1"/>
    <col min="19" max="19" width="7.88671875" bestFit="1" customWidth="1"/>
    <col min="20" max="20" width="11.44140625" bestFit="1" customWidth="1"/>
    <col min="21" max="21" width="8" bestFit="1" customWidth="1"/>
    <col min="22" max="22" width="8.109375" customWidth="1"/>
    <col min="23" max="23" width="8.5546875" bestFit="1" customWidth="1"/>
    <col min="24" max="24" width="9.88671875" bestFit="1" customWidth="1"/>
    <col min="25" max="25" width="8" bestFit="1" customWidth="1"/>
    <col min="26" max="26" width="8.109375" customWidth="1"/>
    <col min="27" max="27" width="8.5546875" bestFit="1" customWidth="1"/>
    <col min="28" max="28" width="11.44140625" bestFit="1" customWidth="1"/>
    <col min="29" max="29" width="8" bestFit="1" customWidth="1"/>
    <col min="30" max="30" width="7.6640625" bestFit="1" customWidth="1"/>
    <col min="31" max="31" width="9.44140625" bestFit="1" customWidth="1"/>
    <col min="32" max="32" width="11.44140625" bestFit="1" customWidth="1"/>
    <col min="33" max="33" width="8" bestFit="1" customWidth="1"/>
    <col min="34" max="34" width="7.6640625" bestFit="1" customWidth="1"/>
    <col min="35" max="35" width="10.109375" bestFit="1" customWidth="1"/>
    <col min="38" max="38" width="13.109375" bestFit="1" customWidth="1"/>
    <col min="39" max="39" width="17.21875" bestFit="1" customWidth="1"/>
    <col min="41" max="41" width="27.33203125" bestFit="1" customWidth="1"/>
  </cols>
  <sheetData>
    <row r="1" spans="1:55" ht="14.4" x14ac:dyDescent="0.3">
      <c r="C1" s="6" t="s">
        <v>8</v>
      </c>
    </row>
    <row r="3" spans="1:55" ht="14.4" x14ac:dyDescent="0.3">
      <c r="B3" s="19" t="s">
        <v>11</v>
      </c>
      <c r="C3" s="6" t="s">
        <v>9</v>
      </c>
      <c r="L3" s="19" t="s">
        <v>12</v>
      </c>
      <c r="M3" s="6" t="s">
        <v>13</v>
      </c>
      <c r="AB3" s="7"/>
    </row>
    <row r="4" spans="1:55" ht="15" thickBot="1" x14ac:dyDescent="0.35">
      <c r="C4" s="6" t="s">
        <v>0</v>
      </c>
      <c r="M4" s="6" t="s">
        <v>10</v>
      </c>
      <c r="AB4" s="7"/>
    </row>
    <row r="5" spans="1:55" ht="14.4" x14ac:dyDescent="0.3">
      <c r="C5" s="6" t="s">
        <v>4</v>
      </c>
      <c r="AB5" s="7"/>
      <c r="AL5" s="134" t="s">
        <v>31</v>
      </c>
      <c r="AM5" s="135"/>
    </row>
    <row r="6" spans="1:55" ht="14.4" x14ac:dyDescent="0.3">
      <c r="C6" s="6" t="s">
        <v>3</v>
      </c>
      <c r="T6" s="7"/>
      <c r="AB6" s="7"/>
      <c r="AL6" s="39">
        <f>B564</f>
        <v>77.8</v>
      </c>
      <c r="AM6" s="123">
        <f>A564</f>
        <v>29221</v>
      </c>
    </row>
    <row r="7" spans="1:55" ht="14.4" x14ac:dyDescent="0.3">
      <c r="C7" s="6" t="s">
        <v>14</v>
      </c>
      <c r="L7" s="19" t="s">
        <v>23</v>
      </c>
      <c r="T7" s="7"/>
      <c r="AB7" s="7"/>
      <c r="AJ7" s="91"/>
      <c r="AK7" s="91"/>
      <c r="AL7" s="40">
        <f>B16</f>
        <v>324.8</v>
      </c>
      <c r="AM7" s="122">
        <f>A16</f>
        <v>45901</v>
      </c>
    </row>
    <row r="8" spans="1:55" ht="14.4" x14ac:dyDescent="0.3">
      <c r="B8" s="6"/>
      <c r="N8" s="2"/>
      <c r="T8" s="7"/>
      <c r="X8" s="7"/>
      <c r="AB8" s="7"/>
      <c r="AF8" s="7"/>
      <c r="AL8" s="41">
        <f>_xlfn.RRI(AM8,AL6,AL7)</f>
        <v>3.1787767956635404E-2</v>
      </c>
      <c r="AM8" s="23">
        <f>DATEDIF(AM6,AM7,"D")/365.25</f>
        <v>45.667351129363446</v>
      </c>
    </row>
    <row r="9" spans="1:55" ht="15" thickBot="1" x14ac:dyDescent="0.35">
      <c r="B9" s="6"/>
      <c r="C9" s="6"/>
      <c r="N9" s="2"/>
      <c r="T9" s="7"/>
      <c r="X9" s="7"/>
      <c r="AB9" s="7"/>
      <c r="AF9" s="7"/>
      <c r="AL9" s="42">
        <f>(AL7/AL6)^(1/AM8)-1</f>
        <v>3.1787767956635404E-2</v>
      </c>
      <c r="AM9" s="24"/>
    </row>
    <row r="10" spans="1:55" ht="42.6" customHeight="1" thickBot="1" x14ac:dyDescent="0.35">
      <c r="B10" s="94" t="s">
        <v>24</v>
      </c>
      <c r="C10" s="87" t="s">
        <v>1</v>
      </c>
      <c r="D10" s="88"/>
      <c r="E10" s="94" t="s">
        <v>22</v>
      </c>
      <c r="F10" s="87" t="s">
        <v>1</v>
      </c>
      <c r="G10" s="88"/>
      <c r="H10" s="93" t="s">
        <v>21</v>
      </c>
      <c r="I10" s="89" t="s">
        <v>1</v>
      </c>
      <c r="J10" s="90"/>
      <c r="K10" s="93" t="s">
        <v>20</v>
      </c>
      <c r="L10" s="89" t="s">
        <v>1</v>
      </c>
      <c r="M10" s="90"/>
      <c r="N10" s="2"/>
      <c r="O10" s="3" t="s">
        <v>2</v>
      </c>
      <c r="P10" s="99" t="s">
        <v>7</v>
      </c>
      <c r="Q10" s="9" t="s">
        <v>6</v>
      </c>
      <c r="R10" s="9" t="s">
        <v>5</v>
      </c>
      <c r="S10" s="10"/>
      <c r="T10" s="107" t="s">
        <v>33</v>
      </c>
      <c r="U10" s="96" t="s">
        <v>6</v>
      </c>
      <c r="V10" s="96" t="s">
        <v>5</v>
      </c>
      <c r="W10" s="37"/>
      <c r="X10" s="8" t="s">
        <v>16</v>
      </c>
      <c r="Y10" s="9" t="s">
        <v>6</v>
      </c>
      <c r="Z10" s="9" t="s">
        <v>5</v>
      </c>
      <c r="AA10" s="37"/>
      <c r="AB10" s="117" t="s">
        <v>17</v>
      </c>
      <c r="AC10" s="96" t="s">
        <v>6</v>
      </c>
      <c r="AD10" s="96" t="s">
        <v>5</v>
      </c>
      <c r="AE10" s="96"/>
      <c r="AF10" s="8" t="s">
        <v>18</v>
      </c>
      <c r="AG10" s="9" t="s">
        <v>6</v>
      </c>
      <c r="AH10" s="9" t="s">
        <v>5</v>
      </c>
      <c r="AI10" s="10"/>
    </row>
    <row r="11" spans="1:55" ht="14.4" x14ac:dyDescent="0.3">
      <c r="A11" s="76"/>
      <c r="B11" s="78"/>
      <c r="C11" s="79"/>
      <c r="D11" s="80"/>
      <c r="E11" s="78"/>
      <c r="F11" s="79"/>
      <c r="G11" s="80"/>
      <c r="H11" s="67"/>
      <c r="I11" s="68"/>
      <c r="J11" s="69"/>
      <c r="K11" s="67"/>
      <c r="L11" s="68"/>
      <c r="M11" s="69"/>
      <c r="N11" s="2"/>
      <c r="O11" s="22"/>
      <c r="P11" s="36"/>
      <c r="Q11" s="36"/>
      <c r="R11" s="36"/>
      <c r="S11" s="102"/>
      <c r="T11" s="47"/>
      <c r="U11" s="27"/>
      <c r="V11" s="28"/>
      <c r="W11" s="108"/>
      <c r="X11" s="29"/>
      <c r="Y11" s="30"/>
      <c r="Z11" s="31"/>
      <c r="AA11" s="115"/>
      <c r="AB11" s="59"/>
      <c r="AC11" s="32"/>
      <c r="AD11" s="33"/>
      <c r="AE11" s="121"/>
      <c r="AF11" s="60"/>
      <c r="AG11" s="11"/>
      <c r="AH11" s="95"/>
      <c r="AI11" s="119"/>
      <c r="AL11" s="134" t="s">
        <v>32</v>
      </c>
      <c r="AM11" s="135"/>
      <c r="AP11" s="34"/>
      <c r="AQ11" s="34"/>
      <c r="AR11" s="34"/>
      <c r="AS11" s="34"/>
      <c r="AT11" s="34"/>
      <c r="AU11" s="34"/>
      <c r="AV11" s="34"/>
      <c r="AW11" s="34"/>
      <c r="AX11" s="34"/>
      <c r="AZ11" s="34"/>
      <c r="BA11" s="34"/>
      <c r="BB11" s="34"/>
      <c r="BC11" s="34"/>
    </row>
    <row r="12" spans="1:55" ht="14.4" x14ac:dyDescent="0.3">
      <c r="A12" s="35">
        <f>DATE(YEAR(A13),MONTH(A13)+1,DAY(A13))</f>
        <v>46023</v>
      </c>
      <c r="B12" s="81"/>
      <c r="C12" s="20"/>
      <c r="D12" s="82"/>
      <c r="E12" s="81"/>
      <c r="F12" s="20"/>
      <c r="G12" s="82"/>
      <c r="H12" s="70"/>
      <c r="I12" s="21"/>
      <c r="J12" s="71"/>
      <c r="K12" s="70"/>
      <c r="L12" s="21"/>
      <c r="M12" s="71"/>
      <c r="N12" s="2"/>
      <c r="O12" s="22">
        <f t="shared" ref="O12:O78" si="0">A12</f>
        <v>46023</v>
      </c>
      <c r="P12" s="36"/>
      <c r="Q12" s="36"/>
      <c r="R12" s="36"/>
      <c r="S12" s="102"/>
      <c r="T12" s="48"/>
      <c r="U12" s="25"/>
      <c r="V12" s="26"/>
      <c r="W12" s="100"/>
      <c r="X12" s="14"/>
      <c r="Y12" s="15"/>
      <c r="Z12" s="16"/>
      <c r="AA12" s="116"/>
      <c r="AB12" s="54"/>
      <c r="AC12" s="12"/>
      <c r="AD12" s="13"/>
      <c r="AE12" s="118"/>
      <c r="AF12" s="60"/>
      <c r="AG12" s="11"/>
      <c r="AH12" s="95"/>
      <c r="AI12" s="119"/>
      <c r="AL12" s="39">
        <f>H564</f>
        <v>245.3</v>
      </c>
      <c r="AM12" s="123">
        <f>A564</f>
        <v>29221</v>
      </c>
      <c r="AP12" s="34"/>
      <c r="AQ12" s="34"/>
      <c r="AR12" s="34"/>
      <c r="AS12" s="34"/>
      <c r="AT12" s="34"/>
      <c r="AU12" s="34"/>
      <c r="AV12" s="34"/>
      <c r="AW12" s="34"/>
      <c r="AX12" s="34"/>
      <c r="AZ12" s="34"/>
      <c r="BA12" s="34"/>
      <c r="BB12" s="34"/>
      <c r="BC12" s="34"/>
    </row>
    <row r="13" spans="1:55" ht="14.4" x14ac:dyDescent="0.3">
      <c r="A13" s="35">
        <f>DATE(YEAR(A14),MONTH(A14)+1,DAY(A14))</f>
        <v>45992</v>
      </c>
      <c r="B13" s="81"/>
      <c r="C13" s="20"/>
      <c r="D13" s="82"/>
      <c r="E13" s="81"/>
      <c r="F13" s="20"/>
      <c r="G13" s="82"/>
      <c r="H13" s="70"/>
      <c r="I13" s="21"/>
      <c r="J13" s="71"/>
      <c r="K13" s="70"/>
      <c r="L13" s="21"/>
      <c r="M13" s="71"/>
      <c r="N13" s="2"/>
      <c r="O13" s="22">
        <f t="shared" si="0"/>
        <v>45992</v>
      </c>
      <c r="P13" s="36"/>
      <c r="Q13" s="36"/>
      <c r="R13" s="36"/>
      <c r="S13" s="102"/>
      <c r="T13" s="48"/>
      <c r="U13" s="25"/>
      <c r="V13" s="26"/>
      <c r="W13" s="100"/>
      <c r="X13" s="14"/>
      <c r="Y13" s="15"/>
      <c r="Z13" s="16"/>
      <c r="AA13" s="116"/>
      <c r="AB13" s="54"/>
      <c r="AC13" s="12"/>
      <c r="AD13" s="13"/>
      <c r="AE13" s="118"/>
      <c r="AF13" s="60"/>
      <c r="AG13" s="11"/>
      <c r="AH13" s="95"/>
      <c r="AI13" s="119"/>
      <c r="AL13" s="40">
        <f>H15</f>
        <v>1607.2</v>
      </c>
      <c r="AM13" s="122">
        <f>A15</f>
        <v>45931</v>
      </c>
      <c r="AP13" s="34"/>
      <c r="AQ13" s="34"/>
      <c r="AR13" s="34"/>
      <c r="AS13" s="34"/>
      <c r="AT13" s="34"/>
      <c r="AU13" s="34"/>
      <c r="AV13" s="34"/>
      <c r="AW13" s="34"/>
      <c r="AX13" s="34"/>
      <c r="AZ13" s="34"/>
      <c r="BA13" s="34"/>
      <c r="BB13" s="34"/>
      <c r="BC13" s="34"/>
    </row>
    <row r="14" spans="1:55" ht="14.4" x14ac:dyDescent="0.3">
      <c r="A14" s="35">
        <f t="shared" ref="A14:A77" si="1">DATE(YEAR(A15),MONTH(A15)+1,DAY(A15))</f>
        <v>45962</v>
      </c>
      <c r="B14" s="81"/>
      <c r="C14" s="20"/>
      <c r="D14" s="82"/>
      <c r="E14" s="81"/>
      <c r="F14" s="20"/>
      <c r="G14" s="82"/>
      <c r="H14" s="70"/>
      <c r="I14" s="21"/>
      <c r="J14" s="71"/>
      <c r="K14" s="70"/>
      <c r="L14" s="21"/>
      <c r="M14" s="71"/>
      <c r="N14" s="2"/>
      <c r="O14" s="22">
        <f t="shared" si="0"/>
        <v>45962</v>
      </c>
      <c r="P14" s="36"/>
      <c r="Q14" s="36"/>
      <c r="R14" s="36"/>
      <c r="S14" s="102"/>
      <c r="T14" s="48"/>
      <c r="U14" s="25"/>
      <c r="V14" s="26"/>
      <c r="W14" s="100"/>
      <c r="X14" s="14"/>
      <c r="Y14" s="15"/>
      <c r="Z14" s="16"/>
      <c r="AA14" s="116"/>
      <c r="AB14" s="54"/>
      <c r="AC14" s="12"/>
      <c r="AD14" s="13"/>
      <c r="AE14" s="118"/>
      <c r="AF14" s="60"/>
      <c r="AG14" s="11"/>
      <c r="AH14" s="95"/>
      <c r="AI14" s="119"/>
      <c r="AL14" s="41">
        <f>_xlfn.RRI(AM14,AL12,AL13)</f>
        <v>4.1944064831670014E-2</v>
      </c>
      <c r="AM14" s="23">
        <f>DATEDIF(AM12,AM13,"D")/365.25</f>
        <v>45.74948665297741</v>
      </c>
      <c r="AP14" s="34"/>
      <c r="AQ14" s="34"/>
      <c r="AR14" s="34"/>
      <c r="AS14" s="34"/>
      <c r="AT14" s="34"/>
      <c r="AU14" s="34"/>
      <c r="AV14" s="34"/>
      <c r="AW14" s="34"/>
      <c r="AX14" s="34"/>
      <c r="AZ14" s="34"/>
      <c r="BA14" s="34"/>
      <c r="BB14" s="34"/>
      <c r="BC14" s="34"/>
    </row>
    <row r="15" spans="1:55" ht="15" thickBot="1" x14ac:dyDescent="0.35">
      <c r="A15" s="35">
        <f t="shared" si="1"/>
        <v>45931</v>
      </c>
      <c r="B15" s="81"/>
      <c r="C15" s="20"/>
      <c r="D15" s="82"/>
      <c r="E15" s="81">
        <v>139.82</v>
      </c>
      <c r="F15" s="20">
        <f>SUM(E15/E27)-1</f>
        <v>3.5588638299448361E-2</v>
      </c>
      <c r="G15" s="83">
        <v>100</v>
      </c>
      <c r="H15" s="70">
        <v>1607.2</v>
      </c>
      <c r="I15" s="21">
        <f>SUM(H15/H27)-1</f>
        <v>4.275611496788434E-2</v>
      </c>
      <c r="J15" s="83">
        <v>100</v>
      </c>
      <c r="K15" s="70">
        <v>407.4</v>
      </c>
      <c r="L15" s="21">
        <f>SUM(K15/K27)-1</f>
        <v>4.274379319170718E-2</v>
      </c>
      <c r="M15" s="83">
        <v>100</v>
      </c>
      <c r="N15" s="2"/>
      <c r="O15" s="22">
        <f t="shared" si="0"/>
        <v>45931</v>
      </c>
      <c r="P15" s="36"/>
      <c r="Q15" s="36"/>
      <c r="R15" s="36"/>
      <c r="S15" s="102"/>
      <c r="T15" s="48"/>
      <c r="U15" s="25"/>
      <c r="V15" s="26"/>
      <c r="W15" s="100"/>
      <c r="X15" s="14"/>
      <c r="Y15" s="15"/>
      <c r="Z15" s="16"/>
      <c r="AA15" s="116"/>
      <c r="AB15" s="54"/>
      <c r="AC15" s="12"/>
      <c r="AD15" s="13"/>
      <c r="AE15" s="118"/>
      <c r="AF15" s="60"/>
      <c r="AG15" s="11"/>
      <c r="AH15" s="95"/>
      <c r="AI15" s="119"/>
      <c r="AJ15" s="127"/>
      <c r="AK15" s="131" t="s">
        <v>25</v>
      </c>
      <c r="AL15" s="42">
        <f>(AL13/AL12)^(1/AM14)-1</f>
        <v>4.1944064831670014E-2</v>
      </c>
      <c r="AM15" s="24"/>
      <c r="AP15" s="34"/>
      <c r="AQ15" s="34"/>
      <c r="AR15" s="34"/>
      <c r="AS15" s="34"/>
      <c r="AT15" s="34"/>
      <c r="AU15" s="34"/>
      <c r="AV15" s="34"/>
      <c r="AW15" s="34"/>
      <c r="AX15" s="34"/>
      <c r="AZ15" s="34"/>
      <c r="BA15" s="34"/>
      <c r="BB15" s="34"/>
      <c r="BC15" s="34"/>
    </row>
    <row r="16" spans="1:55" ht="15" thickBot="1" x14ac:dyDescent="0.35">
      <c r="A16" s="35">
        <f t="shared" si="1"/>
        <v>45901</v>
      </c>
      <c r="B16" s="81">
        <v>324.8</v>
      </c>
      <c r="C16" s="20">
        <f>SUM(B16/B28)-1</f>
        <v>3.0126767755256134E-2</v>
      </c>
      <c r="D16" s="83">
        <v>100</v>
      </c>
      <c r="E16" s="81">
        <v>139.292</v>
      </c>
      <c r="F16" s="20">
        <f t="shared" ref="F16" si="2">SUM(E16/E28)-1</f>
        <v>3.7827366538762508E-2</v>
      </c>
      <c r="G16" s="82">
        <f>G15/(E15/E16)</f>
        <v>99.622371620655144</v>
      </c>
      <c r="H16" s="70">
        <v>1602.1</v>
      </c>
      <c r="I16" s="21">
        <f>SUM(H16/H28)-1</f>
        <v>4.5075016307893012E-2</v>
      </c>
      <c r="J16" s="92">
        <f>J15/(H15/H16)</f>
        <v>99.682677949228463</v>
      </c>
      <c r="K16" s="70">
        <v>406.1</v>
      </c>
      <c r="L16" s="21">
        <f>SUM(K16/K28)-1</f>
        <v>4.5033453422542502E-2</v>
      </c>
      <c r="M16" s="92">
        <f>M15/(K15/K16)</f>
        <v>99.68090328915072</v>
      </c>
      <c r="N16" s="2"/>
      <c r="O16" s="22">
        <f t="shared" si="0"/>
        <v>45901</v>
      </c>
      <c r="P16" s="36"/>
      <c r="Q16" s="36"/>
      <c r="R16" s="97"/>
      <c r="S16" s="102"/>
      <c r="T16" s="48">
        <v>1130531</v>
      </c>
      <c r="U16" s="25">
        <f>SUM(T16/T28)-1</f>
        <v>-3.3526850632058625E-2</v>
      </c>
      <c r="V16" s="25">
        <f>(T16/T17)-1</f>
        <v>-1.1249840387478005E-2</v>
      </c>
      <c r="W16" s="112">
        <v>100</v>
      </c>
      <c r="X16" s="14">
        <v>710021</v>
      </c>
      <c r="Y16" s="15">
        <f>SUM(X16/X28)-1</f>
        <v>-1.6788172352945052E-3</v>
      </c>
      <c r="Z16" s="15">
        <f>(X16/X17)-1</f>
        <v>-2.13342816461497E-2</v>
      </c>
      <c r="AA16" s="130">
        <f>W16</f>
        <v>100</v>
      </c>
      <c r="AB16" s="54">
        <v>633748</v>
      </c>
      <c r="AC16" s="12">
        <f>SUM(AB16/AB28)-1</f>
        <v>-5.7420051207389688E-3</v>
      </c>
      <c r="AD16" s="12">
        <f>(AB16/AB17)-1</f>
        <v>-1.5634950467060316E-2</v>
      </c>
      <c r="AE16" s="130">
        <f>W16</f>
        <v>100</v>
      </c>
      <c r="AF16" s="60">
        <v>440771</v>
      </c>
      <c r="AG16" s="11">
        <f>SUM(AF16/AF28)-1</f>
        <v>-2.8927012718632517E-2</v>
      </c>
      <c r="AH16" s="11">
        <f>(AF16/AF17)-1</f>
        <v>-5.9471186807635856E-3</v>
      </c>
      <c r="AI16" s="130">
        <f>W16</f>
        <v>100</v>
      </c>
      <c r="AJ16" s="128" t="s">
        <v>26</v>
      </c>
      <c r="AK16" s="126">
        <f>SUM(AF16/AF17)-1</f>
        <v>-5.9471186807635856E-3</v>
      </c>
      <c r="AP16" s="34"/>
      <c r="AQ16" s="34"/>
      <c r="AR16" s="34"/>
      <c r="AS16" s="34"/>
      <c r="AT16" s="34"/>
      <c r="AU16" s="34"/>
      <c r="AV16" s="34"/>
      <c r="AW16" s="34"/>
      <c r="AX16" s="34"/>
      <c r="AZ16" s="34"/>
      <c r="BA16" s="34"/>
      <c r="BB16" s="34"/>
      <c r="BC16" s="34"/>
    </row>
    <row r="17" spans="1:55" ht="15" thickBot="1" x14ac:dyDescent="0.35">
      <c r="A17" s="35">
        <f t="shared" si="1"/>
        <v>45870</v>
      </c>
      <c r="B17" s="81">
        <v>323.976</v>
      </c>
      <c r="C17" s="20">
        <f t="shared" ref="C17" si="3">SUM(B17/B29)-1</f>
        <v>2.9161742842984006E-2</v>
      </c>
      <c r="D17" s="82">
        <f>D16/(B16/B17)</f>
        <v>99.746305418719203</v>
      </c>
      <c r="E17" s="81">
        <v>139.34299999999999</v>
      </c>
      <c r="F17" s="20">
        <f t="shared" ref="F17:F47" si="4">SUM(E17/E29)-1</f>
        <v>3.7882568506669934E-2</v>
      </c>
      <c r="G17" s="82">
        <f>G16/(E16/E17)</f>
        <v>99.658847089114587</v>
      </c>
      <c r="H17" s="70">
        <v>1608.4</v>
      </c>
      <c r="I17" s="21">
        <f>SUM(H17/H29)-1</f>
        <v>4.563775841893114E-2</v>
      </c>
      <c r="J17" s="92">
        <f>J16/(H16/H17)</f>
        <v>100.07466401194624</v>
      </c>
      <c r="K17" s="70">
        <v>407.7</v>
      </c>
      <c r="L17" s="21">
        <f>SUM(K17/K29)-1</f>
        <v>4.5652731469607577E-2</v>
      </c>
      <c r="M17" s="92">
        <f>M16/(K16/K17)</f>
        <v>100.07363770250367</v>
      </c>
      <c r="N17" s="65" t="s">
        <v>19</v>
      </c>
      <c r="O17" s="22">
        <f t="shared" si="0"/>
        <v>45870</v>
      </c>
      <c r="P17" s="36"/>
      <c r="Q17" s="36"/>
      <c r="R17" s="97"/>
      <c r="S17" s="102"/>
      <c r="T17" s="48">
        <v>1143394</v>
      </c>
      <c r="U17" s="25">
        <f t="shared" ref="U17:U80" si="5">SUM(T17/T29)-1</f>
        <v>-1.0108767542905683E-3</v>
      </c>
      <c r="V17" s="25">
        <f t="shared" ref="V17:V80" si="6">(T17/T18)-1</f>
        <v>-1.7703593038150278E-2</v>
      </c>
      <c r="W17" s="100">
        <f>W16/(T16/T17)</f>
        <v>101.13778392631427</v>
      </c>
      <c r="X17" s="14">
        <v>725499</v>
      </c>
      <c r="Y17" s="15">
        <f t="shared" ref="Y17:Y80" si="7">SUM(X17/X29)-1</f>
        <v>3.1760636890862282E-2</v>
      </c>
      <c r="Z17" s="15">
        <f t="shared" ref="Z17:Z80" si="8">(X17/X18)-1</f>
        <v>5.9497398808665558E-3</v>
      </c>
      <c r="AA17" s="109">
        <f>AA16/(X16/X17)</f>
        <v>102.17993552303382</v>
      </c>
      <c r="AB17" s="54">
        <v>643814</v>
      </c>
      <c r="AC17" s="12">
        <f t="shared" ref="AC17:AC80" si="9">SUM(AB17/AB29)-1</f>
        <v>1.0790638379378992E-2</v>
      </c>
      <c r="AD17" s="12">
        <f t="shared" ref="AD17:AD80" si="10">(AB17/AB18)-1</f>
        <v>4.0313211036930863E-3</v>
      </c>
      <c r="AE17" s="113">
        <f>AE16/(AB16/AB17)</f>
        <v>101.58832848387686</v>
      </c>
      <c r="AF17" s="60">
        <v>443408</v>
      </c>
      <c r="AG17" s="11">
        <f t="shared" ref="AG17:AG80" si="11">SUM(AF17/AF29)-1</f>
        <v>-2.9934958246826127E-2</v>
      </c>
      <c r="AH17" s="11">
        <f t="shared" ref="AH17:AH80" si="12">(AF17/AF18)-1</f>
        <v>-5.4994841430044961E-3</v>
      </c>
      <c r="AI17" s="119">
        <f>AI16/(AF16/AF17)</f>
        <v>100.5982698498767</v>
      </c>
      <c r="AJ17" s="128" t="s">
        <v>27</v>
      </c>
      <c r="AK17" s="132">
        <f>SUM(AF16/AF19)-1</f>
        <v>-8.4471999388112673E-3</v>
      </c>
      <c r="AL17" s="134" t="s">
        <v>34</v>
      </c>
      <c r="AM17" s="135"/>
      <c r="AP17" s="34"/>
      <c r="AQ17" s="34"/>
      <c r="AR17" s="34"/>
      <c r="AS17" s="34"/>
      <c r="AT17" s="34"/>
      <c r="AU17" s="34"/>
      <c r="AV17" s="34"/>
      <c r="AW17" s="34"/>
      <c r="AX17" s="34"/>
      <c r="AZ17" s="34"/>
      <c r="BA17" s="34"/>
      <c r="BB17" s="34"/>
      <c r="BC17" s="34"/>
    </row>
    <row r="18" spans="1:55" ht="15" thickBot="1" x14ac:dyDescent="0.35">
      <c r="A18" s="35">
        <f t="shared" si="1"/>
        <v>45839</v>
      </c>
      <c r="B18" s="81">
        <v>323.048</v>
      </c>
      <c r="C18" s="20">
        <f t="shared" ref="C18:C47" si="13">SUM(B18/B30)-1</f>
        <v>2.7049023971513986E-2</v>
      </c>
      <c r="D18" s="82">
        <f t="shared" ref="D18:D80" si="14">D17/(B17/B18)</f>
        <v>99.460591133004911</v>
      </c>
      <c r="E18" s="81">
        <v>138.95500000000001</v>
      </c>
      <c r="F18" s="20">
        <f t="shared" si="4"/>
        <v>3.829485167750124E-2</v>
      </c>
      <c r="G18" s="82">
        <f t="shared" ref="G18:G81" si="15">G17/(E17/E18)</f>
        <v>99.381347446717243</v>
      </c>
      <c r="H18" s="70">
        <v>1602.5</v>
      </c>
      <c r="I18" s="21">
        <f t="shared" ref="I18:I47" si="16">SUM(H18/H30)-1</f>
        <v>4.8276313207300303E-2</v>
      </c>
      <c r="J18" s="92">
        <f t="shared" ref="J18:J62" si="17">J17/(H17/H18)</f>
        <v>99.707565953210533</v>
      </c>
      <c r="K18" s="70">
        <v>406.2</v>
      </c>
      <c r="L18" s="21">
        <f t="shared" ref="L18:L47" si="18">SUM(K18/K30)-1</f>
        <v>4.8258064516129018E-2</v>
      </c>
      <c r="M18" s="92">
        <f t="shared" ref="M18:M47" si="19">M17/(K17/K18)</f>
        <v>99.705449189985274</v>
      </c>
      <c r="N18" s="18">
        <f>(P18/P19)-1</f>
        <v>0.15098752598752596</v>
      </c>
      <c r="O18" s="22">
        <f t="shared" si="0"/>
        <v>45839</v>
      </c>
      <c r="P18" s="43">
        <v>4429</v>
      </c>
      <c r="Q18" s="97">
        <f>(P18/P30)-1</f>
        <v>-0.43464386009701306</v>
      </c>
      <c r="R18" s="97">
        <f>(P18/P19)-1</f>
        <v>0.15098752598752596</v>
      </c>
      <c r="S18" s="112">
        <v>100</v>
      </c>
      <c r="T18" s="48">
        <v>1164001</v>
      </c>
      <c r="U18" s="25">
        <f t="shared" si="5"/>
        <v>2.9093982546085861E-2</v>
      </c>
      <c r="V18" s="25">
        <f t="shared" si="6"/>
        <v>-6.1466871584699989E-3</v>
      </c>
      <c r="W18" s="100">
        <f t="shared" ref="W18:W81" si="20">W17/(T17/T18)</f>
        <v>102.96055570347031</v>
      </c>
      <c r="X18" s="14">
        <v>721208</v>
      </c>
      <c r="Y18" s="15">
        <f t="shared" si="7"/>
        <v>3.2493403826138634E-2</v>
      </c>
      <c r="Z18" s="15">
        <f t="shared" si="8"/>
        <v>2.7027628242202173E-3</v>
      </c>
      <c r="AA18" s="109">
        <f t="shared" ref="AA18:AA81" si="21">AA17/(X17/X18)</f>
        <v>101.57558720094194</v>
      </c>
      <c r="AB18" s="54">
        <v>641229</v>
      </c>
      <c r="AC18" s="12">
        <f t="shared" si="9"/>
        <v>1.9936535203874728E-2</v>
      </c>
      <c r="AD18" s="12">
        <f t="shared" si="10"/>
        <v>9.6157898762583294E-4</v>
      </c>
      <c r="AE18" s="113">
        <f t="shared" ref="AE18:AE81" si="22">AE17/(AB17/AB18)</f>
        <v>101.18043765029633</v>
      </c>
      <c r="AF18" s="60">
        <v>445860</v>
      </c>
      <c r="AG18" s="11">
        <f t="shared" si="11"/>
        <v>-2.8358769748260126E-3</v>
      </c>
      <c r="AH18" s="11">
        <f t="shared" si="12"/>
        <v>3.0009493257987518E-3</v>
      </c>
      <c r="AI18" s="119">
        <f t="shared" ref="AI18:AI81" si="23">AI17/(AF17/AF18)</f>
        <v>101.15456779143818</v>
      </c>
      <c r="AJ18" s="128" t="s">
        <v>28</v>
      </c>
      <c r="AK18" s="132">
        <f>SUM(AF16/AF22)-1</f>
        <v>-4.8136950980237625E-3</v>
      </c>
      <c r="AL18" s="124">
        <f>T384</f>
        <v>176754</v>
      </c>
      <c r="AM18" s="123">
        <f>A384</f>
        <v>34700</v>
      </c>
      <c r="AP18" s="34"/>
      <c r="AQ18" s="34"/>
      <c r="AR18" s="34"/>
      <c r="AS18" s="34"/>
      <c r="AT18" s="34"/>
      <c r="AU18" s="34"/>
      <c r="AV18" s="34"/>
      <c r="AW18" s="34"/>
      <c r="AX18" s="34"/>
      <c r="AZ18" s="34"/>
      <c r="BA18" s="34"/>
      <c r="BB18" s="34"/>
      <c r="BC18" s="34"/>
    </row>
    <row r="19" spans="1:55" ht="14.4" x14ac:dyDescent="0.3">
      <c r="A19" s="35">
        <f t="shared" si="1"/>
        <v>45809</v>
      </c>
      <c r="B19" s="81">
        <v>322.56099999999998</v>
      </c>
      <c r="C19" s="20">
        <f t="shared" si="13"/>
        <v>2.6692130182223162E-2</v>
      </c>
      <c r="D19" s="82">
        <f t="shared" si="14"/>
        <v>99.310652709359587</v>
      </c>
      <c r="E19" s="81">
        <v>138.86500000000001</v>
      </c>
      <c r="F19" s="20">
        <f t="shared" si="4"/>
        <v>3.5764898933393185E-2</v>
      </c>
      <c r="G19" s="82">
        <f t="shared" si="15"/>
        <v>99.316978972965273</v>
      </c>
      <c r="H19" s="70">
        <v>1595.8</v>
      </c>
      <c r="I19" s="21">
        <f t="shared" si="16"/>
        <v>4.4440081157143707E-2</v>
      </c>
      <c r="J19" s="71">
        <f t="shared" si="17"/>
        <v>99.290691886510686</v>
      </c>
      <c r="K19" s="70">
        <v>404.5</v>
      </c>
      <c r="L19" s="21">
        <f t="shared" si="18"/>
        <v>4.4410018073844482E-2</v>
      </c>
      <c r="M19" s="71">
        <f t="shared" si="19"/>
        <v>99.288168875797737</v>
      </c>
      <c r="N19" s="18">
        <f>(P18/P21)-1</f>
        <v>1.1700146986771189</v>
      </c>
      <c r="O19" s="22">
        <f t="shared" si="0"/>
        <v>45809</v>
      </c>
      <c r="P19" s="43">
        <v>3848</v>
      </c>
      <c r="Q19" s="97">
        <f t="shared" ref="Q19:Q82" si="24">(P19/P31)-1</f>
        <v>-0.38794337521870526</v>
      </c>
      <c r="R19" s="97">
        <f>(P19/P20)-1</f>
        <v>4.2818428184281832E-2</v>
      </c>
      <c r="S19" s="111">
        <f>S18/(P18/P19)</f>
        <v>86.881914653420637</v>
      </c>
      <c r="T19" s="48">
        <v>1171200</v>
      </c>
      <c r="U19" s="25">
        <f t="shared" si="5"/>
        <v>4.7994609699855806E-2</v>
      </c>
      <c r="V19" s="25">
        <f t="shared" si="6"/>
        <v>4.8093473894983418E-4</v>
      </c>
      <c r="W19" s="100">
        <f t="shared" si="20"/>
        <v>103.59733611904494</v>
      </c>
      <c r="X19" s="14">
        <v>719264</v>
      </c>
      <c r="Y19" s="15">
        <f t="shared" si="7"/>
        <v>4.9772170669126536E-2</v>
      </c>
      <c r="Z19" s="15">
        <f t="shared" si="8"/>
        <v>3.6867414062085047E-3</v>
      </c>
      <c r="AA19" s="109">
        <f t="shared" si="21"/>
        <v>101.30179248219419</v>
      </c>
      <c r="AB19" s="54">
        <v>640613</v>
      </c>
      <c r="AC19" s="12">
        <f t="shared" si="9"/>
        <v>3.5548363944379657E-2</v>
      </c>
      <c r="AD19" s="12">
        <f t="shared" si="10"/>
        <v>9.7712219465522221E-3</v>
      </c>
      <c r="AE19" s="113">
        <f t="shared" si="22"/>
        <v>101.08323813250693</v>
      </c>
      <c r="AF19" s="60">
        <v>444526</v>
      </c>
      <c r="AG19" s="11">
        <f t="shared" si="11"/>
        <v>-1.8563411004693831E-2</v>
      </c>
      <c r="AH19" s="11">
        <f t="shared" si="12"/>
        <v>1.4012038638984148E-3</v>
      </c>
      <c r="AI19" s="119">
        <f t="shared" si="23"/>
        <v>100.85191630120856</v>
      </c>
      <c r="AJ19" s="128" t="s">
        <v>30</v>
      </c>
      <c r="AK19" s="132">
        <f>SUM(AF16/AF28)-1</f>
        <v>-2.8927012718632517E-2</v>
      </c>
      <c r="AL19" s="125">
        <f>T16</f>
        <v>1130531</v>
      </c>
      <c r="AM19" s="122">
        <f>A16</f>
        <v>45901</v>
      </c>
      <c r="AP19" s="34"/>
      <c r="AQ19" s="34"/>
      <c r="AR19" s="34"/>
      <c r="AS19" s="34"/>
      <c r="AT19" s="34"/>
      <c r="AU19" s="34"/>
      <c r="AV19" s="34"/>
      <c r="AW19" s="34"/>
      <c r="AX19" s="34"/>
      <c r="AZ19" s="34"/>
      <c r="BA19" s="34"/>
      <c r="BB19" s="34"/>
      <c r="BC19" s="34"/>
    </row>
    <row r="20" spans="1:55" ht="14.4" x14ac:dyDescent="0.3">
      <c r="A20" s="35">
        <f t="shared" si="1"/>
        <v>45778</v>
      </c>
      <c r="B20" s="81">
        <v>321.46499999999997</v>
      </c>
      <c r="C20" s="20">
        <f t="shared" si="13"/>
        <v>2.3548965354746709E-2</v>
      </c>
      <c r="D20" s="82">
        <f t="shared" si="14"/>
        <v>98.973214285714263</v>
      </c>
      <c r="E20" s="81">
        <v>138.41800000000001</v>
      </c>
      <c r="F20" s="20">
        <f t="shared" si="4"/>
        <v>3.3579498360974069E-2</v>
      </c>
      <c r="G20" s="82">
        <f t="shared" si="15"/>
        <v>98.99728221999716</v>
      </c>
      <c r="H20" s="70">
        <v>1589.4</v>
      </c>
      <c r="I20" s="21">
        <f t="shared" si="16"/>
        <v>4.2708128321196748E-2</v>
      </c>
      <c r="J20" s="71">
        <f t="shared" si="17"/>
        <v>98.892483822797416</v>
      </c>
      <c r="K20" s="70">
        <v>402.9</v>
      </c>
      <c r="L20" s="21">
        <f t="shared" si="18"/>
        <v>4.2701863354037251E-2</v>
      </c>
      <c r="M20" s="71">
        <f t="shared" si="19"/>
        <v>98.895434462444769</v>
      </c>
      <c r="N20" s="18">
        <f>(P18/P24)-1</f>
        <v>-0.21887125220458559</v>
      </c>
      <c r="O20" s="22">
        <f t="shared" si="0"/>
        <v>45778</v>
      </c>
      <c r="P20" s="43">
        <v>3690</v>
      </c>
      <c r="Q20" s="97">
        <f t="shared" si="24"/>
        <v>-0.45615327929255711</v>
      </c>
      <c r="R20" s="97">
        <f t="shared" ref="R20:R83" si="25">(P20/P21)-1</f>
        <v>0.80793728564429212</v>
      </c>
      <c r="S20" s="102">
        <f t="shared" ref="S20:S62" si="26">S19/(P19/P20)</f>
        <v>83.314517949875821</v>
      </c>
      <c r="T20" s="48">
        <v>1170637</v>
      </c>
      <c r="U20" s="25">
        <f t="shared" si="5"/>
        <v>5.8238332039127982E-2</v>
      </c>
      <c r="V20" s="25">
        <f t="shared" si="6"/>
        <v>-7.2170815004405364E-3</v>
      </c>
      <c r="W20" s="100">
        <f t="shared" si="20"/>
        <v>103.54753651160384</v>
      </c>
      <c r="X20" s="14">
        <v>716622</v>
      </c>
      <c r="Y20" s="15">
        <f t="shared" si="7"/>
        <v>5.1246317963643095E-2</v>
      </c>
      <c r="Z20" s="15">
        <f t="shared" si="8"/>
        <v>-1.2422206174996786E-2</v>
      </c>
      <c r="AA20" s="109">
        <f t="shared" si="21"/>
        <v>100.9296908119619</v>
      </c>
      <c r="AB20" s="54">
        <v>634414</v>
      </c>
      <c r="AC20" s="12">
        <f t="shared" si="9"/>
        <v>3.2144809454393908E-2</v>
      </c>
      <c r="AD20" s="12">
        <f t="shared" si="10"/>
        <v>-8.588707787032579E-3</v>
      </c>
      <c r="AE20" s="113">
        <f t="shared" si="22"/>
        <v>100.10508908903856</v>
      </c>
      <c r="AF20" s="60">
        <v>443904</v>
      </c>
      <c r="AG20" s="11">
        <f t="shared" si="11"/>
        <v>-1.4669942931724522E-2</v>
      </c>
      <c r="AH20" s="11">
        <f t="shared" si="12"/>
        <v>-1.2115331547041475E-2</v>
      </c>
      <c r="AI20" s="119">
        <f t="shared" si="23"/>
        <v>100.71079993919746</v>
      </c>
      <c r="AJ20" s="129" t="s">
        <v>29</v>
      </c>
      <c r="AK20" s="133">
        <f>SUM(AF16/AF64)-1</f>
        <v>-1.5186519143459809E-2</v>
      </c>
      <c r="AL20" s="41">
        <f>_xlfn.RRI(AM20,AL18,AL19)</f>
        <v>6.2379737873653029E-2</v>
      </c>
      <c r="AM20" s="23">
        <f>DATEDIF(AM18,AM19,"D")/365.25</f>
        <v>30.666666666666668</v>
      </c>
      <c r="AP20" s="34"/>
      <c r="AQ20" s="34"/>
      <c r="AR20" s="34"/>
      <c r="AS20" s="34"/>
      <c r="AT20" s="34"/>
      <c r="AU20" s="34"/>
      <c r="AV20" s="34"/>
      <c r="AW20" s="34"/>
      <c r="AX20" s="34"/>
      <c r="AZ20" s="34"/>
      <c r="BA20" s="34"/>
      <c r="BB20" s="34"/>
      <c r="BC20" s="34"/>
    </row>
    <row r="21" spans="1:55" ht="15" thickBot="1" x14ac:dyDescent="0.35">
      <c r="A21" s="35">
        <f t="shared" si="1"/>
        <v>45748</v>
      </c>
      <c r="B21" s="81">
        <v>320.79500000000002</v>
      </c>
      <c r="C21" s="20">
        <f t="shared" si="13"/>
        <v>2.3112888616734883E-2</v>
      </c>
      <c r="D21" s="82">
        <f t="shared" si="14"/>
        <v>98.766933497536925</v>
      </c>
      <c r="E21" s="81">
        <v>138.18</v>
      </c>
      <c r="F21" s="20">
        <f t="shared" si="4"/>
        <v>3.5273315751618295E-2</v>
      </c>
      <c r="G21" s="82">
        <f t="shared" si="15"/>
        <v>98.827063367186412</v>
      </c>
      <c r="H21" s="70">
        <v>1586.7</v>
      </c>
      <c r="I21" s="21">
        <f t="shared" si="16"/>
        <v>4.4706347116144407E-2</v>
      </c>
      <c r="J21" s="71">
        <f t="shared" si="17"/>
        <v>98.724489795918373</v>
      </c>
      <c r="K21" s="70">
        <v>402.2</v>
      </c>
      <c r="L21" s="21">
        <f t="shared" si="18"/>
        <v>4.4675324675324646E-2</v>
      </c>
      <c r="M21" s="71">
        <f t="shared" si="19"/>
        <v>98.723613156602852</v>
      </c>
      <c r="N21" s="66">
        <f>(P18/P30)-1</f>
        <v>-0.43464386009701306</v>
      </c>
      <c r="O21" s="22">
        <f t="shared" si="0"/>
        <v>45748</v>
      </c>
      <c r="P21" s="43">
        <v>2041</v>
      </c>
      <c r="Q21" s="97">
        <f t="shared" si="24"/>
        <v>-0.64380453752181499</v>
      </c>
      <c r="R21" s="97">
        <f t="shared" si="25"/>
        <v>-0.84853432282003705</v>
      </c>
      <c r="S21" s="102">
        <f t="shared" si="26"/>
        <v>46.082637164145403</v>
      </c>
      <c r="T21" s="48">
        <v>1179147</v>
      </c>
      <c r="U21" s="25">
        <f t="shared" si="5"/>
        <v>6.4048837272259629E-2</v>
      </c>
      <c r="V21" s="25">
        <f t="shared" si="6"/>
        <v>5.4163291797861834E-2</v>
      </c>
      <c r="W21" s="100">
        <f t="shared" si="20"/>
        <v>104.3002801338486</v>
      </c>
      <c r="X21" s="14">
        <v>725636</v>
      </c>
      <c r="Y21" s="15">
        <f t="shared" si="7"/>
        <v>6.692505282163852E-2</v>
      </c>
      <c r="Z21" s="15">
        <f t="shared" si="8"/>
        <v>3.7507702998128334E-2</v>
      </c>
      <c r="AA21" s="109">
        <f t="shared" si="21"/>
        <v>102.1992307269785</v>
      </c>
      <c r="AB21" s="54">
        <v>639910</v>
      </c>
      <c r="AC21" s="12">
        <f t="shared" si="9"/>
        <v>5.0801923894819634E-2</v>
      </c>
      <c r="AD21" s="12">
        <f t="shared" si="10"/>
        <v>1.7987505627558242E-2</v>
      </c>
      <c r="AE21" s="113">
        <f t="shared" si="22"/>
        <v>100.97231076074404</v>
      </c>
      <c r="AF21" s="60">
        <v>449348</v>
      </c>
      <c r="AG21" s="11">
        <f t="shared" si="11"/>
        <v>1.0065861937195164E-2</v>
      </c>
      <c r="AH21" s="11">
        <f t="shared" si="12"/>
        <v>1.455171899941976E-2</v>
      </c>
      <c r="AI21" s="119">
        <f t="shared" si="23"/>
        <v>101.94590841956482</v>
      </c>
      <c r="AL21" s="42">
        <f>(AL19/AL18)^(1/AM20)-1</f>
        <v>6.2379737873653029E-2</v>
      </c>
      <c r="AM21" s="24"/>
      <c r="AP21" s="34"/>
      <c r="AQ21" s="34"/>
      <c r="AR21" s="34"/>
      <c r="AS21" s="34"/>
      <c r="AT21" s="34"/>
      <c r="AU21" s="34"/>
      <c r="AV21" s="34"/>
      <c r="AW21" s="34"/>
      <c r="AX21" s="34"/>
      <c r="AZ21" s="34"/>
      <c r="BA21" s="34"/>
      <c r="BB21" s="34"/>
      <c r="BC21" s="34"/>
    </row>
    <row r="22" spans="1:55" ht="14.4" x14ac:dyDescent="0.3">
      <c r="A22" s="35">
        <f t="shared" si="1"/>
        <v>45717</v>
      </c>
      <c r="B22" s="81">
        <v>319.79899999999998</v>
      </c>
      <c r="C22" s="20">
        <f t="shared" si="13"/>
        <v>2.3907252538964974E-2</v>
      </c>
      <c r="D22" s="82">
        <f t="shared" si="14"/>
        <v>98.460283251231502</v>
      </c>
      <c r="E22" s="81">
        <v>136.48099999999999</v>
      </c>
      <c r="F22" s="20">
        <f t="shared" si="4"/>
        <v>2.5941516951063726E-2</v>
      </c>
      <c r="G22" s="82">
        <f t="shared" si="15"/>
        <v>97.611929623802055</v>
      </c>
      <c r="H22" s="70">
        <v>1559.5</v>
      </c>
      <c r="I22" s="21">
        <f t="shared" si="16"/>
        <v>3.2166258521411084E-2</v>
      </c>
      <c r="J22" s="71">
        <f t="shared" si="17"/>
        <v>97.032105525136899</v>
      </c>
      <c r="K22" s="70">
        <v>395.3</v>
      </c>
      <c r="L22" s="21">
        <f t="shared" si="18"/>
        <v>3.2114882506527387E-2</v>
      </c>
      <c r="M22" s="71">
        <f t="shared" si="19"/>
        <v>97.029945999018182</v>
      </c>
      <c r="N22" s="2"/>
      <c r="O22" s="22">
        <f t="shared" si="0"/>
        <v>45717</v>
      </c>
      <c r="P22" s="43">
        <v>13475</v>
      </c>
      <c r="Q22" s="97">
        <f t="shared" si="24"/>
        <v>1.2639448924731185</v>
      </c>
      <c r="R22" s="97">
        <f t="shared" si="25"/>
        <v>1.2181069958847734</v>
      </c>
      <c r="S22" s="102">
        <f t="shared" si="26"/>
        <v>304.24475050801533</v>
      </c>
      <c r="T22" s="48">
        <v>1118562</v>
      </c>
      <c r="U22" s="25">
        <f t="shared" si="5"/>
        <v>1.7101081604539159E-2</v>
      </c>
      <c r="V22" s="25">
        <f t="shared" si="6"/>
        <v>-2.8926574076164058E-2</v>
      </c>
      <c r="W22" s="100">
        <f t="shared" si="20"/>
        <v>98.941293958325772</v>
      </c>
      <c r="X22" s="14">
        <v>699403</v>
      </c>
      <c r="Y22" s="15">
        <f t="shared" si="7"/>
        <v>4.4731775155088416E-2</v>
      </c>
      <c r="Z22" s="15">
        <f t="shared" si="8"/>
        <v>-1.5424573455712576E-2</v>
      </c>
      <c r="AA22" s="109">
        <f t="shared" si="21"/>
        <v>98.504551273835574</v>
      </c>
      <c r="AB22" s="54">
        <v>628603</v>
      </c>
      <c r="AC22" s="12">
        <f t="shared" si="9"/>
        <v>3.6691377163542871E-2</v>
      </c>
      <c r="AD22" s="12">
        <f t="shared" si="10"/>
        <v>-1.2642699622399722E-2</v>
      </c>
      <c r="AE22" s="113">
        <f t="shared" si="22"/>
        <v>99.188163118463507</v>
      </c>
      <c r="AF22" s="60">
        <v>442903</v>
      </c>
      <c r="AG22" s="11">
        <f t="shared" si="11"/>
        <v>-8.7907956251915831E-3</v>
      </c>
      <c r="AH22" s="11">
        <f t="shared" si="12"/>
        <v>-8.0426612675645881E-3</v>
      </c>
      <c r="AI22" s="119">
        <f t="shared" si="23"/>
        <v>100.48369788393521</v>
      </c>
      <c r="AP22" s="34"/>
      <c r="AQ22" s="34"/>
      <c r="AR22" s="34"/>
      <c r="AS22" s="34"/>
      <c r="AT22" s="34"/>
      <c r="AU22" s="34"/>
      <c r="AV22" s="34"/>
      <c r="AW22" s="34"/>
      <c r="AX22" s="34"/>
      <c r="AZ22" s="34"/>
      <c r="BA22" s="34"/>
      <c r="BB22" s="34"/>
      <c r="BC22" s="34"/>
    </row>
    <row r="23" spans="1:55" ht="14.4" x14ac:dyDescent="0.3">
      <c r="A23" s="35">
        <f t="shared" si="1"/>
        <v>45689</v>
      </c>
      <c r="B23" s="81">
        <v>319.08199999999999</v>
      </c>
      <c r="C23" s="20">
        <f t="shared" si="13"/>
        <v>2.8215489517475101E-2</v>
      </c>
      <c r="D23" s="82">
        <f t="shared" si="14"/>
        <v>98.239532019704413</v>
      </c>
      <c r="E23" s="81">
        <v>136.006</v>
      </c>
      <c r="F23" s="20">
        <f t="shared" si="4"/>
        <v>2.8361876677630349E-2</v>
      </c>
      <c r="G23" s="82">
        <f t="shared" si="15"/>
        <v>97.27220712344446</v>
      </c>
      <c r="H23" s="70">
        <v>1554.3</v>
      </c>
      <c r="I23" s="21">
        <f t="shared" si="16"/>
        <v>3.413173652694601E-2</v>
      </c>
      <c r="J23" s="71">
        <f t="shared" si="17"/>
        <v>96.708561473369855</v>
      </c>
      <c r="K23" s="70">
        <v>394</v>
      </c>
      <c r="L23" s="21">
        <f t="shared" si="18"/>
        <v>3.4120734908136496E-2</v>
      </c>
      <c r="M23" s="71">
        <f t="shared" si="19"/>
        <v>96.710849288168902</v>
      </c>
      <c r="N23" s="2"/>
      <c r="O23" s="22">
        <f t="shared" si="0"/>
        <v>45689</v>
      </c>
      <c r="P23" s="43">
        <v>6075</v>
      </c>
      <c r="Q23" s="97">
        <f t="shared" si="24"/>
        <v>8.8319598710139724E-2</v>
      </c>
      <c r="R23" s="97">
        <f t="shared" si="25"/>
        <v>7.1428571428571397E-2</v>
      </c>
      <c r="S23" s="102">
        <f t="shared" si="26"/>
        <v>137.16414540528336</v>
      </c>
      <c r="T23" s="48">
        <v>1151882</v>
      </c>
      <c r="U23" s="25">
        <f t="shared" si="5"/>
        <v>4.7760773166571902E-2</v>
      </c>
      <c r="V23" s="25">
        <f t="shared" si="6"/>
        <v>-7.2832540313858551E-3</v>
      </c>
      <c r="W23" s="100">
        <f t="shared" si="20"/>
        <v>101.88858156034641</v>
      </c>
      <c r="X23" s="14">
        <v>710360</v>
      </c>
      <c r="Y23" s="15">
        <f t="shared" si="7"/>
        <v>4.7751793918744623E-2</v>
      </c>
      <c r="Z23" s="15">
        <f t="shared" si="8"/>
        <v>-4.4650239788325274E-3</v>
      </c>
      <c r="AA23" s="109">
        <f t="shared" si="21"/>
        <v>100.04774506669521</v>
      </c>
      <c r="AB23" s="54">
        <v>636652</v>
      </c>
      <c r="AC23" s="12">
        <f t="shared" si="9"/>
        <v>4.6269743318372969E-2</v>
      </c>
      <c r="AD23" s="12">
        <f t="shared" si="10"/>
        <v>-7.3205300718643951E-3</v>
      </c>
      <c r="AE23" s="113">
        <f t="shared" si="22"/>
        <v>100.45822629815008</v>
      </c>
      <c r="AF23" s="60">
        <v>446494</v>
      </c>
      <c r="AG23" s="11">
        <f t="shared" si="11"/>
        <v>9.4890989538702897E-3</v>
      </c>
      <c r="AH23" s="11">
        <f t="shared" si="12"/>
        <v>-7.7536262481027185E-3</v>
      </c>
      <c r="AI23" s="119">
        <f t="shared" si="23"/>
        <v>101.29840665561029</v>
      </c>
      <c r="AP23" s="34"/>
      <c r="AQ23" s="34"/>
      <c r="AR23" s="34"/>
      <c r="AS23" s="34"/>
      <c r="AT23" s="34"/>
      <c r="AU23" s="34"/>
      <c r="AV23" s="34"/>
      <c r="AW23" s="34"/>
      <c r="AX23" s="34"/>
      <c r="AZ23" s="34"/>
      <c r="BA23" s="34"/>
      <c r="BB23" s="34"/>
      <c r="BC23" s="34"/>
    </row>
    <row r="24" spans="1:55" ht="14.4" x14ac:dyDescent="0.3">
      <c r="A24" s="35">
        <f t="shared" si="1"/>
        <v>45658</v>
      </c>
      <c r="B24" s="81">
        <v>317.67099999999999</v>
      </c>
      <c r="C24" s="20">
        <f t="shared" si="13"/>
        <v>3.0004831121501097E-2</v>
      </c>
      <c r="D24" s="82">
        <f t="shared" si="14"/>
        <v>97.805110837438392</v>
      </c>
      <c r="E24" s="81">
        <v>135.40299999999999</v>
      </c>
      <c r="F24" s="20">
        <f t="shared" si="4"/>
        <v>2.9829405009088816E-2</v>
      </c>
      <c r="G24" s="82">
        <f t="shared" si="15"/>
        <v>96.840938349306271</v>
      </c>
      <c r="H24" s="70">
        <v>1545.3</v>
      </c>
      <c r="I24" s="21">
        <f t="shared" si="16"/>
        <v>3.6279506437768116E-2</v>
      </c>
      <c r="J24" s="71">
        <f t="shared" si="17"/>
        <v>96.148581383773049</v>
      </c>
      <c r="K24" s="70">
        <v>391.7</v>
      </c>
      <c r="L24" s="21">
        <f t="shared" si="18"/>
        <v>3.6243386243386189E-2</v>
      </c>
      <c r="M24" s="71">
        <f t="shared" si="19"/>
        <v>96.146293568974016</v>
      </c>
      <c r="N24" s="2"/>
      <c r="O24" s="22">
        <f t="shared" si="0"/>
        <v>45658</v>
      </c>
      <c r="P24" s="43">
        <v>5670</v>
      </c>
      <c r="Q24" s="97">
        <f t="shared" si="24"/>
        <v>0.11132889063112494</v>
      </c>
      <c r="R24" s="97">
        <f t="shared" si="25"/>
        <v>-8.8570969297540603E-2</v>
      </c>
      <c r="S24" s="102">
        <f t="shared" si="26"/>
        <v>128.01986904493114</v>
      </c>
      <c r="T24" s="48">
        <v>1160333</v>
      </c>
      <c r="U24" s="25">
        <f t="shared" si="5"/>
        <v>4.0961752045889588E-2</v>
      </c>
      <c r="V24" s="25">
        <f t="shared" si="6"/>
        <v>1.6008931307736063E-2</v>
      </c>
      <c r="W24" s="100">
        <f t="shared" si="20"/>
        <v>102.63610639602098</v>
      </c>
      <c r="X24" s="14">
        <v>713546</v>
      </c>
      <c r="Y24" s="15">
        <f t="shared" si="7"/>
        <v>4.3464400196541852E-2</v>
      </c>
      <c r="Z24" s="15">
        <f t="shared" si="8"/>
        <v>2.4937337058396736E-2</v>
      </c>
      <c r="AA24" s="109">
        <f t="shared" si="21"/>
        <v>100.49646418908738</v>
      </c>
      <c r="AB24" s="54">
        <v>641347</v>
      </c>
      <c r="AC24" s="12">
        <f t="shared" si="9"/>
        <v>4.6389868725465577E-2</v>
      </c>
      <c r="AD24" s="12">
        <f t="shared" si="10"/>
        <v>1.9566354391381102E-2</v>
      </c>
      <c r="AE24" s="113">
        <f t="shared" si="22"/>
        <v>101.19905703844434</v>
      </c>
      <c r="AF24" s="60">
        <v>449983</v>
      </c>
      <c r="AG24" s="11">
        <f t="shared" si="11"/>
        <v>7.9338591213620191E-3</v>
      </c>
      <c r="AH24" s="11">
        <f t="shared" si="12"/>
        <v>6.905394307860746E-3</v>
      </c>
      <c r="AI24" s="119">
        <f t="shared" si="23"/>
        <v>102.089974158917</v>
      </c>
      <c r="AP24" s="34"/>
      <c r="AQ24" s="34"/>
      <c r="AR24" s="34"/>
      <c r="AS24" s="34"/>
      <c r="AT24" s="34"/>
      <c r="AU24" s="34"/>
      <c r="AV24" s="34"/>
      <c r="AW24" s="34"/>
      <c r="AX24" s="34"/>
      <c r="AZ24" s="34"/>
      <c r="BA24" s="34"/>
      <c r="BB24" s="34"/>
      <c r="BC24" s="34"/>
    </row>
    <row r="25" spans="1:55" ht="14.4" x14ac:dyDescent="0.3">
      <c r="A25" s="35">
        <f t="shared" si="1"/>
        <v>45627</v>
      </c>
      <c r="B25" s="81">
        <v>315.60500000000002</v>
      </c>
      <c r="C25" s="20">
        <f t="shared" si="13"/>
        <v>2.8880572199800669E-2</v>
      </c>
      <c r="D25" s="82">
        <f t="shared" si="14"/>
        <v>97.169027093596029</v>
      </c>
      <c r="E25" s="81">
        <v>135.55199999999999</v>
      </c>
      <c r="F25" s="20">
        <f t="shared" si="4"/>
        <v>2.5029869481707712E-2</v>
      </c>
      <c r="G25" s="82">
        <f t="shared" si="15"/>
        <v>96.947503933628965</v>
      </c>
      <c r="H25" s="70">
        <v>1546.8</v>
      </c>
      <c r="I25" s="21">
        <f t="shared" si="16"/>
        <v>3.4510433386837791E-2</v>
      </c>
      <c r="J25" s="71">
        <f t="shared" si="17"/>
        <v>96.241911398705852</v>
      </c>
      <c r="K25" s="70">
        <v>392.1</v>
      </c>
      <c r="L25" s="21">
        <f t="shared" si="18"/>
        <v>3.4564643799472439E-2</v>
      </c>
      <c r="M25" s="71">
        <f t="shared" si="19"/>
        <v>96.244477172312259</v>
      </c>
      <c r="N25" s="2"/>
      <c r="O25" s="22">
        <f t="shared" si="0"/>
        <v>45627</v>
      </c>
      <c r="P25" s="43">
        <v>6221</v>
      </c>
      <c r="Q25" s="97">
        <f t="shared" si="24"/>
        <v>0.13542617265924428</v>
      </c>
      <c r="R25" s="97">
        <f t="shared" si="25"/>
        <v>-0.1559023066485753</v>
      </c>
      <c r="S25" s="102">
        <f t="shared" si="26"/>
        <v>140.46060058703998</v>
      </c>
      <c r="T25" s="48">
        <v>1142050</v>
      </c>
      <c r="U25" s="25">
        <f t="shared" si="5"/>
        <v>2.623985823773034E-2</v>
      </c>
      <c r="V25" s="25">
        <f t="shared" si="6"/>
        <v>-7.1836628980870287E-4</v>
      </c>
      <c r="W25" s="100">
        <f t="shared" si="20"/>
        <v>101.01890173732519</v>
      </c>
      <c r="X25" s="14">
        <v>696185</v>
      </c>
      <c r="Y25" s="15">
        <f t="shared" si="7"/>
        <v>2.2742631158330306E-2</v>
      </c>
      <c r="Z25" s="15">
        <f t="shared" si="8"/>
        <v>-7.3219072605943403E-3</v>
      </c>
      <c r="AA25" s="109">
        <f t="shared" si="21"/>
        <v>98.051325242492851</v>
      </c>
      <c r="AB25" s="54">
        <v>629039</v>
      </c>
      <c r="AC25" s="12">
        <f t="shared" si="9"/>
        <v>3.2148869629138543E-2</v>
      </c>
      <c r="AD25" s="12">
        <f t="shared" si="10"/>
        <v>1.88738146129519E-3</v>
      </c>
      <c r="AE25" s="113">
        <f t="shared" si="22"/>
        <v>99.256960179756035</v>
      </c>
      <c r="AF25" s="60">
        <v>446897</v>
      </c>
      <c r="AG25" s="11">
        <f t="shared" si="11"/>
        <v>3.2754277811950505E-3</v>
      </c>
      <c r="AH25" s="11">
        <f t="shared" si="12"/>
        <v>-1.1733888811904514E-3</v>
      </c>
      <c r="AI25" s="119">
        <f t="shared" si="23"/>
        <v>101.3898373531834</v>
      </c>
      <c r="AP25" s="34"/>
      <c r="AQ25" s="34"/>
      <c r="AR25" s="34"/>
      <c r="AS25" s="34"/>
      <c r="AT25" s="34"/>
      <c r="AU25" s="34"/>
      <c r="AV25" s="34"/>
      <c r="AW25" s="34"/>
      <c r="AX25" s="34"/>
      <c r="AZ25" s="34"/>
      <c r="BA25" s="34"/>
      <c r="BB25" s="34"/>
      <c r="BC25" s="34"/>
    </row>
    <row r="26" spans="1:55" ht="14.4" x14ac:dyDescent="0.3">
      <c r="A26" s="35">
        <f t="shared" si="1"/>
        <v>45597</v>
      </c>
      <c r="B26" s="81">
        <v>315.49299999999999</v>
      </c>
      <c r="C26" s="20">
        <f t="shared" si="13"/>
        <v>2.7493803960905616E-2</v>
      </c>
      <c r="D26" s="82">
        <f t="shared" si="14"/>
        <v>97.134544334975331</v>
      </c>
      <c r="E26" s="81">
        <v>135.13999999999999</v>
      </c>
      <c r="F26" s="20">
        <f t="shared" si="4"/>
        <v>2.622126709546091E-2</v>
      </c>
      <c r="G26" s="82">
        <f t="shared" si="15"/>
        <v>96.65283936489773</v>
      </c>
      <c r="H26" s="70">
        <v>1542.1</v>
      </c>
      <c r="I26" s="21">
        <f t="shared" si="16"/>
        <v>3.6079011018543383E-2</v>
      </c>
      <c r="J26" s="71">
        <f t="shared" si="17"/>
        <v>95.9494773519164</v>
      </c>
      <c r="K26" s="70">
        <v>390.9</v>
      </c>
      <c r="L26" s="21">
        <f t="shared" si="18"/>
        <v>3.6045587065995033E-2</v>
      </c>
      <c r="M26" s="71">
        <f t="shared" si="19"/>
        <v>95.949926362297518</v>
      </c>
      <c r="N26" s="2"/>
      <c r="O26" s="22">
        <f t="shared" si="0"/>
        <v>45597</v>
      </c>
      <c r="P26" s="43">
        <v>7370</v>
      </c>
      <c r="Q26" s="97">
        <f t="shared" si="24"/>
        <v>0.223642702971941</v>
      </c>
      <c r="R26" s="97">
        <f t="shared" si="25"/>
        <v>-0.16685507574044767</v>
      </c>
      <c r="S26" s="102">
        <f t="shared" si="26"/>
        <v>166.40325129826147</v>
      </c>
      <c r="T26" s="48">
        <v>1142871</v>
      </c>
      <c r="U26" s="25">
        <f t="shared" si="5"/>
        <v>1.8176003078926861E-2</v>
      </c>
      <c r="V26" s="25">
        <f t="shared" si="6"/>
        <v>-5.5133670435352222E-3</v>
      </c>
      <c r="W26" s="100">
        <f t="shared" si="20"/>
        <v>101.09152247925974</v>
      </c>
      <c r="X26" s="14">
        <v>701320</v>
      </c>
      <c r="Y26" s="15">
        <f t="shared" si="7"/>
        <v>2.6326957692476505E-2</v>
      </c>
      <c r="Z26" s="15">
        <f t="shared" si="8"/>
        <v>-2.5458320888623875E-3</v>
      </c>
      <c r="AA26" s="109">
        <f t="shared" si="21"/>
        <v>98.774543288156295</v>
      </c>
      <c r="AB26" s="54">
        <v>627854</v>
      </c>
      <c r="AC26" s="12">
        <f t="shared" si="9"/>
        <v>3.3410966908345774E-2</v>
      </c>
      <c r="AD26" s="12">
        <f t="shared" si="10"/>
        <v>-7.5597338337085596E-4</v>
      </c>
      <c r="AE26" s="113">
        <f t="shared" si="22"/>
        <v>99.069977341151414</v>
      </c>
      <c r="AF26" s="60">
        <v>447422</v>
      </c>
      <c r="AG26" s="11">
        <f t="shared" si="11"/>
        <v>9.8087009903493616E-3</v>
      </c>
      <c r="AH26" s="11">
        <f t="shared" si="12"/>
        <v>-6.6780631840686056E-3</v>
      </c>
      <c r="AI26" s="119">
        <f t="shared" si="23"/>
        <v>101.50894682272653</v>
      </c>
      <c r="AP26" s="34"/>
      <c r="AQ26" s="34"/>
      <c r="AR26" s="34"/>
      <c r="AS26" s="34"/>
      <c r="AT26" s="34"/>
      <c r="AU26" s="34"/>
      <c r="AV26" s="34"/>
      <c r="AW26" s="34"/>
      <c r="AX26" s="34"/>
      <c r="AZ26" s="34"/>
      <c r="BA26" s="34"/>
      <c r="BB26" s="34"/>
      <c r="BC26" s="34"/>
    </row>
    <row r="27" spans="1:55" ht="14.4" x14ac:dyDescent="0.3">
      <c r="A27" s="35">
        <f t="shared" si="1"/>
        <v>45566</v>
      </c>
      <c r="B27" s="81">
        <v>315.66399999999999</v>
      </c>
      <c r="C27" s="20">
        <f t="shared" si="13"/>
        <v>2.5979049049146719E-2</v>
      </c>
      <c r="D27" s="82">
        <f t="shared" si="14"/>
        <v>97.187192118226562</v>
      </c>
      <c r="E27" s="81">
        <v>135.01499999999999</v>
      </c>
      <c r="F27" s="20">
        <f t="shared" si="4"/>
        <v>2.2809914851064983E-2</v>
      </c>
      <c r="G27" s="82">
        <f t="shared" si="15"/>
        <v>96.563438706908897</v>
      </c>
      <c r="H27" s="70">
        <v>1541.3</v>
      </c>
      <c r="I27" s="21">
        <f t="shared" si="16"/>
        <v>3.4151905528716942E-2</v>
      </c>
      <c r="J27" s="71">
        <f t="shared" si="17"/>
        <v>95.899701343952245</v>
      </c>
      <c r="K27" s="70">
        <v>390.7</v>
      </c>
      <c r="L27" s="21">
        <f t="shared" si="18"/>
        <v>3.4145050291159329E-2</v>
      </c>
      <c r="M27" s="71">
        <f t="shared" si="19"/>
        <v>95.900834560628397</v>
      </c>
      <c r="N27" s="2"/>
      <c r="O27" s="22">
        <f t="shared" si="0"/>
        <v>45566</v>
      </c>
      <c r="P27" s="43">
        <v>8846</v>
      </c>
      <c r="Q27" s="97">
        <f t="shared" si="24"/>
        <v>0.41717398269785333</v>
      </c>
      <c r="R27" s="97">
        <f t="shared" si="25"/>
        <v>0.19508241015941641</v>
      </c>
      <c r="S27" s="102">
        <f t="shared" si="26"/>
        <v>199.72905847821178</v>
      </c>
      <c r="T27" s="48">
        <v>1149207</v>
      </c>
      <c r="U27" s="25">
        <f t="shared" si="5"/>
        <v>2.499319915981757E-2</v>
      </c>
      <c r="V27" s="25">
        <f t="shared" si="6"/>
        <v>-1.7561032324028503E-2</v>
      </c>
      <c r="W27" s="100">
        <f t="shared" si="20"/>
        <v>101.65196708449392</v>
      </c>
      <c r="X27" s="14">
        <v>703110</v>
      </c>
      <c r="Y27" s="15">
        <f t="shared" si="7"/>
        <v>2.4189225408737691E-2</v>
      </c>
      <c r="Z27" s="15">
        <f t="shared" si="8"/>
        <v>-1.1395991366886293E-2</v>
      </c>
      <c r="AA27" s="109">
        <f t="shared" si="21"/>
        <v>99.026648507579381</v>
      </c>
      <c r="AB27" s="54">
        <v>628329</v>
      </c>
      <c r="AC27" s="12">
        <f t="shared" si="9"/>
        <v>2.1457252938403171E-2</v>
      </c>
      <c r="AD27" s="12">
        <f t="shared" si="10"/>
        <v>-1.4243624177920577E-2</v>
      </c>
      <c r="AE27" s="113">
        <f t="shared" si="22"/>
        <v>99.144928268018248</v>
      </c>
      <c r="AF27" s="60">
        <v>450430</v>
      </c>
      <c r="AG27" s="11">
        <f t="shared" si="11"/>
        <v>-1.8636251830940198E-3</v>
      </c>
      <c r="AH27" s="11">
        <f t="shared" si="12"/>
        <v>-7.6470419761137665E-3</v>
      </c>
      <c r="AI27" s="119">
        <f t="shared" si="23"/>
        <v>102.19138736441371</v>
      </c>
      <c r="AP27" s="34"/>
      <c r="AQ27" s="34"/>
      <c r="AR27" s="34"/>
      <c r="AS27" s="34"/>
      <c r="AT27" s="34"/>
      <c r="AU27" s="34"/>
      <c r="AV27" s="34"/>
      <c r="AW27" s="34"/>
      <c r="AX27" s="34"/>
      <c r="AZ27" s="34"/>
      <c r="BA27" s="34"/>
      <c r="BB27" s="34"/>
      <c r="BC27" s="34"/>
    </row>
    <row r="28" spans="1:55" ht="14.4" x14ac:dyDescent="0.3">
      <c r="A28" s="35">
        <f t="shared" si="1"/>
        <v>45536</v>
      </c>
      <c r="B28" s="81">
        <v>315.30099999999999</v>
      </c>
      <c r="C28" s="20">
        <f t="shared" si="13"/>
        <v>2.4406330310699831E-2</v>
      </c>
      <c r="D28" s="82">
        <f t="shared" si="14"/>
        <v>97.075431034482733</v>
      </c>
      <c r="E28" s="81">
        <v>134.215</v>
      </c>
      <c r="F28" s="20">
        <f t="shared" si="4"/>
        <v>1.6803412198761913E-2</v>
      </c>
      <c r="G28" s="82">
        <f t="shared" si="15"/>
        <v>95.991274495780317</v>
      </c>
      <c r="H28" s="70">
        <v>1533</v>
      </c>
      <c r="I28" s="21">
        <f t="shared" si="16"/>
        <v>2.6929260450160752E-2</v>
      </c>
      <c r="J28" s="71">
        <f t="shared" si="17"/>
        <v>95.383275261324073</v>
      </c>
      <c r="K28" s="70">
        <v>388.6</v>
      </c>
      <c r="L28" s="21">
        <f t="shared" si="18"/>
        <v>2.6955602536997914E-2</v>
      </c>
      <c r="M28" s="71">
        <f t="shared" si="19"/>
        <v>95.385370643102632</v>
      </c>
      <c r="N28" s="2"/>
      <c r="O28" s="22">
        <f t="shared" si="0"/>
        <v>45536</v>
      </c>
      <c r="P28" s="43">
        <v>7402</v>
      </c>
      <c r="Q28" s="97">
        <f t="shared" si="24"/>
        <v>7.089120370370372E-2</v>
      </c>
      <c r="R28" s="97">
        <f t="shared" si="25"/>
        <v>-0.11796949475691132</v>
      </c>
      <c r="S28" s="102">
        <f t="shared" si="26"/>
        <v>167.12576202303003</v>
      </c>
      <c r="T28" s="48">
        <v>1169749</v>
      </c>
      <c r="U28" s="25">
        <f t="shared" si="5"/>
        <v>1.808046302138866E-2</v>
      </c>
      <c r="V28" s="25">
        <f t="shared" si="6"/>
        <v>2.2015620099060662E-2</v>
      </c>
      <c r="W28" s="100">
        <f t="shared" si="20"/>
        <v>103.46898935102178</v>
      </c>
      <c r="X28" s="14">
        <v>711215</v>
      </c>
      <c r="Y28" s="15">
        <f t="shared" si="7"/>
        <v>1.7473508621590028E-2</v>
      </c>
      <c r="Z28" s="15">
        <f t="shared" si="8"/>
        <v>1.1446799191087154E-2</v>
      </c>
      <c r="AA28" s="109">
        <f t="shared" si="21"/>
        <v>100.16816404021856</v>
      </c>
      <c r="AB28" s="54">
        <v>637408</v>
      </c>
      <c r="AC28" s="12">
        <f t="shared" si="9"/>
        <v>8.8299207538748981E-3</v>
      </c>
      <c r="AD28" s="12">
        <f t="shared" si="10"/>
        <v>7.3319192829468527E-4</v>
      </c>
      <c r="AE28" s="113">
        <f t="shared" si="22"/>
        <v>100.57751661543709</v>
      </c>
      <c r="AF28" s="60">
        <v>453901</v>
      </c>
      <c r="AG28" s="11">
        <f t="shared" si="11"/>
        <v>-7.8753409806252561E-3</v>
      </c>
      <c r="AH28" s="11">
        <f t="shared" si="12"/>
        <v>-6.9789166708598138E-3</v>
      </c>
      <c r="AI28" s="119">
        <f t="shared" si="23"/>
        <v>102.97887111447895</v>
      </c>
      <c r="AP28" s="34"/>
      <c r="AQ28" s="34"/>
      <c r="AR28" s="34"/>
      <c r="AS28" s="34"/>
      <c r="AT28" s="34"/>
      <c r="AU28" s="34"/>
      <c r="AV28" s="34"/>
      <c r="AW28" s="34"/>
      <c r="AX28" s="34"/>
      <c r="AZ28" s="34"/>
      <c r="BA28" s="34"/>
      <c r="BB28" s="34"/>
      <c r="BC28" s="34"/>
    </row>
    <row r="29" spans="1:55" ht="14.4" x14ac:dyDescent="0.3">
      <c r="A29" s="35">
        <f t="shared" si="1"/>
        <v>45505</v>
      </c>
      <c r="B29" s="81">
        <v>314.79599999999999</v>
      </c>
      <c r="C29" s="20">
        <f t="shared" si="13"/>
        <v>2.5307302964569622E-2</v>
      </c>
      <c r="D29" s="82">
        <f t="shared" si="14"/>
        <v>96.919950738916228</v>
      </c>
      <c r="E29" s="81">
        <v>134.25700000000001</v>
      </c>
      <c r="F29" s="20">
        <f t="shared" si="4"/>
        <v>2.2162837086778353E-2</v>
      </c>
      <c r="G29" s="82">
        <f t="shared" si="15"/>
        <v>96.021313116864576</v>
      </c>
      <c r="H29" s="70">
        <v>1538.2</v>
      </c>
      <c r="I29" s="21">
        <f t="shared" si="16"/>
        <v>3.5336878239213831E-2</v>
      </c>
      <c r="J29" s="71">
        <f t="shared" si="17"/>
        <v>95.706819313091117</v>
      </c>
      <c r="K29" s="70">
        <v>389.9</v>
      </c>
      <c r="L29" s="21">
        <f t="shared" si="18"/>
        <v>3.5315985130111471E-2</v>
      </c>
      <c r="M29" s="71">
        <f t="shared" si="19"/>
        <v>95.704467353951912</v>
      </c>
      <c r="N29" s="2"/>
      <c r="O29" s="22">
        <f t="shared" si="0"/>
        <v>45505</v>
      </c>
      <c r="P29" s="43">
        <v>8392</v>
      </c>
      <c r="Q29" s="97">
        <f t="shared" si="24"/>
        <v>0.20091585575271886</v>
      </c>
      <c r="R29" s="97">
        <f t="shared" si="25"/>
        <v>7.1227980597395879E-2</v>
      </c>
      <c r="S29" s="102">
        <f t="shared" si="26"/>
        <v>189.4784375705577</v>
      </c>
      <c r="T29" s="48">
        <v>1144551</v>
      </c>
      <c r="U29" s="25">
        <f t="shared" si="5"/>
        <v>-1.2036305724237084E-2</v>
      </c>
      <c r="V29" s="25">
        <f t="shared" si="6"/>
        <v>1.1898225875325963E-2</v>
      </c>
      <c r="W29" s="100">
        <f t="shared" si="20"/>
        <v>101.24012521549608</v>
      </c>
      <c r="X29" s="14">
        <v>703166</v>
      </c>
      <c r="Y29" s="15">
        <f t="shared" si="7"/>
        <v>3.6769008978148054E-3</v>
      </c>
      <c r="Z29" s="15">
        <f t="shared" si="8"/>
        <v>6.664175653640303E-3</v>
      </c>
      <c r="AA29" s="109">
        <f t="shared" si="21"/>
        <v>99.034535598242897</v>
      </c>
      <c r="AB29" s="54">
        <v>636941</v>
      </c>
      <c r="AC29" s="12">
        <f t="shared" si="9"/>
        <v>1.5312392900125094E-2</v>
      </c>
      <c r="AD29" s="12">
        <f t="shared" si="10"/>
        <v>1.3116057865896869E-2</v>
      </c>
      <c r="AE29" s="113">
        <f t="shared" si="22"/>
        <v>100.50382801997013</v>
      </c>
      <c r="AF29" s="60">
        <v>457091</v>
      </c>
      <c r="AG29" s="11">
        <f t="shared" si="11"/>
        <v>1.4853430609612417E-2</v>
      </c>
      <c r="AH29" s="11">
        <f t="shared" si="12"/>
        <v>2.2282210015923898E-2</v>
      </c>
      <c r="AI29" s="119">
        <f t="shared" si="23"/>
        <v>103.70260293894108</v>
      </c>
      <c r="AP29" s="34"/>
      <c r="AQ29" s="34"/>
      <c r="AR29" s="34"/>
      <c r="AS29" s="34"/>
      <c r="AT29" s="34"/>
      <c r="AU29" s="34"/>
      <c r="AV29" s="34"/>
      <c r="AW29" s="34"/>
      <c r="AX29" s="34"/>
      <c r="AZ29" s="34"/>
      <c r="BA29" s="34"/>
      <c r="BB29" s="34"/>
      <c r="BC29" s="34"/>
    </row>
    <row r="30" spans="1:55" ht="14.4" x14ac:dyDescent="0.3">
      <c r="A30" s="35">
        <f t="shared" si="1"/>
        <v>45474</v>
      </c>
      <c r="B30" s="81">
        <v>314.54000000000002</v>
      </c>
      <c r="C30" s="20">
        <f t="shared" si="13"/>
        <v>2.8947531984913066E-2</v>
      </c>
      <c r="D30" s="82">
        <f t="shared" si="14"/>
        <v>96.841133004926078</v>
      </c>
      <c r="E30" s="81">
        <v>133.83000000000001</v>
      </c>
      <c r="F30" s="20">
        <f t="shared" si="4"/>
        <v>2.2344448264008276E-2</v>
      </c>
      <c r="G30" s="82">
        <f t="shared" si="15"/>
        <v>95.715920469174691</v>
      </c>
      <c r="H30" s="70">
        <v>1528.7</v>
      </c>
      <c r="I30" s="21">
        <f t="shared" si="16"/>
        <v>3.5564286682021384E-2</v>
      </c>
      <c r="J30" s="71">
        <f t="shared" si="17"/>
        <v>95.115729218516691</v>
      </c>
      <c r="K30" s="70">
        <v>387.5</v>
      </c>
      <c r="L30" s="21">
        <f t="shared" si="18"/>
        <v>3.5542490646712999E-2</v>
      </c>
      <c r="M30" s="71">
        <f t="shared" si="19"/>
        <v>95.115365733922459</v>
      </c>
      <c r="N30" s="2"/>
      <c r="O30" s="22">
        <f t="shared" si="0"/>
        <v>45474</v>
      </c>
      <c r="P30" s="43">
        <v>7834</v>
      </c>
      <c r="Q30" s="97">
        <f t="shared" si="24"/>
        <v>0.29637597219923872</v>
      </c>
      <c r="R30" s="97">
        <f t="shared" si="25"/>
        <v>0.24606330523302056</v>
      </c>
      <c r="S30" s="102">
        <f t="shared" si="26"/>
        <v>176.87965680740575</v>
      </c>
      <c r="T30" s="48">
        <v>1131093</v>
      </c>
      <c r="U30" s="25">
        <f t="shared" si="5"/>
        <v>-1.5341476918576902E-2</v>
      </c>
      <c r="V30" s="25">
        <f t="shared" si="6"/>
        <v>1.2106700024965056E-2</v>
      </c>
      <c r="W30" s="100">
        <f t="shared" si="20"/>
        <v>100.04971115343143</v>
      </c>
      <c r="X30" s="14">
        <v>698511</v>
      </c>
      <c r="Y30" s="15">
        <f t="shared" si="7"/>
        <v>-4.8864505706319727E-3</v>
      </c>
      <c r="Z30" s="15">
        <f t="shared" si="8"/>
        <v>1.9482983586363467E-2</v>
      </c>
      <c r="AA30" s="109">
        <f t="shared" si="21"/>
        <v>98.37892118683817</v>
      </c>
      <c r="AB30" s="54">
        <v>628695</v>
      </c>
      <c r="AC30" s="12">
        <f t="shared" si="9"/>
        <v>3.7679516552644454E-3</v>
      </c>
      <c r="AD30" s="12">
        <f t="shared" si="10"/>
        <v>1.6282964395058608E-2</v>
      </c>
      <c r="AE30" s="113">
        <f t="shared" si="22"/>
        <v>99.202679929561953</v>
      </c>
      <c r="AF30" s="60">
        <v>447128</v>
      </c>
      <c r="AG30" s="11">
        <f t="shared" si="11"/>
        <v>-5.1685278261701662E-3</v>
      </c>
      <c r="AH30" s="11">
        <f t="shared" si="12"/>
        <v>-1.2818644659045253E-2</v>
      </c>
      <c r="AI30" s="119">
        <f t="shared" si="23"/>
        <v>101.44224551978238</v>
      </c>
      <c r="AP30" s="34"/>
      <c r="AQ30" s="34"/>
      <c r="AR30" s="34"/>
      <c r="AS30" s="34"/>
      <c r="AT30" s="34"/>
      <c r="AU30" s="34"/>
      <c r="AV30" s="34"/>
      <c r="AW30" s="34"/>
      <c r="AX30" s="34"/>
      <c r="AZ30" s="34"/>
      <c r="BA30" s="34"/>
      <c r="BB30" s="34"/>
      <c r="BC30" s="34"/>
    </row>
    <row r="31" spans="1:55" ht="14.4" x14ac:dyDescent="0.3">
      <c r="A31" s="35">
        <f t="shared" si="1"/>
        <v>45444</v>
      </c>
      <c r="B31" s="81">
        <v>314.17500000000001</v>
      </c>
      <c r="C31" s="20">
        <f t="shared" si="13"/>
        <v>2.9713971072633072E-2</v>
      </c>
      <c r="D31" s="82">
        <f t="shared" si="14"/>
        <v>96.728756157635445</v>
      </c>
      <c r="E31" s="81">
        <v>134.07</v>
      </c>
      <c r="F31" s="20">
        <f t="shared" si="4"/>
        <v>1.9753105200307042E-2</v>
      </c>
      <c r="G31" s="82">
        <f t="shared" si="15"/>
        <v>95.887569732513256</v>
      </c>
      <c r="H31" s="70">
        <v>1527.9</v>
      </c>
      <c r="I31" s="21">
        <f t="shared" si="16"/>
        <v>2.8958179001953077E-2</v>
      </c>
      <c r="J31" s="71">
        <f t="shared" si="17"/>
        <v>95.065953210552536</v>
      </c>
      <c r="K31" s="70">
        <v>387.3</v>
      </c>
      <c r="L31" s="21">
        <f t="shared" si="18"/>
        <v>2.8958554729011876E-2</v>
      </c>
      <c r="M31" s="71">
        <f t="shared" si="19"/>
        <v>95.066273932253338</v>
      </c>
      <c r="N31" s="2"/>
      <c r="O31" s="22">
        <f t="shared" si="0"/>
        <v>45444</v>
      </c>
      <c r="P31" s="43">
        <v>6287</v>
      </c>
      <c r="Q31" s="97">
        <f t="shared" si="24"/>
        <v>4.5046542553191404E-2</v>
      </c>
      <c r="R31" s="97">
        <f t="shared" si="25"/>
        <v>-7.3397199705232175E-2</v>
      </c>
      <c r="S31" s="102">
        <f t="shared" si="26"/>
        <v>141.95077895687515</v>
      </c>
      <c r="T31" s="48">
        <v>1117563</v>
      </c>
      <c r="U31" s="25">
        <f t="shared" si="5"/>
        <v>-1.9346952600492573E-2</v>
      </c>
      <c r="V31" s="25">
        <f t="shared" si="6"/>
        <v>1.0260230172670193E-2</v>
      </c>
      <c r="W31" s="100">
        <f t="shared" si="20"/>
        <v>98.85292840267094</v>
      </c>
      <c r="X31" s="14">
        <v>685162</v>
      </c>
      <c r="Y31" s="15">
        <f t="shared" si="7"/>
        <v>-2.866989166564804E-3</v>
      </c>
      <c r="Z31" s="15">
        <f t="shared" si="8"/>
        <v>5.0961730293037633E-3</v>
      </c>
      <c r="AA31" s="109">
        <f t="shared" si="21"/>
        <v>96.49883594992265</v>
      </c>
      <c r="AB31" s="54">
        <v>618622</v>
      </c>
      <c r="AC31" s="12">
        <f t="shared" si="9"/>
        <v>2.6174743560445357E-3</v>
      </c>
      <c r="AD31" s="12">
        <f t="shared" si="10"/>
        <v>6.4523896293211536E-3</v>
      </c>
      <c r="AE31" s="113">
        <f t="shared" si="22"/>
        <v>97.613246905710213</v>
      </c>
      <c r="AF31" s="60">
        <v>452934</v>
      </c>
      <c r="AG31" s="11">
        <f t="shared" si="11"/>
        <v>3.9854943963681944E-3</v>
      </c>
      <c r="AH31" s="11">
        <f t="shared" si="12"/>
        <v>5.3738737838864292E-3</v>
      </c>
      <c r="AI31" s="119">
        <f t="shared" si="23"/>
        <v>102.75948281533948</v>
      </c>
      <c r="AP31" s="34"/>
      <c r="AZ31" s="34" t="s">
        <v>15</v>
      </c>
      <c r="BA31" s="34" t="s">
        <v>15</v>
      </c>
      <c r="BB31" s="34" t="s">
        <v>15</v>
      </c>
      <c r="BC31" s="34" t="s">
        <v>15</v>
      </c>
    </row>
    <row r="32" spans="1:55" ht="14.4" x14ac:dyDescent="0.3">
      <c r="A32" s="35">
        <f t="shared" si="1"/>
        <v>45413</v>
      </c>
      <c r="B32" s="81">
        <v>314.06900000000002</v>
      </c>
      <c r="C32" s="20">
        <f t="shared" si="13"/>
        <v>3.2690290569400204E-2</v>
      </c>
      <c r="D32" s="82">
        <f t="shared" si="14"/>
        <v>96.69612068965516</v>
      </c>
      <c r="E32" s="81">
        <v>133.92099999999999</v>
      </c>
      <c r="F32" s="20">
        <f t="shared" si="4"/>
        <v>1.9899777622079284E-2</v>
      </c>
      <c r="G32" s="82">
        <f t="shared" si="15"/>
        <v>95.781004148190547</v>
      </c>
      <c r="H32" s="70">
        <v>1524.3</v>
      </c>
      <c r="I32" s="21">
        <f t="shared" si="16"/>
        <v>2.9515061461569569E-2</v>
      </c>
      <c r="J32" s="71">
        <f t="shared" si="17"/>
        <v>94.841961174713802</v>
      </c>
      <c r="K32" s="70">
        <v>386.4</v>
      </c>
      <c r="L32" s="21">
        <f t="shared" si="18"/>
        <v>2.9576338928856805E-2</v>
      </c>
      <c r="M32" s="71">
        <f t="shared" si="19"/>
        <v>94.845360824742272</v>
      </c>
      <c r="N32" s="2"/>
      <c r="O32" s="22">
        <f t="shared" si="0"/>
        <v>45413</v>
      </c>
      <c r="P32" s="43">
        <v>6785</v>
      </c>
      <c r="Q32" s="97">
        <f t="shared" si="24"/>
        <v>0.40330920372285428</v>
      </c>
      <c r="R32" s="97">
        <f t="shared" si="25"/>
        <v>0.18411867364746937</v>
      </c>
      <c r="S32" s="102">
        <f t="shared" si="26"/>
        <v>153.19485211108605</v>
      </c>
      <c r="T32" s="48">
        <v>1106213</v>
      </c>
      <c r="U32" s="25">
        <f t="shared" si="5"/>
        <v>-1.9259940936417586E-2</v>
      </c>
      <c r="V32" s="25">
        <f t="shared" si="6"/>
        <v>-1.76597453459304E-3</v>
      </c>
      <c r="W32" s="100">
        <f t="shared" si="20"/>
        <v>97.848975392979028</v>
      </c>
      <c r="X32" s="14">
        <v>681688</v>
      </c>
      <c r="Y32" s="15">
        <f t="shared" si="7"/>
        <v>-2.9442694979238127E-3</v>
      </c>
      <c r="Z32" s="15">
        <f t="shared" si="8"/>
        <v>2.3069492250620272E-3</v>
      </c>
      <c r="AA32" s="109">
        <f t="shared" si="21"/>
        <v>96.009554646975275</v>
      </c>
      <c r="AB32" s="54">
        <v>614656</v>
      </c>
      <c r="AC32" s="12">
        <f t="shared" si="9"/>
        <v>6.4020067262005043E-3</v>
      </c>
      <c r="AD32" s="12">
        <f t="shared" si="10"/>
        <v>9.3321050358554647E-3</v>
      </c>
      <c r="AE32" s="113">
        <f t="shared" si="22"/>
        <v>96.987446114228419</v>
      </c>
      <c r="AF32" s="60">
        <v>450513</v>
      </c>
      <c r="AG32" s="11">
        <f t="shared" si="11"/>
        <v>-5.8828851292755946E-3</v>
      </c>
      <c r="AH32" s="11">
        <f t="shared" si="12"/>
        <v>1.268460449119968E-2</v>
      </c>
      <c r="AI32" s="119">
        <f t="shared" si="23"/>
        <v>102.21021800436053</v>
      </c>
      <c r="AP32" s="34"/>
      <c r="BC32" s="34"/>
    </row>
    <row r="33" spans="1:55" ht="14.4" x14ac:dyDescent="0.3">
      <c r="A33" s="35">
        <f t="shared" si="1"/>
        <v>45383</v>
      </c>
      <c r="B33" s="81">
        <v>313.548</v>
      </c>
      <c r="C33" s="20">
        <f t="shared" si="13"/>
        <v>3.3573639501191632E-2</v>
      </c>
      <c r="D33" s="82">
        <f t="shared" si="14"/>
        <v>96.535714285714263</v>
      </c>
      <c r="E33" s="81">
        <v>133.47200000000001</v>
      </c>
      <c r="F33" s="20">
        <f t="shared" si="4"/>
        <v>2.3330700994410813E-2</v>
      </c>
      <c r="G33" s="82">
        <f t="shared" si="15"/>
        <v>95.459876984694631</v>
      </c>
      <c r="H33" s="70">
        <v>1518.8</v>
      </c>
      <c r="I33" s="21">
        <f t="shared" si="16"/>
        <v>3.2705514380906964E-2</v>
      </c>
      <c r="J33" s="71">
        <f t="shared" si="17"/>
        <v>94.499751119960195</v>
      </c>
      <c r="K33" s="70">
        <v>385</v>
      </c>
      <c r="L33" s="21">
        <f t="shared" si="18"/>
        <v>3.272532188841204E-2</v>
      </c>
      <c r="M33" s="71">
        <f t="shared" si="19"/>
        <v>94.501718213058425</v>
      </c>
      <c r="N33" s="2"/>
      <c r="O33" s="22">
        <f t="shared" si="0"/>
        <v>45383</v>
      </c>
      <c r="P33" s="43">
        <v>5730</v>
      </c>
      <c r="Q33" s="97">
        <f t="shared" si="24"/>
        <v>0.3233256351039262</v>
      </c>
      <c r="R33" s="97">
        <f t="shared" si="25"/>
        <v>-3.7298387096774244E-2</v>
      </c>
      <c r="S33" s="102">
        <f t="shared" si="26"/>
        <v>129.37457665387223</v>
      </c>
      <c r="T33" s="48">
        <v>1108170</v>
      </c>
      <c r="U33" s="25">
        <f t="shared" si="5"/>
        <v>-3.4086798567390386E-2</v>
      </c>
      <c r="V33" s="25">
        <f t="shared" si="6"/>
        <v>7.6517042432178162E-3</v>
      </c>
      <c r="W33" s="100">
        <f t="shared" si="20"/>
        <v>98.022079889892424</v>
      </c>
      <c r="X33" s="14">
        <v>680119</v>
      </c>
      <c r="Y33" s="15">
        <f t="shared" si="7"/>
        <v>-1.8676512813409429E-2</v>
      </c>
      <c r="Z33" s="15">
        <f t="shared" si="8"/>
        <v>1.5926340302663267E-2</v>
      </c>
      <c r="AA33" s="109">
        <f t="shared" si="21"/>
        <v>95.788575267492135</v>
      </c>
      <c r="AB33" s="54">
        <v>608973</v>
      </c>
      <c r="AC33" s="12">
        <f t="shared" si="9"/>
        <v>-1.0687967872738624E-2</v>
      </c>
      <c r="AD33" s="12">
        <f t="shared" si="10"/>
        <v>4.3176027244766768E-3</v>
      </c>
      <c r="AE33" s="113">
        <f t="shared" si="22"/>
        <v>96.090717446051158</v>
      </c>
      <c r="AF33" s="60">
        <v>444870</v>
      </c>
      <c r="AG33" s="11">
        <f t="shared" si="11"/>
        <v>-1.5621888345540236E-2</v>
      </c>
      <c r="AH33" s="11">
        <f t="shared" si="12"/>
        <v>-4.3886838648169446E-3</v>
      </c>
      <c r="AI33" s="119">
        <f t="shared" si="23"/>
        <v>100.92996136315682</v>
      </c>
      <c r="AP33" s="34"/>
      <c r="BC33" s="34"/>
    </row>
    <row r="34" spans="1:55" ht="15" thickBot="1" x14ac:dyDescent="0.35">
      <c r="A34" s="35">
        <f t="shared" si="1"/>
        <v>45352</v>
      </c>
      <c r="B34" s="81">
        <v>312.33199999999999</v>
      </c>
      <c r="C34" s="20">
        <f t="shared" si="13"/>
        <v>3.4773850700380304E-2</v>
      </c>
      <c r="D34" s="82">
        <f t="shared" si="14"/>
        <v>96.161330049261053</v>
      </c>
      <c r="E34" s="81">
        <v>133.03</v>
      </c>
      <c r="F34" s="20">
        <f t="shared" si="4"/>
        <v>3.228059284550322E-2</v>
      </c>
      <c r="G34" s="82">
        <f t="shared" si="15"/>
        <v>95.143756258046068</v>
      </c>
      <c r="H34" s="70">
        <v>1510.9</v>
      </c>
      <c r="I34" s="21">
        <f t="shared" si="16"/>
        <v>4.3007041281237113E-2</v>
      </c>
      <c r="J34" s="71">
        <f t="shared" si="17"/>
        <v>94.008213041314107</v>
      </c>
      <c r="K34" s="70">
        <v>383</v>
      </c>
      <c r="L34" s="21">
        <f t="shared" si="18"/>
        <v>4.3028322440087141E-2</v>
      </c>
      <c r="M34" s="71">
        <f t="shared" si="19"/>
        <v>94.010800196367214</v>
      </c>
      <c r="N34" s="2"/>
      <c r="O34" s="22">
        <f t="shared" si="0"/>
        <v>45352</v>
      </c>
      <c r="P34" s="43">
        <v>5952</v>
      </c>
      <c r="Q34" s="97">
        <f t="shared" si="24"/>
        <v>-9.4201795769289332E-2</v>
      </c>
      <c r="R34" s="97">
        <f t="shared" si="25"/>
        <v>6.628448584736657E-2</v>
      </c>
      <c r="S34" s="102">
        <f t="shared" si="26"/>
        <v>134.38699480695419</v>
      </c>
      <c r="T34" s="48">
        <v>1099755</v>
      </c>
      <c r="U34" s="25">
        <f t="shared" si="5"/>
        <v>-3.9181304942678796E-2</v>
      </c>
      <c r="V34" s="25">
        <f t="shared" si="6"/>
        <v>3.4565093803307079E-4</v>
      </c>
      <c r="W34" s="100">
        <f t="shared" si="20"/>
        <v>97.277739398565785</v>
      </c>
      <c r="X34" s="14">
        <v>669457</v>
      </c>
      <c r="Y34" s="15">
        <f t="shared" si="7"/>
        <v>-3.1399431968620828E-2</v>
      </c>
      <c r="Z34" s="15">
        <f t="shared" si="8"/>
        <v>-1.257844937572361E-2</v>
      </c>
      <c r="AA34" s="109">
        <f t="shared" si="21"/>
        <v>94.286929541520649</v>
      </c>
      <c r="AB34" s="54">
        <v>606355</v>
      </c>
      <c r="AC34" s="12">
        <f t="shared" si="9"/>
        <v>-2.7925197310102456E-3</v>
      </c>
      <c r="AD34" s="12">
        <f t="shared" si="10"/>
        <v>-3.5201488257131652E-3</v>
      </c>
      <c r="AE34" s="113">
        <f t="shared" si="22"/>
        <v>95.67761949544618</v>
      </c>
      <c r="AF34" s="60">
        <v>446831</v>
      </c>
      <c r="AG34" s="11">
        <f t="shared" si="11"/>
        <v>-1.332405904629419E-2</v>
      </c>
      <c r="AH34" s="11">
        <f t="shared" si="12"/>
        <v>1.0251030416213558E-2</v>
      </c>
      <c r="AI34" s="119">
        <f t="shared" si="23"/>
        <v>101.37486359129797</v>
      </c>
    </row>
    <row r="35" spans="1:55" ht="14.4" x14ac:dyDescent="0.3">
      <c r="A35" s="35">
        <f t="shared" si="1"/>
        <v>45323</v>
      </c>
      <c r="B35" s="81">
        <v>310.32600000000002</v>
      </c>
      <c r="C35" s="20">
        <f t="shared" si="13"/>
        <v>3.1531711208615976E-2</v>
      </c>
      <c r="D35" s="82">
        <f t="shared" si="14"/>
        <v>95.543719211822633</v>
      </c>
      <c r="E35" s="81">
        <v>132.255</v>
      </c>
      <c r="F35" s="20">
        <f t="shared" si="4"/>
        <v>3.4114721796515868E-2</v>
      </c>
      <c r="G35" s="82">
        <f t="shared" si="15"/>
        <v>94.589472178515237</v>
      </c>
      <c r="H35" s="70">
        <v>1503</v>
      </c>
      <c r="I35" s="21">
        <f t="shared" si="16"/>
        <v>4.5201668984701016E-2</v>
      </c>
      <c r="J35" s="71">
        <f t="shared" si="17"/>
        <v>93.516674962668006</v>
      </c>
      <c r="K35" s="70">
        <v>381</v>
      </c>
      <c r="L35" s="21">
        <f t="shared" si="18"/>
        <v>4.5267489711934061E-2</v>
      </c>
      <c r="M35" s="71">
        <f t="shared" si="19"/>
        <v>93.519882179676003</v>
      </c>
      <c r="N35" s="2"/>
      <c r="O35" s="22">
        <f t="shared" si="0"/>
        <v>45323</v>
      </c>
      <c r="P35" s="43">
        <v>5582</v>
      </c>
      <c r="Q35" s="97">
        <f t="shared" si="24"/>
        <v>-8.9493466976908742E-4</v>
      </c>
      <c r="R35" s="97">
        <f t="shared" si="25"/>
        <v>9.4080752646021226E-2</v>
      </c>
      <c r="S35" s="102">
        <f t="shared" si="26"/>
        <v>126.03296455181759</v>
      </c>
      <c r="T35" s="48">
        <v>1099375</v>
      </c>
      <c r="U35" s="25">
        <f t="shared" si="5"/>
        <v>-5.4510912846869264E-2</v>
      </c>
      <c r="V35" s="25">
        <f t="shared" si="6"/>
        <v>-1.3725089129198342E-2</v>
      </c>
      <c r="W35" s="100">
        <f t="shared" si="20"/>
        <v>97.244126874893269</v>
      </c>
      <c r="X35" s="14">
        <v>677985</v>
      </c>
      <c r="Y35" s="15">
        <f t="shared" si="7"/>
        <v>-3.6434387262460843E-2</v>
      </c>
      <c r="Z35" s="15">
        <f t="shared" si="8"/>
        <v>-8.5387468120452503E-3</v>
      </c>
      <c r="AA35" s="109">
        <f t="shared" si="21"/>
        <v>95.488020776850306</v>
      </c>
      <c r="AB35" s="54">
        <v>608497</v>
      </c>
      <c r="AC35" s="12">
        <f t="shared" si="9"/>
        <v>-2.3494031007627592E-2</v>
      </c>
      <c r="AD35" s="12">
        <f t="shared" si="10"/>
        <v>-7.206557526830859E-3</v>
      </c>
      <c r="AE35" s="113">
        <f t="shared" si="22"/>
        <v>96.015608727759343</v>
      </c>
      <c r="AF35" s="60">
        <v>442297</v>
      </c>
      <c r="AG35" s="11">
        <f t="shared" si="11"/>
        <v>-3.1730047220720148E-2</v>
      </c>
      <c r="AH35" s="11">
        <f t="shared" si="12"/>
        <v>-9.2823015807239617E-3</v>
      </c>
      <c r="AI35" s="119">
        <f t="shared" si="23"/>
        <v>100.34621152480538</v>
      </c>
      <c r="AL35" s="134" t="s">
        <v>34</v>
      </c>
      <c r="AM35" s="135"/>
    </row>
    <row r="36" spans="1:55" ht="14.4" x14ac:dyDescent="0.3">
      <c r="A36" s="35">
        <f t="shared" si="1"/>
        <v>45292</v>
      </c>
      <c r="B36" s="81">
        <v>308.41699999999997</v>
      </c>
      <c r="C36" s="20">
        <f t="shared" si="13"/>
        <v>3.0908847812280538E-2</v>
      </c>
      <c r="D36" s="82">
        <f t="shared" si="14"/>
        <v>94.9559729064039</v>
      </c>
      <c r="E36" s="81">
        <v>131.48099999999999</v>
      </c>
      <c r="F36" s="20">
        <f t="shared" si="4"/>
        <v>3.9811146171913947E-2</v>
      </c>
      <c r="G36" s="82">
        <f t="shared" si="15"/>
        <v>94.035903304248322</v>
      </c>
      <c r="H36" s="70">
        <v>1491.2</v>
      </c>
      <c r="I36" s="21">
        <f t="shared" si="16"/>
        <v>4.9106514703812998E-2</v>
      </c>
      <c r="J36" s="71">
        <f t="shared" si="17"/>
        <v>92.782478845196621</v>
      </c>
      <c r="K36" s="70">
        <v>378</v>
      </c>
      <c r="L36" s="21">
        <f t="shared" si="18"/>
        <v>4.9125728559533677E-2</v>
      </c>
      <c r="M36" s="71">
        <f t="shared" si="19"/>
        <v>92.783505154639187</v>
      </c>
      <c r="N36" s="2"/>
      <c r="O36" s="22">
        <f t="shared" si="0"/>
        <v>45292</v>
      </c>
      <c r="P36" s="43">
        <v>5102</v>
      </c>
      <c r="Q36" s="97">
        <f t="shared" si="24"/>
        <v>-0.15613628845517702</v>
      </c>
      <c r="R36" s="97">
        <f t="shared" si="25"/>
        <v>-6.8808176674575616E-2</v>
      </c>
      <c r="S36" s="102">
        <f t="shared" si="26"/>
        <v>115.19530368028902</v>
      </c>
      <c r="T36" s="48">
        <v>1114674</v>
      </c>
      <c r="U36" s="25">
        <f t="shared" si="5"/>
        <v>-5.2376001353415802E-2</v>
      </c>
      <c r="V36" s="25">
        <f t="shared" si="6"/>
        <v>1.6399349777014294E-3</v>
      </c>
      <c r="W36" s="100">
        <f t="shared" si="20"/>
        <v>98.597384768750231</v>
      </c>
      <c r="X36" s="14">
        <v>683824</v>
      </c>
      <c r="Y36" s="15">
        <f t="shared" si="7"/>
        <v>-4.3699096035084595E-2</v>
      </c>
      <c r="Z36" s="15">
        <f t="shared" si="8"/>
        <v>4.5834900338472817E-3</v>
      </c>
      <c r="AA36" s="109">
        <f t="shared" si="21"/>
        <v>96.310390819426516</v>
      </c>
      <c r="AB36" s="54">
        <v>612914</v>
      </c>
      <c r="AC36" s="12">
        <f t="shared" si="9"/>
        <v>-3.0383471492754555E-2</v>
      </c>
      <c r="AD36" s="12">
        <f t="shared" si="10"/>
        <v>5.6904139169016155E-3</v>
      </c>
      <c r="AE36" s="113">
        <f t="shared" si="22"/>
        <v>96.712573451908369</v>
      </c>
      <c r="AF36" s="60">
        <v>446441</v>
      </c>
      <c r="AG36" s="11">
        <f t="shared" si="11"/>
        <v>-3.2349587962702042E-2</v>
      </c>
      <c r="AH36" s="11">
        <f t="shared" si="12"/>
        <v>2.2517162882376152E-3</v>
      </c>
      <c r="AI36" s="119">
        <f t="shared" si="23"/>
        <v>101.2863822710659</v>
      </c>
      <c r="AL36" s="124">
        <f>T84</f>
        <v>976741</v>
      </c>
      <c r="AM36" s="123">
        <f>A84</f>
        <v>43831</v>
      </c>
    </row>
    <row r="37" spans="1:55" ht="14.4" x14ac:dyDescent="0.3">
      <c r="A37" s="35">
        <f t="shared" si="1"/>
        <v>45261</v>
      </c>
      <c r="B37" s="81">
        <v>306.74599999999998</v>
      </c>
      <c r="C37" s="20">
        <f t="shared" si="13"/>
        <v>3.3521228314302265E-2</v>
      </c>
      <c r="D37" s="82">
        <f t="shared" si="14"/>
        <v>94.44150246305415</v>
      </c>
      <c r="E37" s="81">
        <v>132.24199999999999</v>
      </c>
      <c r="F37" s="20">
        <f t="shared" si="4"/>
        <v>3.993268535119987E-2</v>
      </c>
      <c r="G37" s="82">
        <f t="shared" si="15"/>
        <v>94.58017451008439</v>
      </c>
      <c r="H37" s="70">
        <v>1495.2</v>
      </c>
      <c r="I37" s="21">
        <f t="shared" si="16"/>
        <v>5.1624701083134106E-2</v>
      </c>
      <c r="J37" s="71">
        <f t="shared" si="17"/>
        <v>93.03135888501744</v>
      </c>
      <c r="K37" s="70">
        <v>379</v>
      </c>
      <c r="L37" s="21">
        <f t="shared" si="18"/>
        <v>5.160932297447296E-2</v>
      </c>
      <c r="M37" s="71">
        <f t="shared" si="19"/>
        <v>93.028964162984792</v>
      </c>
      <c r="N37" s="2"/>
      <c r="O37" s="22">
        <f t="shared" si="0"/>
        <v>45261</v>
      </c>
      <c r="P37" s="43">
        <v>5479</v>
      </c>
      <c r="Q37" s="97">
        <f t="shared" si="24"/>
        <v>-0.32566153846153845</v>
      </c>
      <c r="R37" s="97">
        <f t="shared" si="25"/>
        <v>-9.032043831977421E-2</v>
      </c>
      <c r="S37" s="102">
        <f t="shared" si="26"/>
        <v>123.70738315646874</v>
      </c>
      <c r="T37" s="48">
        <v>1112849</v>
      </c>
      <c r="U37" s="25">
        <f t="shared" si="5"/>
        <v>-5.4639563223292442E-2</v>
      </c>
      <c r="V37" s="25">
        <f t="shared" si="6"/>
        <v>-8.5703925899066613E-3</v>
      </c>
      <c r="W37" s="100">
        <f t="shared" si="20"/>
        <v>98.435956201112546</v>
      </c>
      <c r="X37" s="14">
        <v>680704</v>
      </c>
      <c r="Y37" s="15">
        <f t="shared" si="7"/>
        <v>-4.9068981558444857E-2</v>
      </c>
      <c r="Z37" s="15">
        <f t="shared" si="8"/>
        <v>-3.8429455753442587E-3</v>
      </c>
      <c r="AA37" s="109">
        <f t="shared" si="21"/>
        <v>95.870967196744942</v>
      </c>
      <c r="AB37" s="54">
        <v>609446</v>
      </c>
      <c r="AC37" s="12">
        <f t="shared" si="9"/>
        <v>-4.2200352664946261E-2</v>
      </c>
      <c r="AD37" s="12">
        <f t="shared" si="10"/>
        <v>3.1124754137485944E-3</v>
      </c>
      <c r="AE37" s="113">
        <f t="shared" si="22"/>
        <v>96.165352790068013</v>
      </c>
      <c r="AF37" s="60">
        <v>445438</v>
      </c>
      <c r="AG37" s="11">
        <f t="shared" si="11"/>
        <v>-3.5274243326655519E-2</v>
      </c>
      <c r="AH37" s="11">
        <f t="shared" si="12"/>
        <v>5.3309138838484316E-3</v>
      </c>
      <c r="AI37" s="119">
        <f t="shared" si="23"/>
        <v>101.05882646544349</v>
      </c>
      <c r="AL37" s="125">
        <f>T16</f>
        <v>1130531</v>
      </c>
      <c r="AM37" s="122">
        <f>A16</f>
        <v>45901</v>
      </c>
    </row>
    <row r="38" spans="1:55" ht="14.4" x14ac:dyDescent="0.3">
      <c r="A38" s="35">
        <f t="shared" si="1"/>
        <v>45231</v>
      </c>
      <c r="B38" s="81">
        <v>307.05099999999999</v>
      </c>
      <c r="C38" s="20">
        <f t="shared" si="13"/>
        <v>3.1372707088417773E-2</v>
      </c>
      <c r="D38" s="82">
        <f t="shared" si="14"/>
        <v>94.535406403940854</v>
      </c>
      <c r="E38" s="81">
        <v>131.68700000000001</v>
      </c>
      <c r="F38" s="20">
        <f t="shared" si="4"/>
        <v>3.9409916807425782E-2</v>
      </c>
      <c r="G38" s="82">
        <f t="shared" si="15"/>
        <v>94.18323558861394</v>
      </c>
      <c r="H38" s="70">
        <v>1488.4</v>
      </c>
      <c r="I38" s="21">
        <f t="shared" si="16"/>
        <v>5.2989034311991645E-2</v>
      </c>
      <c r="J38" s="71">
        <f t="shared" si="17"/>
        <v>92.608262817322085</v>
      </c>
      <c r="K38" s="70">
        <v>377.3</v>
      </c>
      <c r="L38" s="21">
        <f t="shared" si="18"/>
        <v>5.3028188668713394E-2</v>
      </c>
      <c r="M38" s="71">
        <f t="shared" si="19"/>
        <v>92.611683848797256</v>
      </c>
      <c r="N38" s="2"/>
      <c r="O38" s="22">
        <f t="shared" si="0"/>
        <v>45231</v>
      </c>
      <c r="P38" s="43">
        <v>6023</v>
      </c>
      <c r="Q38" s="97">
        <f t="shared" si="24"/>
        <v>-0.32913789262642013</v>
      </c>
      <c r="R38" s="97">
        <f t="shared" si="25"/>
        <v>-3.5084908683114424E-2</v>
      </c>
      <c r="S38" s="102">
        <f t="shared" si="26"/>
        <v>135.99006547753444</v>
      </c>
      <c r="T38" s="48">
        <v>1122469</v>
      </c>
      <c r="U38" s="25">
        <f t="shared" si="5"/>
        <v>-5.411058237217925E-2</v>
      </c>
      <c r="V38" s="25">
        <f t="shared" si="6"/>
        <v>1.145216891057288E-3</v>
      </c>
      <c r="W38" s="100">
        <f t="shared" si="20"/>
        <v>99.286883774084885</v>
      </c>
      <c r="X38" s="14">
        <v>683330</v>
      </c>
      <c r="Y38" s="15">
        <f t="shared" si="7"/>
        <v>-4.871617821484453E-2</v>
      </c>
      <c r="Z38" s="15">
        <f t="shared" si="8"/>
        <v>-4.6234253551327154E-3</v>
      </c>
      <c r="AA38" s="109">
        <f t="shared" si="21"/>
        <v>96.240815412501945</v>
      </c>
      <c r="AB38" s="54">
        <v>607555</v>
      </c>
      <c r="AC38" s="12">
        <f t="shared" si="9"/>
        <v>-5.3077414628824315E-2</v>
      </c>
      <c r="AD38" s="12">
        <f t="shared" si="10"/>
        <v>-1.2314470112008813E-2</v>
      </c>
      <c r="AE38" s="113">
        <f t="shared" si="22"/>
        <v>95.866969205425534</v>
      </c>
      <c r="AF38" s="60">
        <v>443076</v>
      </c>
      <c r="AG38" s="11">
        <f t="shared" si="11"/>
        <v>-4.4023474583585021E-2</v>
      </c>
      <c r="AH38" s="11">
        <f t="shared" si="12"/>
        <v>-1.8159819709221314E-2</v>
      </c>
      <c r="AI38" s="119">
        <f t="shared" si="23"/>
        <v>100.52294729008939</v>
      </c>
      <c r="AL38" s="41">
        <f>_xlfn.RRI(AM38,AL36,AL37)</f>
        <v>2.6136340685417814E-2</v>
      </c>
      <c r="AM38" s="23">
        <f>DATEDIF(AM36,AM37,"D")/365.25</f>
        <v>5.6673511293634498</v>
      </c>
    </row>
    <row r="39" spans="1:55" ht="15" thickBot="1" x14ac:dyDescent="0.35">
      <c r="A39" s="35">
        <f t="shared" si="1"/>
        <v>45200</v>
      </c>
      <c r="B39" s="81">
        <v>307.67099999999999</v>
      </c>
      <c r="C39" s="20">
        <f t="shared" si="13"/>
        <v>3.2411446518932019E-2</v>
      </c>
      <c r="D39" s="82">
        <f t="shared" si="14"/>
        <v>94.726293103448242</v>
      </c>
      <c r="E39" s="81">
        <v>132.00399999999999</v>
      </c>
      <c r="F39" s="20">
        <f t="shared" si="4"/>
        <v>4.5998779705068937E-2</v>
      </c>
      <c r="G39" s="82">
        <f t="shared" si="15"/>
        <v>94.409955657273628</v>
      </c>
      <c r="H39" s="70">
        <v>1490.4</v>
      </c>
      <c r="I39" s="21">
        <f t="shared" si="16"/>
        <v>6.0631938514090544E-2</v>
      </c>
      <c r="J39" s="71">
        <f t="shared" si="17"/>
        <v>92.732702837232495</v>
      </c>
      <c r="K39" s="70">
        <v>377.8</v>
      </c>
      <c r="L39" s="21">
        <f t="shared" si="18"/>
        <v>6.0640089837170175E-2</v>
      </c>
      <c r="M39" s="71">
        <f t="shared" si="19"/>
        <v>92.734413352970051</v>
      </c>
      <c r="N39" s="2"/>
      <c r="O39" s="22">
        <f t="shared" si="0"/>
        <v>45200</v>
      </c>
      <c r="P39" s="43">
        <v>6242</v>
      </c>
      <c r="Q39" s="97">
        <f t="shared" si="24"/>
        <v>-0.30459001782531192</v>
      </c>
      <c r="R39" s="97">
        <f t="shared" si="25"/>
        <v>-9.693287037037035E-2</v>
      </c>
      <c r="S39" s="102">
        <f t="shared" si="26"/>
        <v>140.93474825016935</v>
      </c>
      <c r="T39" s="48">
        <v>1121185</v>
      </c>
      <c r="U39" s="25">
        <f t="shared" si="5"/>
        <v>-4.605086832484051E-2</v>
      </c>
      <c r="V39" s="25">
        <f t="shared" si="6"/>
        <v>-2.4186775169172559E-2</v>
      </c>
      <c r="W39" s="100">
        <f t="shared" si="20"/>
        <v>99.173308825675676</v>
      </c>
      <c r="X39" s="14">
        <v>686504</v>
      </c>
      <c r="Y39" s="15">
        <f t="shared" si="7"/>
        <v>-3.9787397720120299E-2</v>
      </c>
      <c r="Z39" s="15">
        <f t="shared" si="8"/>
        <v>-1.7878372133945497E-2</v>
      </c>
      <c r="AA39" s="109">
        <f t="shared" si="21"/>
        <v>96.687844444037637</v>
      </c>
      <c r="AB39" s="54">
        <v>615130</v>
      </c>
      <c r="AC39" s="12">
        <f t="shared" si="9"/>
        <v>-3.8887908015230788E-2</v>
      </c>
      <c r="AD39" s="12">
        <f t="shared" si="10"/>
        <v>-2.6429619406516669E-2</v>
      </c>
      <c r="AE39" s="113">
        <f t="shared" si="22"/>
        <v>97.062239249670242</v>
      </c>
      <c r="AF39" s="60">
        <v>451271</v>
      </c>
      <c r="AG39" s="11">
        <f t="shared" si="11"/>
        <v>-2.5187338933880032E-2</v>
      </c>
      <c r="AH39" s="11">
        <f t="shared" si="12"/>
        <v>-1.3623924599566295E-2</v>
      </c>
      <c r="AI39" s="119">
        <f t="shared" si="23"/>
        <v>102.38218939086281</v>
      </c>
      <c r="AL39" s="42">
        <f>(AL37/AL36)^(1/AM38)-1</f>
        <v>2.6136340685417814E-2</v>
      </c>
      <c r="AM39" s="24"/>
    </row>
    <row r="40" spans="1:55" ht="14.4" x14ac:dyDescent="0.3">
      <c r="A40" s="35">
        <f t="shared" si="1"/>
        <v>45170</v>
      </c>
      <c r="B40" s="81">
        <v>307.78899999999999</v>
      </c>
      <c r="C40" s="20">
        <f t="shared" si="13"/>
        <v>3.6996981213444302E-2</v>
      </c>
      <c r="D40" s="82">
        <f t="shared" si="14"/>
        <v>94.762623152709324</v>
      </c>
      <c r="E40" s="81">
        <v>131.99700000000001</v>
      </c>
      <c r="F40" s="20">
        <f t="shared" si="4"/>
        <v>6.6521767234414053E-2</v>
      </c>
      <c r="G40" s="82">
        <f t="shared" si="15"/>
        <v>94.404949220426275</v>
      </c>
      <c r="H40" s="70">
        <v>1492.8</v>
      </c>
      <c r="I40" s="21">
        <f t="shared" si="16"/>
        <v>8.8602056442791621E-2</v>
      </c>
      <c r="J40" s="71">
        <f t="shared" si="17"/>
        <v>92.88203086112496</v>
      </c>
      <c r="K40" s="70">
        <v>378.4</v>
      </c>
      <c r="L40" s="21">
        <f t="shared" si="18"/>
        <v>8.8607594936708667E-2</v>
      </c>
      <c r="M40" s="71">
        <f t="shared" si="19"/>
        <v>92.881688757977415</v>
      </c>
      <c r="N40" s="2"/>
      <c r="O40" s="22">
        <f t="shared" si="0"/>
        <v>45170</v>
      </c>
      <c r="P40" s="43">
        <v>6912</v>
      </c>
      <c r="Q40" s="97">
        <f t="shared" si="24"/>
        <v>-0.2730332351703828</v>
      </c>
      <c r="R40" s="97">
        <f t="shared" si="25"/>
        <v>-1.0875787063537534E-2</v>
      </c>
      <c r="S40" s="102">
        <f t="shared" si="26"/>
        <v>156.0623165500113</v>
      </c>
      <c r="T40" s="48">
        <v>1148975</v>
      </c>
      <c r="U40" s="25">
        <f t="shared" si="5"/>
        <v>-3.2508913068739709E-2</v>
      </c>
      <c r="V40" s="25">
        <f t="shared" si="6"/>
        <v>-8.2175581249811502E-3</v>
      </c>
      <c r="W40" s="100">
        <f t="shared" si="20"/>
        <v>101.63144575425171</v>
      </c>
      <c r="X40" s="14">
        <v>699001</v>
      </c>
      <c r="Y40" s="15">
        <f t="shared" si="7"/>
        <v>-2.9456440845524123E-2</v>
      </c>
      <c r="Z40" s="15">
        <f t="shared" si="8"/>
        <v>-2.2680883255541406E-3</v>
      </c>
      <c r="AA40" s="109">
        <f t="shared" si="21"/>
        <v>98.447933230143974</v>
      </c>
      <c r="AB40" s="54">
        <v>631829</v>
      </c>
      <c r="AC40" s="12">
        <f t="shared" si="9"/>
        <v>-1.9669328136588282E-2</v>
      </c>
      <c r="AD40" s="12">
        <f t="shared" si="10"/>
        <v>7.1636366534626461E-3</v>
      </c>
      <c r="AE40" s="113">
        <f t="shared" si="22"/>
        <v>99.697198255458034</v>
      </c>
      <c r="AF40" s="60">
        <v>457504</v>
      </c>
      <c r="AG40" s="11">
        <f t="shared" si="11"/>
        <v>-2.3105749212619431E-2</v>
      </c>
      <c r="AH40" s="11">
        <f t="shared" si="12"/>
        <v>1.5770391273554063E-2</v>
      </c>
      <c r="AI40" s="119">
        <f t="shared" si="23"/>
        <v>103.796302388315</v>
      </c>
      <c r="AO40" s="1"/>
    </row>
    <row r="41" spans="1:55" ht="14.4" x14ac:dyDescent="0.3">
      <c r="A41" s="35">
        <f t="shared" si="1"/>
        <v>45139</v>
      </c>
      <c r="B41" s="81">
        <v>307.02600000000001</v>
      </c>
      <c r="C41" s="20">
        <f t="shared" si="13"/>
        <v>3.6651123843995492E-2</v>
      </c>
      <c r="D41" s="82">
        <f t="shared" si="14"/>
        <v>94.527709359605879</v>
      </c>
      <c r="E41" s="81">
        <v>131.346</v>
      </c>
      <c r="F41" s="20">
        <f t="shared" si="4"/>
        <v>6.6570305648488093E-2</v>
      </c>
      <c r="G41" s="82">
        <f t="shared" si="15"/>
        <v>93.939350593620375</v>
      </c>
      <c r="H41" s="70">
        <v>1485.7</v>
      </c>
      <c r="I41" s="21">
        <f t="shared" si="16"/>
        <v>9.0982523131150073E-2</v>
      </c>
      <c r="J41" s="71">
        <f t="shared" si="17"/>
        <v>92.440268790443028</v>
      </c>
      <c r="K41" s="70">
        <v>376.6</v>
      </c>
      <c r="L41" s="21">
        <f t="shared" si="18"/>
        <v>9.0961761297798427E-2</v>
      </c>
      <c r="M41" s="71">
        <f t="shared" si="19"/>
        <v>92.439862542955339</v>
      </c>
      <c r="N41" s="2"/>
      <c r="O41" s="22">
        <f t="shared" si="0"/>
        <v>45139</v>
      </c>
      <c r="P41" s="43">
        <v>6988</v>
      </c>
      <c r="Q41" s="97">
        <f t="shared" si="24"/>
        <v>-0.25911789652247663</v>
      </c>
      <c r="R41" s="97">
        <f t="shared" si="25"/>
        <v>0.15637928181366867</v>
      </c>
      <c r="S41" s="102">
        <f t="shared" si="26"/>
        <v>157.77827952133666</v>
      </c>
      <c r="T41" s="48">
        <v>1158495</v>
      </c>
      <c r="U41" s="25">
        <f t="shared" si="5"/>
        <v>-2.0487416358480282E-2</v>
      </c>
      <c r="V41" s="25">
        <f t="shared" si="6"/>
        <v>8.5129831916679333E-3</v>
      </c>
      <c r="W41" s="100">
        <f t="shared" si="20"/>
        <v>102.47352792625762</v>
      </c>
      <c r="X41" s="14">
        <v>700590</v>
      </c>
      <c r="Y41" s="15">
        <f t="shared" si="7"/>
        <v>-2.7111022853357758E-2</v>
      </c>
      <c r="Z41" s="15">
        <f t="shared" si="8"/>
        <v>-1.9246631839427986E-3</v>
      </c>
      <c r="AA41" s="109">
        <f t="shared" si="21"/>
        <v>98.671729427721232</v>
      </c>
      <c r="AB41" s="54">
        <v>627335</v>
      </c>
      <c r="AC41" s="12">
        <f t="shared" si="9"/>
        <v>-3.0350664867513366E-2</v>
      </c>
      <c r="AD41" s="12">
        <f t="shared" si="10"/>
        <v>1.5965896844341021E-3</v>
      </c>
      <c r="AE41" s="113">
        <f t="shared" si="22"/>
        <v>98.988083591585323</v>
      </c>
      <c r="AF41" s="60">
        <v>450401</v>
      </c>
      <c r="AG41" s="11">
        <f t="shared" si="11"/>
        <v>-4.3476691167257386E-2</v>
      </c>
      <c r="AH41" s="11">
        <f t="shared" si="12"/>
        <v>2.1136898126825621E-3</v>
      </c>
      <c r="AI41" s="119">
        <f t="shared" si="23"/>
        <v>102.18480798419131</v>
      </c>
    </row>
    <row r="42" spans="1:55" ht="14.4" x14ac:dyDescent="0.3">
      <c r="A42" s="35">
        <f t="shared" si="1"/>
        <v>45108</v>
      </c>
      <c r="B42" s="81">
        <v>305.69099999999997</v>
      </c>
      <c r="C42" s="20">
        <f t="shared" si="13"/>
        <v>3.1777801779421688E-2</v>
      </c>
      <c r="D42" s="82">
        <f t="shared" si="14"/>
        <v>94.116687192118178</v>
      </c>
      <c r="E42" s="81">
        <v>130.905</v>
      </c>
      <c r="F42" s="20">
        <f t="shared" si="4"/>
        <v>6.827214193032427E-2</v>
      </c>
      <c r="G42" s="82">
        <f t="shared" si="15"/>
        <v>93.623945072235728</v>
      </c>
      <c r="H42" s="70">
        <v>1476.2</v>
      </c>
      <c r="I42" s="21">
        <f t="shared" si="16"/>
        <v>9.0331634537262673E-2</v>
      </c>
      <c r="J42" s="71">
        <f t="shared" si="17"/>
        <v>91.849178695868616</v>
      </c>
      <c r="K42" s="70">
        <v>374.2</v>
      </c>
      <c r="L42" s="21">
        <f t="shared" si="18"/>
        <v>9.0326340326340349E-2</v>
      </c>
      <c r="M42" s="71">
        <f t="shared" si="19"/>
        <v>91.850760922925872</v>
      </c>
      <c r="N42" s="2"/>
      <c r="O42" s="22">
        <f t="shared" si="0"/>
        <v>45108</v>
      </c>
      <c r="P42" s="43">
        <v>6043</v>
      </c>
      <c r="Q42" s="97">
        <f t="shared" si="24"/>
        <v>-0.35410431808465159</v>
      </c>
      <c r="R42" s="97">
        <f t="shared" si="25"/>
        <v>4.4880319148936643E-3</v>
      </c>
      <c r="S42" s="102">
        <f t="shared" si="26"/>
        <v>136.4416346805148</v>
      </c>
      <c r="T42" s="48">
        <v>1148716</v>
      </c>
      <c r="U42" s="25">
        <f t="shared" si="5"/>
        <v>-1.0387043806153295E-2</v>
      </c>
      <c r="V42" s="25">
        <f t="shared" si="6"/>
        <v>7.9895683702597697E-3</v>
      </c>
      <c r="W42" s="100">
        <f t="shared" si="20"/>
        <v>101.60853616574862</v>
      </c>
      <c r="X42" s="14">
        <v>701941</v>
      </c>
      <c r="Y42" s="15">
        <f t="shared" si="7"/>
        <v>-1.0722303885989604E-2</v>
      </c>
      <c r="Z42" s="15">
        <f t="shared" si="8"/>
        <v>2.1551899780537065E-2</v>
      </c>
      <c r="AA42" s="109">
        <f t="shared" si="21"/>
        <v>98.862005489978543</v>
      </c>
      <c r="AB42" s="54">
        <v>626335</v>
      </c>
      <c r="AC42" s="12">
        <f t="shared" si="9"/>
        <v>-2.0462325955281302E-2</v>
      </c>
      <c r="AD42" s="12">
        <f t="shared" si="10"/>
        <v>1.5118142905996113E-2</v>
      </c>
      <c r="AE42" s="113">
        <f t="shared" si="22"/>
        <v>98.830292166602518</v>
      </c>
      <c r="AF42" s="60">
        <v>449451</v>
      </c>
      <c r="AG42" s="11">
        <f t="shared" si="11"/>
        <v>-3.8804865738800154E-2</v>
      </c>
      <c r="AH42" s="11">
        <f t="shared" si="12"/>
        <v>-3.7350156050504069E-3</v>
      </c>
      <c r="AI42" s="119">
        <f t="shared" si="23"/>
        <v>101.96927656311324</v>
      </c>
    </row>
    <row r="43" spans="1:55" ht="14.4" x14ac:dyDescent="0.3">
      <c r="A43" s="35">
        <f t="shared" si="1"/>
        <v>45078</v>
      </c>
      <c r="B43" s="81">
        <v>305.10899999999998</v>
      </c>
      <c r="C43" s="20">
        <f t="shared" si="13"/>
        <v>2.9691776545588855E-2</v>
      </c>
      <c r="D43" s="82">
        <f t="shared" si="14"/>
        <v>93.937499999999943</v>
      </c>
      <c r="E43" s="81">
        <v>131.47300000000001</v>
      </c>
      <c r="F43" s="20">
        <f t="shared" si="4"/>
        <v>7.9496842952270885E-2</v>
      </c>
      <c r="G43" s="82">
        <f t="shared" si="15"/>
        <v>94.030181662137039</v>
      </c>
      <c r="H43" s="70">
        <v>1484.9</v>
      </c>
      <c r="I43" s="21">
        <f t="shared" si="16"/>
        <v>0.10706031462014476</v>
      </c>
      <c r="J43" s="71">
        <f t="shared" si="17"/>
        <v>92.390492782478873</v>
      </c>
      <c r="K43" s="70">
        <v>376.4</v>
      </c>
      <c r="L43" s="21">
        <f t="shared" si="18"/>
        <v>0.10705882352941165</v>
      </c>
      <c r="M43" s="71">
        <f t="shared" si="19"/>
        <v>92.390770741286204</v>
      </c>
      <c r="N43" s="2"/>
      <c r="O43" s="22">
        <f t="shared" si="0"/>
        <v>45078</v>
      </c>
      <c r="P43" s="43">
        <v>6016</v>
      </c>
      <c r="Q43" s="97">
        <f t="shared" si="24"/>
        <v>-0.2945590994371482</v>
      </c>
      <c r="R43" s="97">
        <f t="shared" si="25"/>
        <v>0.24426059979317483</v>
      </c>
      <c r="S43" s="102">
        <f t="shared" si="26"/>
        <v>135.8320162564913</v>
      </c>
      <c r="T43" s="48">
        <v>1139611</v>
      </c>
      <c r="U43" s="25">
        <f t="shared" si="5"/>
        <v>-2.034930451145589E-2</v>
      </c>
      <c r="V43" s="25">
        <f t="shared" si="6"/>
        <v>1.0349868831326603E-2</v>
      </c>
      <c r="W43" s="100">
        <f t="shared" si="20"/>
        <v>100.80316240775348</v>
      </c>
      <c r="X43" s="14">
        <v>687132</v>
      </c>
      <c r="Y43" s="15">
        <f t="shared" si="7"/>
        <v>-2.7625966880538422E-2</v>
      </c>
      <c r="Z43" s="15">
        <f t="shared" si="8"/>
        <v>5.0182755327254913E-3</v>
      </c>
      <c r="AA43" s="109">
        <f t="shared" si="21"/>
        <v>96.776292532192784</v>
      </c>
      <c r="AB43" s="54">
        <v>617007</v>
      </c>
      <c r="AC43" s="12">
        <f t="shared" si="9"/>
        <v>-2.3469697832982028E-2</v>
      </c>
      <c r="AD43" s="12">
        <f t="shared" si="10"/>
        <v>1.0251397471289225E-2</v>
      </c>
      <c r="AE43" s="113">
        <f t="shared" si="22"/>
        <v>97.358413754362957</v>
      </c>
      <c r="AF43" s="60">
        <v>451136</v>
      </c>
      <c r="AG43" s="11">
        <f t="shared" si="11"/>
        <v>-3.3897615452978314E-2</v>
      </c>
      <c r="AH43" s="11">
        <f t="shared" si="12"/>
        <v>-4.5081524077682511E-3</v>
      </c>
      <c r="AI43" s="119">
        <f t="shared" si="23"/>
        <v>102.35156124155171</v>
      </c>
    </row>
    <row r="44" spans="1:55" ht="14.4" x14ac:dyDescent="0.3">
      <c r="A44" s="35">
        <f t="shared" si="1"/>
        <v>45047</v>
      </c>
      <c r="B44" s="81">
        <v>304.12700000000001</v>
      </c>
      <c r="C44" s="20">
        <f t="shared" si="13"/>
        <v>4.0476092727919744E-2</v>
      </c>
      <c r="D44" s="82">
        <f t="shared" si="14"/>
        <v>93.635160098522135</v>
      </c>
      <c r="E44" s="81">
        <v>131.30799999999999</v>
      </c>
      <c r="F44" s="20">
        <f t="shared" si="4"/>
        <v>8.6806820062903522E-2</v>
      </c>
      <c r="G44" s="82">
        <f t="shared" si="15"/>
        <v>93.912172793591751</v>
      </c>
      <c r="H44" s="70">
        <v>1480.6</v>
      </c>
      <c r="I44" s="21">
        <f t="shared" si="16"/>
        <v>0.11331679073614542</v>
      </c>
      <c r="J44" s="71">
        <f t="shared" si="17"/>
        <v>92.122946739671491</v>
      </c>
      <c r="K44" s="70">
        <v>375.3</v>
      </c>
      <c r="L44" s="21">
        <f t="shared" si="18"/>
        <v>0.11331948976564821</v>
      </c>
      <c r="M44" s="71">
        <f t="shared" si="19"/>
        <v>92.120765832106045</v>
      </c>
      <c r="N44" s="2"/>
      <c r="O44" s="22">
        <f t="shared" si="0"/>
        <v>45047</v>
      </c>
      <c r="P44" s="43">
        <v>4835</v>
      </c>
      <c r="Q44" s="97">
        <f t="shared" si="24"/>
        <v>-0.3775746652935118</v>
      </c>
      <c r="R44" s="97">
        <f t="shared" si="25"/>
        <v>0.11662817551963056</v>
      </c>
      <c r="S44" s="102">
        <f t="shared" si="26"/>
        <v>109.16685482050123</v>
      </c>
      <c r="T44" s="48">
        <v>1127937</v>
      </c>
      <c r="U44" s="25">
        <f t="shared" si="5"/>
        <v>-8.5970337113414619E-3</v>
      </c>
      <c r="V44" s="25">
        <f t="shared" si="6"/>
        <v>-1.6857306474373668E-2</v>
      </c>
      <c r="W44" s="100">
        <f t="shared" si="20"/>
        <v>99.770550298930274</v>
      </c>
      <c r="X44" s="14">
        <v>683701</v>
      </c>
      <c r="Y44" s="15">
        <f t="shared" si="7"/>
        <v>-7.102899830378484E-3</v>
      </c>
      <c r="Z44" s="15">
        <f t="shared" si="8"/>
        <v>-1.3508151495607135E-2</v>
      </c>
      <c r="AA44" s="109">
        <f t="shared" si="21"/>
        <v>96.293067388147762</v>
      </c>
      <c r="AB44" s="54">
        <v>610746</v>
      </c>
      <c r="AC44" s="12">
        <f t="shared" si="9"/>
        <v>-2.0473889663218392E-3</v>
      </c>
      <c r="AD44" s="12">
        <f t="shared" si="10"/>
        <v>-7.8076263256394718E-3</v>
      </c>
      <c r="AE44" s="113">
        <f t="shared" si="22"/>
        <v>96.370481642545641</v>
      </c>
      <c r="AF44" s="60">
        <v>453179</v>
      </c>
      <c r="AG44" s="11">
        <f t="shared" si="11"/>
        <v>5.6542936460208804E-3</v>
      </c>
      <c r="AH44" s="11">
        <f t="shared" si="12"/>
        <v>2.7637023432831587E-3</v>
      </c>
      <c r="AI44" s="119">
        <f t="shared" si="23"/>
        <v>102.81506723445959</v>
      </c>
    </row>
    <row r="45" spans="1:55" ht="14.4" x14ac:dyDescent="0.3">
      <c r="A45" s="35">
        <f t="shared" si="1"/>
        <v>45017</v>
      </c>
      <c r="B45" s="81">
        <v>303.363</v>
      </c>
      <c r="C45" s="20">
        <f t="shared" si="13"/>
        <v>4.9303203981889254E-2</v>
      </c>
      <c r="D45" s="82">
        <f t="shared" si="14"/>
        <v>93.399938423645281</v>
      </c>
      <c r="E45" s="81">
        <v>130.429</v>
      </c>
      <c r="F45" s="20">
        <f t="shared" si="4"/>
        <v>8.6582358625745703E-2</v>
      </c>
      <c r="G45" s="82">
        <f t="shared" si="15"/>
        <v>93.283507366614216</v>
      </c>
      <c r="H45" s="70">
        <v>1470.7</v>
      </c>
      <c r="I45" s="21">
        <f t="shared" si="16"/>
        <v>0.11416666666666675</v>
      </c>
      <c r="J45" s="71">
        <f t="shared" si="17"/>
        <v>91.506968641115009</v>
      </c>
      <c r="K45" s="70">
        <v>372.8</v>
      </c>
      <c r="L45" s="21">
        <f t="shared" si="18"/>
        <v>0.11416616855947392</v>
      </c>
      <c r="M45" s="71">
        <f t="shared" si="19"/>
        <v>91.507118311242024</v>
      </c>
      <c r="N45" s="2"/>
      <c r="O45" s="22">
        <f t="shared" si="0"/>
        <v>45017</v>
      </c>
      <c r="P45" s="43">
        <v>4330</v>
      </c>
      <c r="Q45" s="97">
        <f t="shared" si="24"/>
        <v>-0.41738428417653395</v>
      </c>
      <c r="R45" s="97">
        <f t="shared" si="25"/>
        <v>-0.34104398112920409</v>
      </c>
      <c r="S45" s="102">
        <f t="shared" si="26"/>
        <v>97.764732445247219</v>
      </c>
      <c r="T45" s="48">
        <v>1147277</v>
      </c>
      <c r="U45" s="25">
        <f t="shared" si="5"/>
        <v>1.8887043631939271E-2</v>
      </c>
      <c r="V45" s="25">
        <f t="shared" si="6"/>
        <v>2.3370568983804851E-3</v>
      </c>
      <c r="W45" s="100">
        <f t="shared" si="20"/>
        <v>101.48125084584142</v>
      </c>
      <c r="X45" s="14">
        <v>693063</v>
      </c>
      <c r="Y45" s="15">
        <f t="shared" si="7"/>
        <v>1.8602128729023448E-2</v>
      </c>
      <c r="Z45" s="15">
        <f t="shared" si="8"/>
        <v>2.7547930360452E-3</v>
      </c>
      <c r="AA45" s="109">
        <f t="shared" si="21"/>
        <v>97.611619938001922</v>
      </c>
      <c r="AB45" s="54">
        <v>615552</v>
      </c>
      <c r="AC45" s="12">
        <f t="shared" si="9"/>
        <v>7.9928472123287353E-3</v>
      </c>
      <c r="AD45" s="12">
        <f t="shared" si="10"/>
        <v>1.2332806515221506E-2</v>
      </c>
      <c r="AE45" s="113">
        <f t="shared" si="22"/>
        <v>97.128827231012991</v>
      </c>
      <c r="AF45" s="60">
        <v>451930</v>
      </c>
      <c r="AG45" s="11">
        <f t="shared" si="11"/>
        <v>-5.8995363078845342E-3</v>
      </c>
      <c r="AH45" s="11">
        <f t="shared" si="12"/>
        <v>-2.0646329480087378E-3</v>
      </c>
      <c r="AI45" s="119">
        <f t="shared" si="23"/>
        <v>102.53170013453696</v>
      </c>
    </row>
    <row r="46" spans="1:55" ht="14.4" x14ac:dyDescent="0.3">
      <c r="A46" s="35">
        <f t="shared" si="1"/>
        <v>44986</v>
      </c>
      <c r="B46" s="81">
        <v>301.83600000000001</v>
      </c>
      <c r="C46" s="20">
        <f t="shared" si="13"/>
        <v>4.9849741220991728E-2</v>
      </c>
      <c r="D46" s="82">
        <f t="shared" si="14"/>
        <v>92.929802955664982</v>
      </c>
      <c r="E46" s="81">
        <v>128.87</v>
      </c>
      <c r="F46" s="20">
        <f t="shared" si="4"/>
        <v>0.10056877380566043</v>
      </c>
      <c r="G46" s="82">
        <f t="shared" si="15"/>
        <v>92.168502360177371</v>
      </c>
      <c r="H46" s="70">
        <v>1448.6</v>
      </c>
      <c r="I46" s="21">
        <f t="shared" si="16"/>
        <v>0.13508854411534221</v>
      </c>
      <c r="J46" s="71">
        <f t="shared" si="17"/>
        <v>90.131906421105043</v>
      </c>
      <c r="K46" s="70">
        <v>367.2</v>
      </c>
      <c r="L46" s="21">
        <f t="shared" si="18"/>
        <v>0.13508500772797527</v>
      </c>
      <c r="M46" s="71">
        <f t="shared" si="19"/>
        <v>90.13254786450662</v>
      </c>
      <c r="N46" s="2"/>
      <c r="O46" s="22">
        <f t="shared" si="0"/>
        <v>44986</v>
      </c>
      <c r="P46" s="43">
        <v>6571</v>
      </c>
      <c r="Q46" s="97">
        <f t="shared" si="24"/>
        <v>-0.23858632676709157</v>
      </c>
      <c r="R46" s="97">
        <f t="shared" si="25"/>
        <v>0.17612314301056031</v>
      </c>
      <c r="S46" s="102">
        <f t="shared" si="26"/>
        <v>148.36306163919619</v>
      </c>
      <c r="T46" s="48">
        <v>1144602</v>
      </c>
      <c r="U46" s="25">
        <f t="shared" si="5"/>
        <v>1.6196434706874152E-2</v>
      </c>
      <c r="V46" s="25">
        <f t="shared" si="6"/>
        <v>-1.5614599082526159E-2</v>
      </c>
      <c r="W46" s="100">
        <f t="shared" si="20"/>
        <v>101.24463636998891</v>
      </c>
      <c r="X46" s="14">
        <v>691159</v>
      </c>
      <c r="Y46" s="15">
        <f t="shared" si="7"/>
        <v>1.9405547476261109E-2</v>
      </c>
      <c r="Z46" s="15">
        <f t="shared" si="8"/>
        <v>-1.771123943145525E-2</v>
      </c>
      <c r="AA46" s="109">
        <f t="shared" si="21"/>
        <v>97.343458855442393</v>
      </c>
      <c r="AB46" s="54">
        <v>608053</v>
      </c>
      <c r="AC46" s="12">
        <f t="shared" si="9"/>
        <v>8.9888423525976702E-3</v>
      </c>
      <c r="AD46" s="12">
        <f t="shared" si="10"/>
        <v>-2.4206554898842492E-2</v>
      </c>
      <c r="AE46" s="113">
        <f t="shared" si="22"/>
        <v>95.945549335066971</v>
      </c>
      <c r="AF46" s="60">
        <v>452865</v>
      </c>
      <c r="AG46" s="11">
        <f t="shared" si="11"/>
        <v>2.7056768288227229E-3</v>
      </c>
      <c r="AH46" s="11">
        <f t="shared" si="12"/>
        <v>-8.5947402641470827E-3</v>
      </c>
      <c r="AI46" s="119">
        <f t="shared" si="23"/>
        <v>102.74382842791378</v>
      </c>
    </row>
    <row r="47" spans="1:55" ht="14.4" x14ac:dyDescent="0.3">
      <c r="A47" s="35">
        <f t="shared" si="1"/>
        <v>44958</v>
      </c>
      <c r="B47" s="81">
        <v>300.83999999999997</v>
      </c>
      <c r="C47" s="20">
        <f t="shared" si="13"/>
        <v>6.0356130778665973E-2</v>
      </c>
      <c r="D47" s="82">
        <f t="shared" si="14"/>
        <v>92.623152709359545</v>
      </c>
      <c r="E47" s="81">
        <v>127.892</v>
      </c>
      <c r="F47" s="20">
        <f t="shared" si="4"/>
        <v>0.10416396867742406</v>
      </c>
      <c r="G47" s="82">
        <f t="shared" si="15"/>
        <v>91.469031612072655</v>
      </c>
      <c r="H47" s="70">
        <v>1438</v>
      </c>
      <c r="I47" s="21">
        <f t="shared" si="16"/>
        <v>0.13837872070930968</v>
      </c>
      <c r="J47" s="71">
        <f t="shared" si="17"/>
        <v>89.472374315579913</v>
      </c>
      <c r="K47" s="70">
        <v>364.5</v>
      </c>
      <c r="L47" s="21">
        <f t="shared" si="18"/>
        <v>0.13835103060587128</v>
      </c>
      <c r="M47" s="71">
        <f t="shared" si="19"/>
        <v>89.469808541973492</v>
      </c>
      <c r="N47" s="2"/>
      <c r="O47" s="22">
        <f t="shared" si="0"/>
        <v>44958</v>
      </c>
      <c r="P47" s="43">
        <v>5587</v>
      </c>
      <c r="Q47" s="97">
        <f t="shared" si="24"/>
        <v>-0.21783564328713423</v>
      </c>
      <c r="R47" s="97">
        <f t="shared" si="25"/>
        <v>-7.5917962289116736E-2</v>
      </c>
      <c r="S47" s="102">
        <f t="shared" si="26"/>
        <v>126.14585685256263</v>
      </c>
      <c r="T47" s="48">
        <v>1162758</v>
      </c>
      <c r="U47" s="25">
        <f t="shared" si="5"/>
        <v>3.7270100510357507E-2</v>
      </c>
      <c r="V47" s="25">
        <f t="shared" si="6"/>
        <v>-1.1498083369393286E-2</v>
      </c>
      <c r="W47" s="100">
        <f t="shared" si="20"/>
        <v>102.85060736945729</v>
      </c>
      <c r="X47" s="14">
        <v>703621</v>
      </c>
      <c r="Y47" s="15">
        <f t="shared" si="7"/>
        <v>4.2168344562919957E-2</v>
      </c>
      <c r="Z47" s="15">
        <f t="shared" si="8"/>
        <v>-1.6013772039738638E-2</v>
      </c>
      <c r="AA47" s="109">
        <f t="shared" si="21"/>
        <v>99.098618209884023</v>
      </c>
      <c r="AB47" s="54">
        <v>623137</v>
      </c>
      <c r="AC47" s="12">
        <f t="shared" si="9"/>
        <v>3.8861204980769504E-2</v>
      </c>
      <c r="AD47" s="12">
        <f t="shared" si="10"/>
        <v>-1.4210909321014986E-2</v>
      </c>
      <c r="AE47" s="113">
        <f t="shared" si="22"/>
        <v>98.325675189507535</v>
      </c>
      <c r="AF47" s="60">
        <v>456791</v>
      </c>
      <c r="AG47" s="11">
        <f t="shared" si="11"/>
        <v>3.6296603894634405E-3</v>
      </c>
      <c r="AH47" s="11">
        <f t="shared" si="12"/>
        <v>-9.9162053554011642E-3</v>
      </c>
      <c r="AI47" s="119">
        <f t="shared" si="23"/>
        <v>103.63454038491641</v>
      </c>
    </row>
    <row r="48" spans="1:55" ht="14.4" x14ac:dyDescent="0.3">
      <c r="A48" s="35">
        <f t="shared" si="1"/>
        <v>44927</v>
      </c>
      <c r="B48" s="81">
        <v>299.17</v>
      </c>
      <c r="C48" s="20">
        <f t="shared" ref="C48:C72" si="27">SUM(B48/B60)-1</f>
        <v>6.4101469688562673E-2</v>
      </c>
      <c r="D48" s="82">
        <f t="shared" si="14"/>
        <v>92.108990147783203</v>
      </c>
      <c r="E48" s="81">
        <v>126.447</v>
      </c>
      <c r="F48" s="20">
        <f t="shared" ref="F48:F72" si="28">SUM(E48/E60)-1</f>
        <v>0.10051523960382269</v>
      </c>
      <c r="G48" s="82">
        <f t="shared" si="15"/>
        <v>90.435560005721641</v>
      </c>
      <c r="H48" s="70">
        <v>1421.4</v>
      </c>
      <c r="I48" s="21">
        <f t="shared" ref="I48:I50" si="29">SUM(H48/H60)-1</f>
        <v>0.13412590760392584</v>
      </c>
      <c r="J48" s="71">
        <f t="shared" si="17"/>
        <v>88.439522150323569</v>
      </c>
      <c r="K48" s="70">
        <v>360.3</v>
      </c>
      <c r="L48" s="21">
        <f t="shared" ref="L48:L50" si="30">SUM(K48/K60)-1</f>
        <v>0.13408876298394712</v>
      </c>
      <c r="M48" s="71">
        <f t="shared" ref="M48:M62" si="31">M47/(K47/K48)</f>
        <v>88.438880706921964</v>
      </c>
      <c r="N48" s="2"/>
      <c r="O48" s="22">
        <f t="shared" si="0"/>
        <v>44927</v>
      </c>
      <c r="P48" s="43">
        <v>6046</v>
      </c>
      <c r="Q48" s="97">
        <f t="shared" si="24"/>
        <v>-4.9819267641049825E-2</v>
      </c>
      <c r="R48" s="97">
        <f t="shared" si="25"/>
        <v>-0.25587692307692311</v>
      </c>
      <c r="S48" s="102">
        <f t="shared" si="26"/>
        <v>136.5093700609618</v>
      </c>
      <c r="T48" s="48">
        <v>1176283</v>
      </c>
      <c r="U48" s="25">
        <f t="shared" si="5"/>
        <v>5.479961835483671E-2</v>
      </c>
      <c r="V48" s="25">
        <f t="shared" si="6"/>
        <v>-7.5265318743522602E-4</v>
      </c>
      <c r="W48" s="100">
        <f t="shared" si="20"/>
        <v>104.04694785016946</v>
      </c>
      <c r="X48" s="14">
        <v>715072</v>
      </c>
      <c r="Y48" s="15">
        <f t="shared" si="7"/>
        <v>6.0508132462667286E-2</v>
      </c>
      <c r="Z48" s="15">
        <f t="shared" si="8"/>
        <v>-1.0575151328040544E-3</v>
      </c>
      <c r="AA48" s="109">
        <f t="shared" si="21"/>
        <v>100.71138740966825</v>
      </c>
      <c r="AB48" s="54">
        <v>632120</v>
      </c>
      <c r="AC48" s="12">
        <f t="shared" si="9"/>
        <v>4.7060752779898962E-2</v>
      </c>
      <c r="AD48" s="12">
        <f t="shared" si="10"/>
        <v>-6.5661058183429377E-3</v>
      </c>
      <c r="AE48" s="113">
        <f t="shared" si="22"/>
        <v>99.743115560128032</v>
      </c>
      <c r="AF48" s="60">
        <v>461366</v>
      </c>
      <c r="AG48" s="11">
        <f t="shared" si="11"/>
        <v>1.8787346143824379E-2</v>
      </c>
      <c r="AH48" s="11">
        <f t="shared" si="12"/>
        <v>-7.7751908603607145E-4</v>
      </c>
      <c r="AI48" s="119">
        <f t="shared" si="23"/>
        <v>104.67249433379236</v>
      </c>
    </row>
    <row r="49" spans="1:37" ht="14.4" x14ac:dyDescent="0.3">
      <c r="A49" s="35">
        <f t="shared" si="1"/>
        <v>44896</v>
      </c>
      <c r="B49" s="81">
        <v>296.79700000000003</v>
      </c>
      <c r="C49" s="20">
        <f t="shared" si="27"/>
        <v>6.4544013314108195E-2</v>
      </c>
      <c r="D49" s="82">
        <f t="shared" si="14"/>
        <v>91.378386699507345</v>
      </c>
      <c r="E49" s="81">
        <v>127.164</v>
      </c>
      <c r="F49" s="20">
        <f t="shared" si="28"/>
        <v>0.10528374373104099</v>
      </c>
      <c r="G49" s="82">
        <f t="shared" si="15"/>
        <v>90.948362179945647</v>
      </c>
      <c r="H49" s="70">
        <v>1421.8</v>
      </c>
      <c r="I49" s="21">
        <f t="shared" si="29"/>
        <v>0.13444506502832532</v>
      </c>
      <c r="J49" s="71">
        <f t="shared" si="17"/>
        <v>88.464410154305639</v>
      </c>
      <c r="K49" s="70">
        <v>360.4</v>
      </c>
      <c r="L49" s="21">
        <f t="shared" si="30"/>
        <v>0.13440352533836952</v>
      </c>
      <c r="M49" s="71">
        <f t="shared" si="31"/>
        <v>88.463426607756517</v>
      </c>
      <c r="N49" s="2"/>
      <c r="O49" s="22">
        <f t="shared" si="0"/>
        <v>44896</v>
      </c>
      <c r="P49" s="43">
        <v>8125</v>
      </c>
      <c r="Q49" s="97">
        <f t="shared" si="24"/>
        <v>6.1397779229261928E-2</v>
      </c>
      <c r="R49" s="97">
        <f t="shared" si="25"/>
        <v>-9.5010024504343926E-2</v>
      </c>
      <c r="S49" s="102">
        <f t="shared" si="26"/>
        <v>183.44998871076987</v>
      </c>
      <c r="T49" s="48">
        <v>1177169</v>
      </c>
      <c r="U49" s="25">
        <f t="shared" si="5"/>
        <v>6.0375050443906453E-2</v>
      </c>
      <c r="V49" s="25">
        <f t="shared" si="6"/>
        <v>-8.0156335190333383E-3</v>
      </c>
      <c r="W49" s="100">
        <f t="shared" si="20"/>
        <v>104.12531810273219</v>
      </c>
      <c r="X49" s="14">
        <v>715829</v>
      </c>
      <c r="Y49" s="15">
        <f t="shared" si="7"/>
        <v>6.9512508516309524E-2</v>
      </c>
      <c r="Z49" s="15">
        <f t="shared" si="8"/>
        <v>-3.473362994971585E-3</v>
      </c>
      <c r="AA49" s="109">
        <f t="shared" si="21"/>
        <v>100.81800397453041</v>
      </c>
      <c r="AB49" s="54">
        <v>636298</v>
      </c>
      <c r="AC49" s="12">
        <f t="shared" si="9"/>
        <v>6.1083799702501995E-2</v>
      </c>
      <c r="AD49" s="12">
        <f t="shared" si="10"/>
        <v>-8.2791727061610754E-3</v>
      </c>
      <c r="AE49" s="113">
        <f t="shared" si="22"/>
        <v>100.40236813370618</v>
      </c>
      <c r="AF49" s="60">
        <v>461725</v>
      </c>
      <c r="AG49" s="11">
        <f t="shared" si="11"/>
        <v>2.3172482870489342E-2</v>
      </c>
      <c r="AH49" s="11">
        <f t="shared" si="12"/>
        <v>-3.7865711573314975E-3</v>
      </c>
      <c r="AI49" s="119">
        <f t="shared" si="23"/>
        <v>104.75394252344186</v>
      </c>
    </row>
    <row r="50" spans="1:37" ht="14.4" x14ac:dyDescent="0.3">
      <c r="A50" s="35">
        <f t="shared" si="1"/>
        <v>44866</v>
      </c>
      <c r="B50" s="81">
        <v>297.71100000000001</v>
      </c>
      <c r="C50" s="20">
        <f t="shared" si="27"/>
        <v>7.1103227941917257E-2</v>
      </c>
      <c r="D50" s="82">
        <f t="shared" si="14"/>
        <v>91.659790640394036</v>
      </c>
      <c r="E50" s="81">
        <v>126.694</v>
      </c>
      <c r="F50" s="20">
        <f t="shared" si="28"/>
        <v>0.10672012718712054</v>
      </c>
      <c r="G50" s="82">
        <f t="shared" si="15"/>
        <v>90.612215705907602</v>
      </c>
      <c r="H50" s="70">
        <v>1413.5</v>
      </c>
      <c r="I50" s="21">
        <f t="shared" si="29"/>
        <v>0.14001129123316391</v>
      </c>
      <c r="J50" s="71">
        <f t="shared" si="17"/>
        <v>87.947984071677467</v>
      </c>
      <c r="K50" s="70">
        <v>358.3</v>
      </c>
      <c r="L50" s="21">
        <f t="shared" si="30"/>
        <v>0.13999363665287934</v>
      </c>
      <c r="M50" s="71">
        <f t="shared" si="31"/>
        <v>87.947962690230753</v>
      </c>
      <c r="N50" s="2"/>
      <c r="O50" s="22">
        <f t="shared" si="0"/>
        <v>44866</v>
      </c>
      <c r="P50" s="43">
        <v>8978</v>
      </c>
      <c r="Q50" s="97">
        <f t="shared" si="24"/>
        <v>0.3131490419774754</v>
      </c>
      <c r="R50" s="97">
        <f t="shared" si="25"/>
        <v>2.2281639928700692E-4</v>
      </c>
      <c r="S50" s="102">
        <f t="shared" si="26"/>
        <v>202.70941521788208</v>
      </c>
      <c r="T50" s="48">
        <v>1186681</v>
      </c>
      <c r="U50" s="25">
        <f t="shared" si="5"/>
        <v>6.4319392412510945E-2</v>
      </c>
      <c r="V50" s="25">
        <f t="shared" si="6"/>
        <v>9.6757533550750896E-3</v>
      </c>
      <c r="W50" s="100">
        <f t="shared" si="20"/>
        <v>104.96669264266077</v>
      </c>
      <c r="X50" s="14">
        <v>718324</v>
      </c>
      <c r="Y50" s="15">
        <f t="shared" si="7"/>
        <v>7.5560746264187184E-2</v>
      </c>
      <c r="Z50" s="15">
        <f t="shared" si="8"/>
        <v>4.7192111336458176E-3</v>
      </c>
      <c r="AA50" s="109">
        <f t="shared" si="21"/>
        <v>101.16940203177097</v>
      </c>
      <c r="AB50" s="54">
        <v>641610</v>
      </c>
      <c r="AC50" s="12">
        <f t="shared" si="9"/>
        <v>8.1560821676730288E-2</v>
      </c>
      <c r="AD50" s="12">
        <f t="shared" si="10"/>
        <v>2.485863700921298E-3</v>
      </c>
      <c r="AE50" s="113">
        <f t="shared" si="22"/>
        <v>101.24055618321482</v>
      </c>
      <c r="AF50" s="60">
        <v>463480</v>
      </c>
      <c r="AG50" s="11">
        <f t="shared" si="11"/>
        <v>2.128147159018301E-2</v>
      </c>
      <c r="AH50" s="11">
        <f t="shared" si="12"/>
        <v>1.1859218760463808E-3</v>
      </c>
      <c r="AI50" s="119">
        <f t="shared" si="23"/>
        <v>105.15210846448608</v>
      </c>
    </row>
    <row r="51" spans="1:37" ht="14.4" x14ac:dyDescent="0.3">
      <c r="A51" s="35">
        <f t="shared" si="1"/>
        <v>44835</v>
      </c>
      <c r="B51" s="81">
        <v>298.012</v>
      </c>
      <c r="C51" s="20">
        <f t="shared" si="27"/>
        <v>7.7454273308049215E-2</v>
      </c>
      <c r="D51" s="82">
        <f t="shared" si="14"/>
        <v>91.752463054187132</v>
      </c>
      <c r="E51" s="81">
        <v>126.199</v>
      </c>
      <c r="F51" s="20">
        <f t="shared" si="28"/>
        <v>0.11051566349876807</v>
      </c>
      <c r="G51" s="82">
        <f t="shared" si="15"/>
        <v>90.258189100271778</v>
      </c>
      <c r="H51" s="70">
        <v>1405.2</v>
      </c>
      <c r="I51" s="21">
        <f t="shared" ref="I51" si="32">SUM(H51/H63)-1</f>
        <v>0.14169645758856042</v>
      </c>
      <c r="J51" s="71">
        <f t="shared" si="17"/>
        <v>87.431557989049296</v>
      </c>
      <c r="K51" s="70">
        <v>356.2</v>
      </c>
      <c r="L51" s="21">
        <f t="shared" ref="L51" si="33">SUM(K51/K63)-1</f>
        <v>0.14166666666666661</v>
      </c>
      <c r="M51" s="71">
        <f t="shared" si="31"/>
        <v>87.432498772704974</v>
      </c>
      <c r="N51" s="2"/>
      <c r="O51" s="22">
        <f t="shared" si="0"/>
        <v>44835</v>
      </c>
      <c r="P51" s="43">
        <v>8976</v>
      </c>
      <c r="Q51" s="97">
        <f t="shared" si="24"/>
        <v>0.81884498480243151</v>
      </c>
      <c r="R51" s="97">
        <f t="shared" si="25"/>
        <v>-5.595288178376101E-2</v>
      </c>
      <c r="S51" s="102">
        <f t="shared" si="26"/>
        <v>202.66425829758404</v>
      </c>
      <c r="T51" s="48">
        <v>1175309</v>
      </c>
      <c r="U51" s="25">
        <f t="shared" si="5"/>
        <v>5.7756310220009377E-2</v>
      </c>
      <c r="V51" s="25">
        <f t="shared" si="6"/>
        <v>-1.0334444274163856E-2</v>
      </c>
      <c r="W51" s="100">
        <f t="shared" si="20"/>
        <v>103.96079364475625</v>
      </c>
      <c r="X51" s="14">
        <v>714950</v>
      </c>
      <c r="Y51" s="15">
        <f t="shared" si="7"/>
        <v>8.0448409891856976E-2</v>
      </c>
      <c r="Z51" s="15">
        <f t="shared" si="8"/>
        <v>-7.3116953802747631E-3</v>
      </c>
      <c r="AA51" s="109">
        <f t="shared" si="21"/>
        <v>100.69420481929414</v>
      </c>
      <c r="AB51" s="54">
        <v>640019</v>
      </c>
      <c r="AC51" s="12">
        <f t="shared" si="9"/>
        <v>8.9607327391744818E-2</v>
      </c>
      <c r="AD51" s="12">
        <f t="shared" si="10"/>
        <v>-6.961921223386569E-3</v>
      </c>
      <c r="AE51" s="113">
        <f t="shared" si="22"/>
        <v>100.98951002606719</v>
      </c>
      <c r="AF51" s="60">
        <v>462931</v>
      </c>
      <c r="AG51" s="11">
        <f t="shared" si="11"/>
        <v>4.1183482524402848E-2</v>
      </c>
      <c r="AH51" s="11">
        <f t="shared" si="12"/>
        <v>-1.1517642662680849E-2</v>
      </c>
      <c r="AI51" s="119">
        <f t="shared" si="23"/>
        <v>105.02755399062096</v>
      </c>
      <c r="AK51" s="18"/>
    </row>
    <row r="52" spans="1:37" ht="14.4" x14ac:dyDescent="0.3">
      <c r="A52" s="35">
        <f t="shared" si="1"/>
        <v>44805</v>
      </c>
      <c r="B52" s="81">
        <v>296.80799999999999</v>
      </c>
      <c r="C52" s="20">
        <f t="shared" si="27"/>
        <v>8.2016696438336201E-2</v>
      </c>
      <c r="D52" s="82">
        <f t="shared" si="14"/>
        <v>91.381773399014705</v>
      </c>
      <c r="E52" s="81">
        <v>123.764</v>
      </c>
      <c r="F52" s="20">
        <f t="shared" si="28"/>
        <v>0.10095627807676899</v>
      </c>
      <c r="G52" s="82">
        <f t="shared" si="15"/>
        <v>88.516664282649131</v>
      </c>
      <c r="H52" s="70">
        <v>1371.3</v>
      </c>
      <c r="I52" s="21">
        <f t="shared" ref="I52" si="34">SUM(H52/H64)-1</f>
        <v>0.12641695416461296</v>
      </c>
      <c r="J52" s="71">
        <f t="shared" si="17"/>
        <v>85.32229965156796</v>
      </c>
      <c r="K52" s="70">
        <v>347.6</v>
      </c>
      <c r="L52" s="21">
        <f t="shared" ref="L52" si="35">SUM(K52/K64)-1</f>
        <v>0.12637718729747238</v>
      </c>
      <c r="M52" s="71">
        <f t="shared" si="31"/>
        <v>85.321551300932768</v>
      </c>
      <c r="N52" s="2"/>
      <c r="O52" s="22">
        <f t="shared" si="0"/>
        <v>44805</v>
      </c>
      <c r="P52" s="43">
        <v>9508</v>
      </c>
      <c r="Q52" s="97">
        <f t="shared" si="24"/>
        <v>-0.25415751490429872</v>
      </c>
      <c r="R52" s="97">
        <f t="shared" si="25"/>
        <v>8.0576759966073386E-3</v>
      </c>
      <c r="S52" s="102">
        <f t="shared" si="26"/>
        <v>214.67599909686152</v>
      </c>
      <c r="T52" s="48">
        <v>1187582</v>
      </c>
      <c r="U52" s="25">
        <f t="shared" si="5"/>
        <v>9.9562057312161389E-2</v>
      </c>
      <c r="V52" s="25">
        <f t="shared" si="6"/>
        <v>4.1057692145094471E-3</v>
      </c>
      <c r="W52" s="100">
        <f t="shared" si="20"/>
        <v>105.04638970536848</v>
      </c>
      <c r="X52" s="14">
        <v>720216</v>
      </c>
      <c r="Y52" s="15">
        <f t="shared" si="7"/>
        <v>9.4839380506758664E-2</v>
      </c>
      <c r="Z52" s="15">
        <f t="shared" si="8"/>
        <v>1.4303310730401364E-4</v>
      </c>
      <c r="AA52" s="109">
        <f t="shared" si="21"/>
        <v>101.43587302347402</v>
      </c>
      <c r="AB52" s="54">
        <v>644506</v>
      </c>
      <c r="AC52" s="12">
        <f t="shared" si="9"/>
        <v>8.4647126931983507E-2</v>
      </c>
      <c r="AD52" s="12">
        <f t="shared" si="10"/>
        <v>-3.8100625839488922E-3</v>
      </c>
      <c r="AE52" s="113">
        <f t="shared" si="22"/>
        <v>101.69752014996502</v>
      </c>
      <c r="AF52" s="60">
        <v>468325</v>
      </c>
      <c r="AG52" s="11">
        <f t="shared" si="11"/>
        <v>4.6377310263468363E-2</v>
      </c>
      <c r="AH52" s="11">
        <f t="shared" si="12"/>
        <v>-5.4112255321498992E-3</v>
      </c>
      <c r="AI52" s="119">
        <f t="shared" si="23"/>
        <v>106.25131871198421</v>
      </c>
      <c r="AK52" s="18"/>
    </row>
    <row r="53" spans="1:37" ht="14.4" x14ac:dyDescent="0.3">
      <c r="A53" s="35">
        <f t="shared" si="1"/>
        <v>44774</v>
      </c>
      <c r="B53" s="81">
        <v>296.17099999999999</v>
      </c>
      <c r="C53" s="20">
        <f t="shared" si="27"/>
        <v>8.2626925031162424E-2</v>
      </c>
      <c r="D53" s="82">
        <f t="shared" si="14"/>
        <v>91.18565270935953</v>
      </c>
      <c r="E53" s="81">
        <v>123.148</v>
      </c>
      <c r="F53" s="20">
        <f t="shared" si="28"/>
        <v>9.8701878038988333E-2</v>
      </c>
      <c r="G53" s="82">
        <f t="shared" si="15"/>
        <v>88.076097840080109</v>
      </c>
      <c r="H53" s="70">
        <v>1361.8</v>
      </c>
      <c r="I53" s="21">
        <f t="shared" ref="I53" si="36">SUM(H53/H65)-1</f>
        <v>0.12294879195184283</v>
      </c>
      <c r="J53" s="71">
        <f t="shared" si="17"/>
        <v>84.731209556993548</v>
      </c>
      <c r="K53" s="70">
        <v>345.2</v>
      </c>
      <c r="L53" s="21">
        <f t="shared" ref="L53" si="37">SUM(K53/K65)-1</f>
        <v>0.12296681847755364</v>
      </c>
      <c r="M53" s="71">
        <f t="shared" si="31"/>
        <v>84.732449680903315</v>
      </c>
      <c r="N53" s="2"/>
      <c r="O53" s="22">
        <f t="shared" si="0"/>
        <v>44774</v>
      </c>
      <c r="P53" s="43">
        <v>9432</v>
      </c>
      <c r="Q53" s="97">
        <f t="shared" si="24"/>
        <v>0.55566551212271142</v>
      </c>
      <c r="R53" s="97">
        <f t="shared" si="25"/>
        <v>8.1231295425394645E-3</v>
      </c>
      <c r="S53" s="102">
        <f t="shared" si="26"/>
        <v>212.96003612553616</v>
      </c>
      <c r="T53" s="48">
        <v>1182726</v>
      </c>
      <c r="U53" s="25">
        <f t="shared" si="5"/>
        <v>8.0980840362555151E-2</v>
      </c>
      <c r="V53" s="25">
        <f t="shared" si="6"/>
        <v>1.8912397169817075E-2</v>
      </c>
      <c r="W53" s="100">
        <f t="shared" si="20"/>
        <v>104.61685703443776</v>
      </c>
      <c r="X53" s="14">
        <v>720113</v>
      </c>
      <c r="Y53" s="15">
        <f t="shared" si="7"/>
        <v>9.4338447043090357E-2</v>
      </c>
      <c r="Z53" s="15">
        <f t="shared" si="8"/>
        <v>1.4888330474710054E-2</v>
      </c>
      <c r="AA53" s="109">
        <f t="shared" si="21"/>
        <v>101.42136641028934</v>
      </c>
      <c r="AB53" s="54">
        <v>646971</v>
      </c>
      <c r="AC53" s="12">
        <f t="shared" si="9"/>
        <v>9.2203310858034238E-2</v>
      </c>
      <c r="AD53" s="12">
        <f t="shared" si="10"/>
        <v>1.1810721920993972E-2</v>
      </c>
      <c r="AE53" s="113">
        <f t="shared" si="22"/>
        <v>102.08647601254762</v>
      </c>
      <c r="AF53" s="60">
        <v>470873</v>
      </c>
      <c r="AG53" s="11">
        <f t="shared" si="11"/>
        <v>3.6681109261754496E-2</v>
      </c>
      <c r="AH53" s="11">
        <f t="shared" si="12"/>
        <v>7.008186554204876E-3</v>
      </c>
      <c r="AI53" s="119">
        <f t="shared" si="23"/>
        <v>106.82939667083359</v>
      </c>
      <c r="AK53" s="18"/>
    </row>
    <row r="54" spans="1:37" ht="14.4" x14ac:dyDescent="0.3">
      <c r="A54" s="35">
        <f t="shared" si="1"/>
        <v>44743</v>
      </c>
      <c r="B54" s="81">
        <v>296.27600000000001</v>
      </c>
      <c r="C54" s="20">
        <f t="shared" si="27"/>
        <v>8.5248147456255197E-2</v>
      </c>
      <c r="D54" s="82">
        <f t="shared" si="14"/>
        <v>91.217980295566434</v>
      </c>
      <c r="E54" s="81">
        <v>122.539</v>
      </c>
      <c r="F54" s="20">
        <f t="shared" si="28"/>
        <v>0.10100901192305267</v>
      </c>
      <c r="G54" s="82">
        <f t="shared" si="15"/>
        <v>87.640537834358469</v>
      </c>
      <c r="H54" s="70">
        <v>1353.9</v>
      </c>
      <c r="I54" s="21">
        <f t="shared" ref="I54" si="38">SUM(H54/H66)-1</f>
        <v>0.12338201128443416</v>
      </c>
      <c r="J54" s="71">
        <f t="shared" si="17"/>
        <v>84.239671478347475</v>
      </c>
      <c r="K54" s="70">
        <v>343.2</v>
      </c>
      <c r="L54" s="21">
        <f t="shared" ref="L54" si="39">SUM(K54/K66)-1</f>
        <v>0.123404255319149</v>
      </c>
      <c r="M54" s="71">
        <f t="shared" si="31"/>
        <v>84.24153166421209</v>
      </c>
      <c r="N54" s="2"/>
      <c r="O54" s="22">
        <f t="shared" si="0"/>
        <v>44743</v>
      </c>
      <c r="P54" s="43">
        <v>9356</v>
      </c>
      <c r="Q54" s="97">
        <f t="shared" si="24"/>
        <v>2.0877887788778877</v>
      </c>
      <c r="R54" s="97">
        <f t="shared" si="25"/>
        <v>9.7091932457786134E-2</v>
      </c>
      <c r="S54" s="102">
        <f t="shared" si="26"/>
        <v>211.24407315421084</v>
      </c>
      <c r="T54" s="48">
        <v>1160773</v>
      </c>
      <c r="U54" s="25">
        <f t="shared" si="5"/>
        <v>0.10167057689095405</v>
      </c>
      <c r="V54" s="25">
        <f t="shared" si="6"/>
        <v>-2.1576864786986283E-3</v>
      </c>
      <c r="W54" s="100">
        <f t="shared" si="20"/>
        <v>102.6750261602733</v>
      </c>
      <c r="X54" s="14">
        <v>709549</v>
      </c>
      <c r="Y54" s="15">
        <f t="shared" si="7"/>
        <v>0.13067969952608749</v>
      </c>
      <c r="Z54" s="15">
        <f t="shared" si="8"/>
        <v>4.0967715459050424E-3</v>
      </c>
      <c r="AA54" s="109">
        <f t="shared" si="21"/>
        <v>99.933523092979001</v>
      </c>
      <c r="AB54" s="54">
        <v>639419</v>
      </c>
      <c r="AC54" s="12">
        <f t="shared" si="9"/>
        <v>0.13331974477135766</v>
      </c>
      <c r="AD54" s="12">
        <f t="shared" si="10"/>
        <v>1.2001532043125041E-2</v>
      </c>
      <c r="AE54" s="113">
        <f t="shared" si="22"/>
        <v>100.8948351710775</v>
      </c>
      <c r="AF54" s="60">
        <v>467596</v>
      </c>
      <c r="AG54" s="11">
        <f t="shared" si="11"/>
        <v>4.2763480665447551E-2</v>
      </c>
      <c r="AH54" s="11">
        <f t="shared" si="12"/>
        <v>1.3512790037797373E-3</v>
      </c>
      <c r="AI54" s="119">
        <f t="shared" si="23"/>
        <v>106.08592670570431</v>
      </c>
      <c r="AK54" s="18"/>
    </row>
    <row r="55" spans="1:37" ht="14.4" x14ac:dyDescent="0.3">
      <c r="A55" s="35">
        <f t="shared" si="1"/>
        <v>44713</v>
      </c>
      <c r="B55" s="81">
        <v>296.31099999999998</v>
      </c>
      <c r="C55" s="20">
        <f t="shared" si="27"/>
        <v>9.0597579647841542E-2</v>
      </c>
      <c r="D55" s="82">
        <f t="shared" si="14"/>
        <v>91.228756157635388</v>
      </c>
      <c r="E55" s="81">
        <v>121.791</v>
      </c>
      <c r="F55" s="20">
        <f t="shared" si="28"/>
        <v>9.4121134807841011E-2</v>
      </c>
      <c r="G55" s="82">
        <f t="shared" si="15"/>
        <v>87.105564296953233</v>
      </c>
      <c r="H55" s="70">
        <v>1341.3</v>
      </c>
      <c r="I55" s="21">
        <f t="shared" ref="I55" si="40">SUM(H55/H67)-1</f>
        <v>0.11840240140081715</v>
      </c>
      <c r="J55" s="71">
        <f t="shared" si="17"/>
        <v>83.455699352911921</v>
      </c>
      <c r="K55" s="70">
        <v>340</v>
      </c>
      <c r="L55" s="21">
        <f t="shared" ref="L55" si="41">SUM(K55/K67)-1</f>
        <v>0.11842105263157898</v>
      </c>
      <c r="M55" s="71">
        <f t="shared" si="31"/>
        <v>83.456062837506167</v>
      </c>
      <c r="N55" s="2"/>
      <c r="O55" s="22">
        <f t="shared" si="0"/>
        <v>44713</v>
      </c>
      <c r="P55" s="43">
        <v>8528</v>
      </c>
      <c r="Q55" s="97">
        <f t="shared" si="24"/>
        <v>-0.67711646221414501</v>
      </c>
      <c r="R55" s="97">
        <f t="shared" si="25"/>
        <v>9.7837281153450029E-2</v>
      </c>
      <c r="S55" s="102">
        <f t="shared" si="26"/>
        <v>192.54910815082408</v>
      </c>
      <c r="T55" s="48">
        <v>1163283</v>
      </c>
      <c r="U55" s="25">
        <f t="shared" si="5"/>
        <v>0.11408287219799229</v>
      </c>
      <c r="V55" s="25">
        <f t="shared" si="6"/>
        <v>2.247041885599077E-2</v>
      </c>
      <c r="W55" s="100">
        <f t="shared" si="20"/>
        <v>102.89704572453115</v>
      </c>
      <c r="X55" s="14">
        <v>706654</v>
      </c>
      <c r="Y55" s="15">
        <f t="shared" si="7"/>
        <v>9.7476277003835987E-2</v>
      </c>
      <c r="Z55" s="15">
        <f t="shared" si="8"/>
        <v>2.6230336687036671E-2</v>
      </c>
      <c r="AA55" s="109">
        <f t="shared" si="21"/>
        <v>99.525788673856184</v>
      </c>
      <c r="AB55" s="54">
        <v>631836</v>
      </c>
      <c r="AC55" s="12">
        <f t="shared" si="9"/>
        <v>6.7373478344601168E-2</v>
      </c>
      <c r="AD55" s="12">
        <f t="shared" si="10"/>
        <v>3.2413451655966652E-2</v>
      </c>
      <c r="AE55" s="113">
        <f t="shared" si="22"/>
        <v>99.698302795432937</v>
      </c>
      <c r="AF55" s="60">
        <v>466965</v>
      </c>
      <c r="AG55" s="11">
        <f t="shared" si="11"/>
        <v>4.4500861162681371E-2</v>
      </c>
      <c r="AH55" s="11">
        <f t="shared" si="12"/>
        <v>3.6246951496901048E-2</v>
      </c>
      <c r="AI55" s="119">
        <f t="shared" si="23"/>
        <v>105.94276846707245</v>
      </c>
      <c r="AK55" s="18"/>
    </row>
    <row r="56" spans="1:37" ht="14.4" x14ac:dyDescent="0.3">
      <c r="A56" s="35">
        <f t="shared" si="1"/>
        <v>44682</v>
      </c>
      <c r="B56" s="81">
        <v>292.29599999999999</v>
      </c>
      <c r="C56" s="20">
        <f t="shared" si="27"/>
        <v>8.5815115436765232E-2</v>
      </c>
      <c r="D56" s="82">
        <f t="shared" si="14"/>
        <v>89.992610837438349</v>
      </c>
      <c r="E56" s="81">
        <v>120.82</v>
      </c>
      <c r="F56" s="20">
        <f t="shared" si="28"/>
        <v>9.0827013362224429E-2</v>
      </c>
      <c r="G56" s="82">
        <f t="shared" si="15"/>
        <v>86.411099985695898</v>
      </c>
      <c r="H56" s="70">
        <v>1329.9</v>
      </c>
      <c r="I56" s="21">
        <f t="shared" ref="I56" si="42">SUM(H56/H68)-1</f>
        <v>0.11662468513853907</v>
      </c>
      <c r="J56" s="71">
        <f t="shared" si="17"/>
        <v>82.746391239422636</v>
      </c>
      <c r="K56" s="70">
        <v>337.1</v>
      </c>
      <c r="L56" s="21">
        <f t="shared" ref="L56" si="43">SUM(K56/K68)-1</f>
        <v>0.11659489897316999</v>
      </c>
      <c r="M56" s="71">
        <f t="shared" si="31"/>
        <v>82.744231713303918</v>
      </c>
      <c r="N56" s="2"/>
      <c r="O56" s="22">
        <f t="shared" si="0"/>
        <v>44682</v>
      </c>
      <c r="P56" s="43">
        <v>7768</v>
      </c>
      <c r="Q56" s="97">
        <f t="shared" si="24"/>
        <v>9.3555093555093283E-3</v>
      </c>
      <c r="R56" s="97">
        <f t="shared" si="25"/>
        <v>4.5209903121636197E-2</v>
      </c>
      <c r="S56" s="102">
        <f t="shared" si="26"/>
        <v>175.38947843757055</v>
      </c>
      <c r="T56" s="48">
        <v>1137718</v>
      </c>
      <c r="U56" s="25">
        <f t="shared" si="5"/>
        <v>0.10197862910099653</v>
      </c>
      <c r="V56" s="25">
        <f t="shared" si="6"/>
        <v>1.0397776218683763E-2</v>
      </c>
      <c r="W56" s="100">
        <f t="shared" si="20"/>
        <v>100.63571896745859</v>
      </c>
      <c r="X56" s="14">
        <v>688592</v>
      </c>
      <c r="Y56" s="15">
        <f t="shared" si="7"/>
        <v>9.3386727725122576E-2</v>
      </c>
      <c r="Z56" s="15">
        <f t="shared" si="8"/>
        <v>1.2031052048335766E-2</v>
      </c>
      <c r="AA56" s="109">
        <f t="shared" si="21"/>
        <v>96.981920253062995</v>
      </c>
      <c r="AB56" s="54">
        <v>611999</v>
      </c>
      <c r="AC56" s="12">
        <f t="shared" si="9"/>
        <v>7.804950228205132E-2</v>
      </c>
      <c r="AD56" s="12">
        <f t="shared" si="10"/>
        <v>2.1746570575644775E-3</v>
      </c>
      <c r="AE56" s="113">
        <f t="shared" si="22"/>
        <v>96.568194298049121</v>
      </c>
      <c r="AF56" s="60">
        <v>450631</v>
      </c>
      <c r="AG56" s="11">
        <f t="shared" si="11"/>
        <v>3.4800999366210839E-2</v>
      </c>
      <c r="AH56" s="11">
        <f t="shared" si="12"/>
        <v>-8.7569179872066805E-3</v>
      </c>
      <c r="AI56" s="119">
        <f t="shared" si="23"/>
        <v>102.23698927561021</v>
      </c>
      <c r="AK56" s="18"/>
    </row>
    <row r="57" spans="1:37" ht="14.4" x14ac:dyDescent="0.3">
      <c r="A57" s="35">
        <f t="shared" si="1"/>
        <v>44652</v>
      </c>
      <c r="B57" s="81">
        <v>289.10899999999998</v>
      </c>
      <c r="C57" s="20">
        <f t="shared" si="27"/>
        <v>8.258629340882373E-2</v>
      </c>
      <c r="D57" s="82">
        <f t="shared" si="14"/>
        <v>89.011391625615687</v>
      </c>
      <c r="E57" s="81">
        <v>120.036</v>
      </c>
      <c r="F57" s="20">
        <f t="shared" si="28"/>
        <v>9.010661677897458E-2</v>
      </c>
      <c r="G57" s="82">
        <f t="shared" si="15"/>
        <v>85.850379058789869</v>
      </c>
      <c r="H57" s="70">
        <v>1320</v>
      </c>
      <c r="I57" s="21">
        <f t="shared" ref="I57:I58" si="44">SUM(H57/H69)-1</f>
        <v>0.11129819834989063</v>
      </c>
      <c r="J57" s="71">
        <f t="shared" si="17"/>
        <v>82.130413140866139</v>
      </c>
      <c r="K57" s="70">
        <v>334.6</v>
      </c>
      <c r="L57" s="21">
        <f t="shared" ref="L57" si="45">SUM(K57/K69)-1</f>
        <v>0.11125871803387577</v>
      </c>
      <c r="M57" s="71">
        <f t="shared" si="31"/>
        <v>82.130584192439912</v>
      </c>
      <c r="N57" s="2"/>
      <c r="O57" s="22">
        <f t="shared" si="0"/>
        <v>44652</v>
      </c>
      <c r="P57" s="43">
        <v>7432</v>
      </c>
      <c r="Q57" s="97">
        <f t="shared" si="24"/>
        <v>-0.18784832258769535</v>
      </c>
      <c r="R57" s="97">
        <f t="shared" si="25"/>
        <v>-0.13881807647740441</v>
      </c>
      <c r="S57" s="102">
        <f t="shared" si="26"/>
        <v>167.80311582750056</v>
      </c>
      <c r="T57" s="48">
        <v>1126010</v>
      </c>
      <c r="U57" s="25">
        <f t="shared" si="5"/>
        <v>9.0850788244104308E-2</v>
      </c>
      <c r="V57" s="25">
        <f t="shared" si="6"/>
        <v>-3.0984792592769761E-4</v>
      </c>
      <c r="W57" s="100">
        <f t="shared" si="20"/>
        <v>99.600099422306783</v>
      </c>
      <c r="X57" s="14">
        <v>680406</v>
      </c>
      <c r="Y57" s="15">
        <f t="shared" si="7"/>
        <v>8.01175355630801E-2</v>
      </c>
      <c r="Z57" s="15">
        <f t="shared" si="8"/>
        <v>3.5457122545361486E-3</v>
      </c>
      <c r="AA57" s="109">
        <f t="shared" si="21"/>
        <v>95.82899660714267</v>
      </c>
      <c r="AB57" s="54">
        <v>610671</v>
      </c>
      <c r="AC57" s="12">
        <f t="shared" si="9"/>
        <v>7.4697391530834656E-2</v>
      </c>
      <c r="AD57" s="12">
        <f t="shared" si="10"/>
        <v>1.3333089958117439E-2</v>
      </c>
      <c r="AE57" s="113">
        <f t="shared" si="22"/>
        <v>96.358647285671964</v>
      </c>
      <c r="AF57" s="60">
        <v>454612</v>
      </c>
      <c r="AG57" s="11">
        <f t="shared" si="11"/>
        <v>4.1589149062915221E-2</v>
      </c>
      <c r="AH57" s="11">
        <f t="shared" si="12"/>
        <v>6.5737761904867131E-3</v>
      </c>
      <c r="AI57" s="119">
        <f t="shared" si="23"/>
        <v>103.14017936751735</v>
      </c>
      <c r="AK57" s="18"/>
    </row>
    <row r="58" spans="1:37" ht="14.4" x14ac:dyDescent="0.3">
      <c r="A58" s="35">
        <f t="shared" si="1"/>
        <v>44621</v>
      </c>
      <c r="B58" s="81">
        <v>287.50400000000002</v>
      </c>
      <c r="C58" s="20">
        <f t="shared" si="27"/>
        <v>8.5424555548424319E-2</v>
      </c>
      <c r="D58" s="82">
        <f t="shared" si="14"/>
        <v>88.517241379310278</v>
      </c>
      <c r="E58" s="81">
        <v>117.09399999999999</v>
      </c>
      <c r="F58" s="20">
        <f t="shared" si="28"/>
        <v>7.0231240288821883E-2</v>
      </c>
      <c r="G58" s="82">
        <f t="shared" si="15"/>
        <v>83.746245172364453</v>
      </c>
      <c r="H58" s="70">
        <v>1276.2</v>
      </c>
      <c r="I58" s="21">
        <f t="shared" si="44"/>
        <v>8.9558610091351465E-2</v>
      </c>
      <c r="J58" s="71">
        <f t="shared" si="17"/>
        <v>79.405176704828307</v>
      </c>
      <c r="K58" s="70">
        <v>323.5</v>
      </c>
      <c r="L58" s="21">
        <f t="shared" ref="L58" si="46">SUM(K58/K70)-1</f>
        <v>8.9592455372179192E-2</v>
      </c>
      <c r="M58" s="71">
        <f t="shared" si="31"/>
        <v>79.40598919980367</v>
      </c>
      <c r="N58" s="2"/>
      <c r="O58" s="22">
        <f t="shared" si="0"/>
        <v>44621</v>
      </c>
      <c r="P58" s="43">
        <v>8630</v>
      </c>
      <c r="Q58" s="97">
        <f t="shared" si="24"/>
        <v>-0.47588971213409448</v>
      </c>
      <c r="R58" s="97">
        <f t="shared" si="25"/>
        <v>0.20817583648327043</v>
      </c>
      <c r="S58" s="102">
        <f t="shared" si="26"/>
        <v>194.85211108602394</v>
      </c>
      <c r="T58" s="48">
        <v>1126359</v>
      </c>
      <c r="U58" s="25">
        <f t="shared" si="5"/>
        <v>0.10021352577351816</v>
      </c>
      <c r="V58" s="25">
        <f t="shared" si="6"/>
        <v>4.7993762595017753E-3</v>
      </c>
      <c r="W58" s="100">
        <f t="shared" si="20"/>
        <v>99.630969871679682</v>
      </c>
      <c r="X58" s="14">
        <v>678002</v>
      </c>
      <c r="Y58" s="15">
        <f t="shared" si="7"/>
        <v>7.0489471182918928E-2</v>
      </c>
      <c r="Z58" s="15">
        <f t="shared" si="8"/>
        <v>4.2227590568628681E-3</v>
      </c>
      <c r="AA58" s="109">
        <f t="shared" si="21"/>
        <v>95.49041507223032</v>
      </c>
      <c r="AB58" s="54">
        <v>602636</v>
      </c>
      <c r="AC58" s="12">
        <f t="shared" si="9"/>
        <v>4.3256371949055517E-2</v>
      </c>
      <c r="AD58" s="12">
        <f t="shared" si="10"/>
        <v>4.683016936549933E-3</v>
      </c>
      <c r="AE58" s="113">
        <f t="shared" si="22"/>
        <v>95.090793185935155</v>
      </c>
      <c r="AF58" s="60">
        <v>451643</v>
      </c>
      <c r="AG58" s="11">
        <f t="shared" si="11"/>
        <v>3.51061962436372E-3</v>
      </c>
      <c r="AH58" s="11">
        <f t="shared" si="12"/>
        <v>-7.6811699283075852E-3</v>
      </c>
      <c r="AI58" s="119">
        <f t="shared" si="23"/>
        <v>102.46658695785338</v>
      </c>
      <c r="AK58" s="18"/>
    </row>
    <row r="59" spans="1:37" ht="14.4" x14ac:dyDescent="0.3">
      <c r="A59" s="35">
        <f t="shared" si="1"/>
        <v>44593</v>
      </c>
      <c r="B59" s="81">
        <v>283.71600000000001</v>
      </c>
      <c r="C59" s="20">
        <f t="shared" si="27"/>
        <v>7.8710638977392833E-2</v>
      </c>
      <c r="D59" s="82">
        <f t="shared" si="14"/>
        <v>87.350985221674804</v>
      </c>
      <c r="E59" s="81">
        <v>115.827</v>
      </c>
      <c r="F59" s="20">
        <f t="shared" si="28"/>
        <v>6.1766080906415777E-2</v>
      </c>
      <c r="G59" s="82">
        <f t="shared" si="15"/>
        <v>82.840080102989546</v>
      </c>
      <c r="H59" s="70">
        <v>1263.2</v>
      </c>
      <c r="I59" s="21">
        <f t="shared" ref="I59" si="47">SUM(H59/H71)-1</f>
        <v>8.1784704975593092E-2</v>
      </c>
      <c r="J59" s="71">
        <f t="shared" si="17"/>
        <v>78.596316575410683</v>
      </c>
      <c r="K59" s="70">
        <v>320.2</v>
      </c>
      <c r="L59" s="21">
        <f t="shared" ref="L59" si="48">SUM(K59/K71)-1</f>
        <v>8.1756756756756754E-2</v>
      </c>
      <c r="M59" s="71">
        <f t="shared" si="31"/>
        <v>78.595974472263165</v>
      </c>
      <c r="N59" s="2"/>
      <c r="O59" s="22">
        <f t="shared" si="0"/>
        <v>44593</v>
      </c>
      <c r="P59" s="43">
        <v>7143</v>
      </c>
      <c r="Q59" s="97">
        <f t="shared" si="24"/>
        <v>-0.29066534260178745</v>
      </c>
      <c r="R59" s="97">
        <f t="shared" si="25"/>
        <v>0.12258368694012267</v>
      </c>
      <c r="S59" s="102">
        <f t="shared" si="26"/>
        <v>161.2779408444344</v>
      </c>
      <c r="T59" s="48">
        <v>1120979</v>
      </c>
      <c r="U59" s="25">
        <f t="shared" si="5"/>
        <v>9.957467929288466E-2</v>
      </c>
      <c r="V59" s="25">
        <f t="shared" si="6"/>
        <v>5.2072684751769405E-3</v>
      </c>
      <c r="W59" s="100">
        <f t="shared" si="20"/>
        <v>99.155087299684752</v>
      </c>
      <c r="X59" s="14">
        <v>675151</v>
      </c>
      <c r="Y59" s="15">
        <f t="shared" si="7"/>
        <v>7.4407139469823136E-2</v>
      </c>
      <c r="Z59" s="15">
        <f t="shared" si="8"/>
        <v>1.3021431971915742E-3</v>
      </c>
      <c r="AA59" s="109">
        <f t="shared" si="21"/>
        <v>95.088877652914547</v>
      </c>
      <c r="AB59" s="54">
        <v>599827</v>
      </c>
      <c r="AC59" s="12">
        <f t="shared" si="9"/>
        <v>5.300605828665117E-2</v>
      </c>
      <c r="AD59" s="12">
        <f t="shared" si="10"/>
        <v>-6.4302503358406593E-3</v>
      </c>
      <c r="AE59" s="113">
        <f t="shared" si="22"/>
        <v>94.647557073158481</v>
      </c>
      <c r="AF59" s="60">
        <v>455139</v>
      </c>
      <c r="AG59" s="11">
        <f t="shared" si="11"/>
        <v>3.5303296718294686E-2</v>
      </c>
      <c r="AH59" s="11">
        <f t="shared" si="12"/>
        <v>5.0368989837874523E-3</v>
      </c>
      <c r="AI59" s="119">
        <f t="shared" si="23"/>
        <v>103.25974258742066</v>
      </c>
      <c r="AJ59" s="18"/>
      <c r="AK59" s="18"/>
    </row>
    <row r="60" spans="1:37" ht="14.4" x14ac:dyDescent="0.3">
      <c r="A60" s="35">
        <f t="shared" si="1"/>
        <v>44562</v>
      </c>
      <c r="B60" s="81">
        <v>281.14800000000002</v>
      </c>
      <c r="C60" s="20">
        <f t="shared" si="27"/>
        <v>7.4798724682891171E-2</v>
      </c>
      <c r="D60" s="82">
        <f t="shared" si="14"/>
        <v>86.56034482758615</v>
      </c>
      <c r="E60" s="81">
        <v>114.898</v>
      </c>
      <c r="F60" s="20">
        <f t="shared" si="28"/>
        <v>5.4555133359032171E-2</v>
      </c>
      <c r="G60" s="82">
        <f t="shared" si="15"/>
        <v>82.175654412816471</v>
      </c>
      <c r="H60" s="70">
        <v>1253.3</v>
      </c>
      <c r="I60" s="21">
        <f t="shared" ref="I60" si="49">SUM(H60/H72)-1</f>
        <v>7.8385819996558137E-2</v>
      </c>
      <c r="J60" s="71">
        <f t="shared" si="17"/>
        <v>77.980338476854186</v>
      </c>
      <c r="K60" s="70">
        <v>317.7</v>
      </c>
      <c r="L60" s="21">
        <f t="shared" ref="L60" si="50">SUM(K60/K72)-1</f>
        <v>7.8411405295315539E-2</v>
      </c>
      <c r="M60" s="71">
        <f t="shared" si="31"/>
        <v>77.982326951399145</v>
      </c>
      <c r="N60" s="2"/>
      <c r="O60" s="22">
        <f t="shared" si="0"/>
        <v>44562</v>
      </c>
      <c r="P60" s="43">
        <v>6363</v>
      </c>
      <c r="Q60" s="97">
        <f t="shared" si="24"/>
        <v>-0.20759651307596516</v>
      </c>
      <c r="R60" s="97">
        <f t="shared" si="25"/>
        <v>-0.16877857609405622</v>
      </c>
      <c r="S60" s="102">
        <f t="shared" si="26"/>
        <v>143.66674192820048</v>
      </c>
      <c r="T60" s="48">
        <v>1115172</v>
      </c>
      <c r="U60" s="25">
        <f t="shared" si="5"/>
        <v>8.4609863272701702E-2</v>
      </c>
      <c r="V60" s="25">
        <f t="shared" si="6"/>
        <v>4.5291421653406161E-3</v>
      </c>
      <c r="W60" s="100">
        <f t="shared" si="20"/>
        <v>98.641434865563085</v>
      </c>
      <c r="X60" s="14">
        <v>674273</v>
      </c>
      <c r="Y60" s="15">
        <f t="shared" si="7"/>
        <v>6.508611225632599E-2</v>
      </c>
      <c r="Z60" s="15">
        <f t="shared" si="8"/>
        <v>7.4241301411615002E-3</v>
      </c>
      <c r="AA60" s="109">
        <f t="shared" si="21"/>
        <v>94.965219338583012</v>
      </c>
      <c r="AB60" s="54">
        <v>603709</v>
      </c>
      <c r="AC60" s="12">
        <f t="shared" si="9"/>
        <v>4.8593790166257866E-2</v>
      </c>
      <c r="AD60" s="12">
        <f t="shared" si="10"/>
        <v>6.7387287632489912E-3</v>
      </c>
      <c r="AE60" s="113">
        <f t="shared" si="22"/>
        <v>95.260103384941715</v>
      </c>
      <c r="AF60" s="60">
        <v>452858</v>
      </c>
      <c r="AG60" s="11">
        <f t="shared" si="11"/>
        <v>2.4340812084225893E-2</v>
      </c>
      <c r="AH60" s="11">
        <f t="shared" si="12"/>
        <v>3.5234051605697037E-3</v>
      </c>
      <c r="AI60" s="119">
        <f t="shared" si="23"/>
        <v>102.74224030165321</v>
      </c>
      <c r="AJ60" s="18"/>
      <c r="AK60" s="18"/>
    </row>
    <row r="61" spans="1:37" ht="14.4" x14ac:dyDescent="0.3">
      <c r="A61" s="35">
        <f t="shared" si="1"/>
        <v>44531</v>
      </c>
      <c r="B61" s="81">
        <v>278.80200000000002</v>
      </c>
      <c r="C61" s="20">
        <f t="shared" si="27"/>
        <v>7.0364028655451438E-2</v>
      </c>
      <c r="D61" s="82">
        <f t="shared" si="14"/>
        <v>85.838054187192071</v>
      </c>
      <c r="E61" s="81">
        <v>115.051</v>
      </c>
      <c r="F61" s="20">
        <f t="shared" si="28"/>
        <v>5.3860457447490573E-2</v>
      </c>
      <c r="G61" s="82">
        <f t="shared" si="15"/>
        <v>82.285080818194814</v>
      </c>
      <c r="H61" s="70">
        <v>1253.3</v>
      </c>
      <c r="I61" s="21">
        <f>SUM(H61/H73)-1</f>
        <v>7.5424746868028025E-2</v>
      </c>
      <c r="J61" s="71">
        <f t="shared" si="17"/>
        <v>77.980338476854186</v>
      </c>
      <c r="K61" s="70">
        <v>317.7</v>
      </c>
      <c r="L61" s="21">
        <f>SUM(K61/K73)-1</f>
        <v>7.549085985104953E-2</v>
      </c>
      <c r="M61" s="71">
        <f t="shared" si="31"/>
        <v>77.982326951399145</v>
      </c>
      <c r="O61" s="22">
        <f t="shared" si="0"/>
        <v>44531</v>
      </c>
      <c r="P61" s="43">
        <v>7655</v>
      </c>
      <c r="Q61" s="97">
        <f t="shared" si="24"/>
        <v>-0.16802521465058151</v>
      </c>
      <c r="R61" s="97">
        <f t="shared" si="25"/>
        <v>0.11964311832675145</v>
      </c>
      <c r="S61" s="102">
        <f t="shared" si="26"/>
        <v>172.83811244073152</v>
      </c>
      <c r="T61" s="48">
        <v>1110144</v>
      </c>
      <c r="U61" s="25">
        <f t="shared" si="5"/>
        <v>5.9060229814879239E-2</v>
      </c>
      <c r="V61" s="25">
        <f t="shared" si="6"/>
        <v>-4.3256885629798791E-3</v>
      </c>
      <c r="W61" s="100">
        <f t="shared" si="20"/>
        <v>98.196688104970065</v>
      </c>
      <c r="X61" s="14">
        <v>669304</v>
      </c>
      <c r="Y61" s="15">
        <f t="shared" si="7"/>
        <v>4.4910754569993605E-2</v>
      </c>
      <c r="Z61" s="15">
        <f t="shared" si="8"/>
        <v>2.162129787680156E-3</v>
      </c>
      <c r="AA61" s="109">
        <f t="shared" si="21"/>
        <v>94.265380883100718</v>
      </c>
      <c r="AB61" s="54">
        <v>599668</v>
      </c>
      <c r="AC61" s="12">
        <f t="shared" si="9"/>
        <v>2.8575937208408897E-2</v>
      </c>
      <c r="AD61" s="12">
        <f t="shared" si="10"/>
        <v>1.0859267800130246E-2</v>
      </c>
      <c r="AE61" s="113">
        <f t="shared" si="22"/>
        <v>94.622468236586215</v>
      </c>
      <c r="AF61" s="60">
        <v>451268</v>
      </c>
      <c r="AG61" s="11">
        <f t="shared" si="11"/>
        <v>3.2905157338655844E-2</v>
      </c>
      <c r="AH61" s="11">
        <f t="shared" si="12"/>
        <v>-5.6277571382612468E-3</v>
      </c>
      <c r="AI61" s="119">
        <f t="shared" si="23"/>
        <v>102.38150876532256</v>
      </c>
      <c r="AJ61" s="18"/>
      <c r="AK61" s="18"/>
    </row>
    <row r="62" spans="1:37" ht="14.4" x14ac:dyDescent="0.3">
      <c r="A62" s="35">
        <f t="shared" si="1"/>
        <v>44501</v>
      </c>
      <c r="B62" s="81">
        <v>277.94799999999998</v>
      </c>
      <c r="C62" s="20">
        <f t="shared" si="27"/>
        <v>6.8090028398064772E-2</v>
      </c>
      <c r="D62" s="82">
        <f t="shared" si="14"/>
        <v>85.575123152709295</v>
      </c>
      <c r="E62" s="81">
        <v>114.477</v>
      </c>
      <c r="F62" s="20">
        <f t="shared" si="28"/>
        <v>5.129900542744581E-2</v>
      </c>
      <c r="G62" s="82">
        <f t="shared" si="15"/>
        <v>81.874552996710051</v>
      </c>
      <c r="H62" s="70">
        <v>1239.9000000000001</v>
      </c>
      <c r="I62" s="21">
        <f t="shared" ref="I62:I93" si="51">SUM(H62/H74)-1</f>
        <v>7.0817859918818504E-2</v>
      </c>
      <c r="J62" s="71">
        <f t="shared" si="17"/>
        <v>77.146590343454491</v>
      </c>
      <c r="K62" s="70">
        <v>314.3</v>
      </c>
      <c r="L62" s="21">
        <f t="shared" ref="L62:L93" si="52">SUM(K62/K74)-1</f>
        <v>7.0868824531516328E-2</v>
      </c>
      <c r="M62" s="71">
        <f t="shared" si="31"/>
        <v>77.147766323024086</v>
      </c>
      <c r="O62" s="22">
        <f t="shared" si="0"/>
        <v>44501</v>
      </c>
      <c r="P62" s="43">
        <v>6837</v>
      </c>
      <c r="Q62" s="97">
        <f t="shared" si="24"/>
        <v>-0.12626198083067097</v>
      </c>
      <c r="R62" s="97">
        <f t="shared" si="25"/>
        <v>0.38541033434650451</v>
      </c>
      <c r="S62" s="102">
        <f t="shared" si="26"/>
        <v>154.36893203883494</v>
      </c>
      <c r="T62" s="48">
        <v>1114967</v>
      </c>
      <c r="U62" s="25">
        <f t="shared" si="5"/>
        <v>6.138408581187349E-2</v>
      </c>
      <c r="V62" s="25">
        <f t="shared" si="6"/>
        <v>3.4496289376437783E-3</v>
      </c>
      <c r="W62" s="100">
        <f t="shared" si="20"/>
        <v>98.623301793581874</v>
      </c>
      <c r="X62" s="14">
        <v>667860</v>
      </c>
      <c r="Y62" s="15">
        <f t="shared" si="7"/>
        <v>4.7165240624103433E-2</v>
      </c>
      <c r="Z62" s="15">
        <f t="shared" si="8"/>
        <v>9.2849500389895478E-3</v>
      </c>
      <c r="AA62" s="109">
        <f t="shared" si="21"/>
        <v>94.062006616705773</v>
      </c>
      <c r="AB62" s="54">
        <v>593226</v>
      </c>
      <c r="AC62" s="12">
        <f t="shared" si="9"/>
        <v>2.0544174620323208E-2</v>
      </c>
      <c r="AD62" s="12">
        <f t="shared" si="10"/>
        <v>9.9440741591971804E-3</v>
      </c>
      <c r="AE62" s="113">
        <f t="shared" si="22"/>
        <v>93.605975876846998</v>
      </c>
      <c r="AF62" s="60">
        <v>453822</v>
      </c>
      <c r="AG62" s="11">
        <f t="shared" si="11"/>
        <v>3.4630396323113599E-2</v>
      </c>
      <c r="AH62" s="11">
        <f t="shared" si="12"/>
        <v>2.0696324951644085E-2</v>
      </c>
      <c r="AI62" s="119">
        <f t="shared" si="23"/>
        <v>102.96094797525244</v>
      </c>
      <c r="AJ62" s="18"/>
      <c r="AK62" s="18"/>
    </row>
    <row r="63" spans="1:37" ht="14.4" x14ac:dyDescent="0.3">
      <c r="A63" s="35">
        <f t="shared" si="1"/>
        <v>44470</v>
      </c>
      <c r="B63" s="81">
        <v>276.589</v>
      </c>
      <c r="C63" s="20">
        <f t="shared" si="27"/>
        <v>6.2218689033288976E-2</v>
      </c>
      <c r="D63" s="82">
        <f t="shared" si="14"/>
        <v>85.156711822660029</v>
      </c>
      <c r="E63" s="81">
        <v>113.64</v>
      </c>
      <c r="F63" s="20">
        <f t="shared" si="28"/>
        <v>4.2062116585513509E-2</v>
      </c>
      <c r="G63" s="82">
        <f t="shared" si="15"/>
        <v>81.275926190816747</v>
      </c>
      <c r="H63" s="70">
        <v>1230.8</v>
      </c>
      <c r="I63" s="21">
        <f t="shared" si="51"/>
        <v>6.0120585701981089E-2</v>
      </c>
      <c r="J63" s="71">
        <f>J62/(H62/H63)</f>
        <v>76.580388252862136</v>
      </c>
      <c r="K63" s="70">
        <v>312</v>
      </c>
      <c r="L63" s="21">
        <f t="shared" si="52"/>
        <v>6.0142711518858194E-2</v>
      </c>
      <c r="M63" s="71">
        <f>M62/(K62/K63)</f>
        <v>76.583210603829187</v>
      </c>
      <c r="O63" s="22">
        <f t="shared" si="0"/>
        <v>44470</v>
      </c>
      <c r="P63" s="43">
        <v>4935</v>
      </c>
      <c r="Q63" s="97">
        <f t="shared" si="24"/>
        <v>-0.3894593591488309</v>
      </c>
      <c r="R63" s="97">
        <f t="shared" si="25"/>
        <v>-0.61288045183558204</v>
      </c>
      <c r="S63" s="102">
        <f>S62/(P62/P63)</f>
        <v>111.42470083540302</v>
      </c>
      <c r="T63" s="48">
        <v>1111134</v>
      </c>
      <c r="U63" s="25">
        <f t="shared" si="5"/>
        <v>8.039461248556079E-2</v>
      </c>
      <c r="V63" s="25">
        <f t="shared" si="6"/>
        <v>2.8780149067172855E-2</v>
      </c>
      <c r="W63" s="100">
        <f t="shared" si="20"/>
        <v>98.284257574537918</v>
      </c>
      <c r="X63" s="14">
        <v>661716</v>
      </c>
      <c r="Y63" s="15">
        <f t="shared" si="7"/>
        <v>5.6229239459910652E-2</v>
      </c>
      <c r="Z63" s="15">
        <f t="shared" si="8"/>
        <v>5.9103595468723569E-3</v>
      </c>
      <c r="AA63" s="109">
        <f t="shared" si="21"/>
        <v>93.196680098194349</v>
      </c>
      <c r="AB63" s="54">
        <v>587385</v>
      </c>
      <c r="AC63" s="12">
        <f t="shared" si="9"/>
        <v>2.7200344157626954E-2</v>
      </c>
      <c r="AD63" s="12">
        <f t="shared" si="10"/>
        <v>-1.1482511174538246E-2</v>
      </c>
      <c r="AE63" s="113">
        <f t="shared" si="22"/>
        <v>92.684316163522453</v>
      </c>
      <c r="AF63" s="60">
        <v>444620</v>
      </c>
      <c r="AG63" s="11">
        <f t="shared" si="11"/>
        <v>3.0723258849193469E-2</v>
      </c>
      <c r="AH63" s="11">
        <f t="shared" si="12"/>
        <v>-6.5867086118757134E-3</v>
      </c>
      <c r="AI63" s="119">
        <f t="shared" si="23"/>
        <v>100.87324256813628</v>
      </c>
      <c r="AJ63" s="18"/>
      <c r="AK63" s="18"/>
    </row>
    <row r="64" spans="1:37" ht="14.4" x14ac:dyDescent="0.3">
      <c r="A64" s="35">
        <f t="shared" si="1"/>
        <v>44440</v>
      </c>
      <c r="B64" s="81">
        <v>274.31</v>
      </c>
      <c r="C64" s="20">
        <f t="shared" si="27"/>
        <v>5.3903488550791634E-2</v>
      </c>
      <c r="D64" s="82">
        <f t="shared" si="14"/>
        <v>84.455049261083687</v>
      </c>
      <c r="E64" s="81">
        <v>112.41500000000001</v>
      </c>
      <c r="F64" s="20">
        <f t="shared" si="28"/>
        <v>3.0800689553990734E-2</v>
      </c>
      <c r="G64" s="82">
        <f t="shared" si="15"/>
        <v>80.399799742526085</v>
      </c>
      <c r="H64" s="70">
        <v>1217.4000000000001</v>
      </c>
      <c r="I64" s="21">
        <f t="shared" si="51"/>
        <v>4.8578811369509145E-2</v>
      </c>
      <c r="J64" s="71">
        <f>J63/(H63/H64)</f>
        <v>75.746640119462441</v>
      </c>
      <c r="K64" s="70">
        <v>308.60000000000002</v>
      </c>
      <c r="L64" s="21">
        <f t="shared" si="52"/>
        <v>4.8589874277947809E-2</v>
      </c>
      <c r="M64" s="71">
        <f>M63/(K63/K64)</f>
        <v>75.748649975454143</v>
      </c>
      <c r="O64" s="22">
        <f t="shared" si="0"/>
        <v>44440</v>
      </c>
      <c r="P64" s="43">
        <v>12748</v>
      </c>
      <c r="Q64" s="97">
        <f t="shared" si="24"/>
        <v>0.79878651051220539</v>
      </c>
      <c r="R64" s="97">
        <f t="shared" si="25"/>
        <v>1.1025894771565232</v>
      </c>
      <c r="S64" s="102">
        <f>S63/(P63/P64)</f>
        <v>287.83020997967935</v>
      </c>
      <c r="T64" s="48">
        <v>1080050</v>
      </c>
      <c r="U64" s="25">
        <f t="shared" si="5"/>
        <v>4.8214672190890484E-2</v>
      </c>
      <c r="V64" s="25">
        <f t="shared" si="6"/>
        <v>-1.286235642610567E-2</v>
      </c>
      <c r="W64" s="100">
        <f t="shared" si="20"/>
        <v>95.534753138127058</v>
      </c>
      <c r="X64" s="14">
        <v>657828</v>
      </c>
      <c r="Y64" s="15">
        <f t="shared" si="7"/>
        <v>4.2974491179170515E-2</v>
      </c>
      <c r="Z64" s="15">
        <f t="shared" si="8"/>
        <v>-3.1457293305070522E-4</v>
      </c>
      <c r="AA64" s="109">
        <f t="shared" si="21"/>
        <v>92.649090660698846</v>
      </c>
      <c r="AB64" s="54">
        <v>594208</v>
      </c>
      <c r="AC64" s="12">
        <f t="shared" si="9"/>
        <v>3.2963288749508823E-2</v>
      </c>
      <c r="AD64" s="12">
        <f t="shared" si="10"/>
        <v>3.1298851700165553E-3</v>
      </c>
      <c r="AE64" s="113">
        <f t="shared" si="22"/>
        <v>93.760927056180108</v>
      </c>
      <c r="AF64" s="60">
        <v>447568</v>
      </c>
      <c r="AG64" s="11">
        <f t="shared" si="11"/>
        <v>1.5045335583103059E-2</v>
      </c>
      <c r="AH64" s="11">
        <f t="shared" si="12"/>
        <v>-1.4627530756562979E-2</v>
      </c>
      <c r="AI64" s="119">
        <f t="shared" si="23"/>
        <v>101.54207059901853</v>
      </c>
      <c r="AJ64" s="18"/>
      <c r="AK64" s="18"/>
    </row>
    <row r="65" spans="1:37" ht="14.4" x14ac:dyDescent="0.3">
      <c r="A65" s="35">
        <f t="shared" si="1"/>
        <v>44409</v>
      </c>
      <c r="B65" s="81">
        <v>273.56700000000001</v>
      </c>
      <c r="C65" s="20">
        <f t="shared" si="27"/>
        <v>5.2512715548749922E-2</v>
      </c>
      <c r="D65" s="82">
        <f t="shared" si="14"/>
        <v>84.226293103448214</v>
      </c>
      <c r="E65" s="81">
        <v>112.08499999999999</v>
      </c>
      <c r="F65" s="20">
        <f t="shared" si="28"/>
        <v>3.1966707484371026E-2</v>
      </c>
      <c r="G65" s="82">
        <f t="shared" si="15"/>
        <v>80.163782005435536</v>
      </c>
      <c r="H65" s="70">
        <v>1212.7</v>
      </c>
      <c r="I65" s="21">
        <f t="shared" si="51"/>
        <v>4.8051162388730528E-2</v>
      </c>
      <c r="J65" s="71">
        <f t="shared" ref="J65:J128" si="53">J64/(H64/H65)</f>
        <v>75.454206072672989</v>
      </c>
      <c r="K65" s="70">
        <v>307.39999999999998</v>
      </c>
      <c r="L65" s="21">
        <f t="shared" si="52"/>
        <v>4.8073644732355758E-2</v>
      </c>
      <c r="M65" s="71">
        <f t="shared" ref="M65:M128" si="54">M64/(K64/K65)</f>
        <v>75.454099165439402</v>
      </c>
      <c r="O65" s="22">
        <f t="shared" si="0"/>
        <v>44409</v>
      </c>
      <c r="P65" s="43">
        <v>6063</v>
      </c>
      <c r="Q65" s="97">
        <f t="shared" si="24"/>
        <v>-1.3825634352634952E-2</v>
      </c>
      <c r="R65" s="97">
        <f t="shared" si="25"/>
        <v>1.000990099009901</v>
      </c>
      <c r="S65" s="102">
        <f t="shared" ref="S65:S128" si="55">S64/(P64/P65)</f>
        <v>136.89320388349512</v>
      </c>
      <c r="T65" s="48">
        <v>1094123</v>
      </c>
      <c r="U65" s="25">
        <f t="shared" si="5"/>
        <v>6.5565835605765566E-2</v>
      </c>
      <c r="V65" s="25">
        <f t="shared" si="6"/>
        <v>3.8414157289720974E-2</v>
      </c>
      <c r="W65" s="100">
        <f t="shared" si="20"/>
        <v>96.779566416135353</v>
      </c>
      <c r="X65" s="14">
        <v>658035</v>
      </c>
      <c r="Y65" s="15">
        <f t="shared" si="7"/>
        <v>4.8363970061082284E-2</v>
      </c>
      <c r="Z65" s="15">
        <f t="shared" si="8"/>
        <v>4.8591169993402739E-2</v>
      </c>
      <c r="AA65" s="109">
        <f t="shared" si="21"/>
        <v>92.67824472797291</v>
      </c>
      <c r="AB65" s="54">
        <v>592354</v>
      </c>
      <c r="AC65" s="12">
        <f t="shared" si="9"/>
        <v>3.8632629694505427E-2</v>
      </c>
      <c r="AD65" s="12">
        <f t="shared" si="10"/>
        <v>4.9900744416873533E-2</v>
      </c>
      <c r="AE65" s="113">
        <f t="shared" si="22"/>
        <v>93.468381754261998</v>
      </c>
      <c r="AF65" s="60">
        <v>454212</v>
      </c>
      <c r="AG65" s="11">
        <f t="shared" si="11"/>
        <v>3.8839969809939756E-2</v>
      </c>
      <c r="AH65" s="11">
        <f t="shared" si="12"/>
        <v>1.2916462245216476E-2</v>
      </c>
      <c r="AI65" s="119">
        <f t="shared" si="23"/>
        <v>103.04942929548449</v>
      </c>
      <c r="AJ65" s="18"/>
      <c r="AK65" s="18"/>
    </row>
    <row r="66" spans="1:37" ht="14.4" x14ac:dyDescent="0.3">
      <c r="A66" s="35">
        <f t="shared" si="1"/>
        <v>44378</v>
      </c>
      <c r="B66" s="81">
        <v>273.00299999999999</v>
      </c>
      <c r="C66" s="20">
        <f t="shared" si="27"/>
        <v>5.3654752393853977E-2</v>
      </c>
      <c r="D66" s="82">
        <f t="shared" si="14"/>
        <v>84.05264778325116</v>
      </c>
      <c r="E66" s="81">
        <v>111.297</v>
      </c>
      <c r="F66" s="20">
        <f t="shared" si="28"/>
        <v>2.0399369223998765E-2</v>
      </c>
      <c r="G66" s="82">
        <f t="shared" si="15"/>
        <v>79.600200257473873</v>
      </c>
      <c r="H66" s="70">
        <v>1205.2</v>
      </c>
      <c r="I66" s="21">
        <f t="shared" si="51"/>
        <v>3.8428399103911826E-2</v>
      </c>
      <c r="J66" s="71">
        <f t="shared" si="53"/>
        <v>74.987555998008972</v>
      </c>
      <c r="K66" s="70">
        <v>305.5</v>
      </c>
      <c r="L66" s="21">
        <f t="shared" si="52"/>
        <v>3.8409245411284987E-2</v>
      </c>
      <c r="M66" s="71">
        <f t="shared" si="54"/>
        <v>74.987727049582745</v>
      </c>
      <c r="O66" s="22">
        <f t="shared" si="0"/>
        <v>44378</v>
      </c>
      <c r="P66" s="43">
        <v>3030</v>
      </c>
      <c r="Q66" s="97">
        <f t="shared" si="24"/>
        <v>-0.4939879759519038</v>
      </c>
      <c r="R66" s="97">
        <f t="shared" si="25"/>
        <v>-0.88527941844616087</v>
      </c>
      <c r="S66" s="102">
        <f t="shared" si="55"/>
        <v>68.412734251524029</v>
      </c>
      <c r="T66" s="48">
        <v>1053648</v>
      </c>
      <c r="U66" s="25">
        <f t="shared" si="5"/>
        <v>4.5790972424177179E-2</v>
      </c>
      <c r="V66" s="25">
        <f t="shared" si="6"/>
        <v>9.0847971866434563E-3</v>
      </c>
      <c r="W66" s="100">
        <f t="shared" si="20"/>
        <v>93.199390374965333</v>
      </c>
      <c r="X66" s="14">
        <v>627542</v>
      </c>
      <c r="Y66" s="15">
        <f t="shared" si="7"/>
        <v>1.893550691693191E-2</v>
      </c>
      <c r="Z66" s="15">
        <f t="shared" si="8"/>
        <v>-2.5389429871561897E-2</v>
      </c>
      <c r="AA66" s="109">
        <f t="shared" si="21"/>
        <v>88.383583020783973</v>
      </c>
      <c r="AB66" s="54">
        <v>564200</v>
      </c>
      <c r="AC66" s="12">
        <f t="shared" si="9"/>
        <v>9.1488771832548554E-3</v>
      </c>
      <c r="AD66" s="12">
        <f t="shared" si="10"/>
        <v>-4.6885399879044609E-2</v>
      </c>
      <c r="AE66" s="113">
        <f t="shared" si="22"/>
        <v>89.025921975296214</v>
      </c>
      <c r="AF66" s="60">
        <v>448420</v>
      </c>
      <c r="AG66" s="11">
        <f t="shared" si="11"/>
        <v>2.9988699111548112E-2</v>
      </c>
      <c r="AH66" s="11">
        <f t="shared" si="12"/>
        <v>3.0196613505715231E-3</v>
      </c>
      <c r="AI66" s="119">
        <f t="shared" si="23"/>
        <v>101.73536825244854</v>
      </c>
      <c r="AJ66" s="18"/>
      <c r="AK66" s="18"/>
    </row>
    <row r="67" spans="1:37" ht="14.4" x14ac:dyDescent="0.3">
      <c r="A67" s="35">
        <f t="shared" si="1"/>
        <v>44348</v>
      </c>
      <c r="B67" s="81">
        <v>271.69600000000003</v>
      </c>
      <c r="C67" s="20">
        <f t="shared" si="27"/>
        <v>5.3914514133213354E-2</v>
      </c>
      <c r="D67" s="82">
        <f t="shared" si="14"/>
        <v>83.650246305418662</v>
      </c>
      <c r="E67" s="81">
        <v>111.31399999999999</v>
      </c>
      <c r="F67" s="20">
        <f t="shared" si="28"/>
        <v>2.5141825683341779E-2</v>
      </c>
      <c r="G67" s="82">
        <f t="shared" si="15"/>
        <v>79.612358746960354</v>
      </c>
      <c r="H67" s="70">
        <v>1199.3</v>
      </c>
      <c r="I67" s="21">
        <f t="shared" si="51"/>
        <v>3.8624751017580339E-2</v>
      </c>
      <c r="J67" s="71">
        <f t="shared" si="53"/>
        <v>74.62045793927328</v>
      </c>
      <c r="K67" s="70">
        <v>304</v>
      </c>
      <c r="L67" s="21">
        <f t="shared" si="52"/>
        <v>3.8606081311923557E-2</v>
      </c>
      <c r="M67" s="71">
        <f t="shared" si="54"/>
        <v>74.619538537064344</v>
      </c>
      <c r="O67" s="22">
        <f t="shared" si="0"/>
        <v>44348</v>
      </c>
      <c r="P67" s="43">
        <v>26412</v>
      </c>
      <c r="Q67" s="97">
        <f t="shared" si="24"/>
        <v>4.8550210596320102</v>
      </c>
      <c r="R67" s="97">
        <f t="shared" si="25"/>
        <v>2.431912681912682</v>
      </c>
      <c r="S67" s="102">
        <f t="shared" si="55"/>
        <v>596.34228945585903</v>
      </c>
      <c r="T67" s="48">
        <v>1044162</v>
      </c>
      <c r="U67" s="25">
        <f t="shared" si="5"/>
        <v>5.1547014684126591E-2</v>
      </c>
      <c r="V67" s="25">
        <f t="shared" si="6"/>
        <v>1.1361523083360359E-2</v>
      </c>
      <c r="W67" s="100">
        <f t="shared" si="20"/>
        <v>92.360315639288032</v>
      </c>
      <c r="X67" s="14">
        <v>643890</v>
      </c>
      <c r="Y67" s="15">
        <f t="shared" si="7"/>
        <v>4.924299828409695E-2</v>
      </c>
      <c r="Z67" s="15">
        <f t="shared" si="8"/>
        <v>2.2406272676605665E-2</v>
      </c>
      <c r="AA67" s="109">
        <f t="shared" si="21"/>
        <v>90.68605013091171</v>
      </c>
      <c r="AB67" s="54">
        <v>591954</v>
      </c>
      <c r="AC67" s="12">
        <f t="shared" si="9"/>
        <v>6.0034489612824649E-2</v>
      </c>
      <c r="AD67" s="12">
        <f t="shared" si="10"/>
        <v>4.2739800349133494E-2</v>
      </c>
      <c r="AE67" s="113">
        <f t="shared" si="22"/>
        <v>93.405265184268856</v>
      </c>
      <c r="AF67" s="60">
        <v>447070</v>
      </c>
      <c r="AG67" s="11">
        <f t="shared" si="11"/>
        <v>3.9547786133162122E-2</v>
      </c>
      <c r="AH67" s="11">
        <f t="shared" si="12"/>
        <v>2.6623740458716405E-2</v>
      </c>
      <c r="AI67" s="119">
        <f t="shared" si="23"/>
        <v>101.42908675933759</v>
      </c>
    </row>
    <row r="68" spans="1:37" ht="14.4" x14ac:dyDescent="0.3">
      <c r="A68" s="35">
        <f t="shared" si="1"/>
        <v>44317</v>
      </c>
      <c r="B68" s="81">
        <v>269.19499999999999</v>
      </c>
      <c r="C68" s="20">
        <f t="shared" si="27"/>
        <v>4.9927065375944712E-2</v>
      </c>
      <c r="D68" s="82">
        <f t="shared" si="14"/>
        <v>82.880233990147715</v>
      </c>
      <c r="E68" s="81">
        <v>110.76</v>
      </c>
      <c r="F68" s="20">
        <f t="shared" si="28"/>
        <v>2.1149484631128646E-2</v>
      </c>
      <c r="G68" s="82">
        <f t="shared" si="15"/>
        <v>79.216135030753804</v>
      </c>
      <c r="H68" s="70">
        <v>1191</v>
      </c>
      <c r="I68" s="21">
        <f t="shared" si="51"/>
        <v>3.3226338162574809E-2</v>
      </c>
      <c r="J68" s="71">
        <f t="shared" si="53"/>
        <v>74.104031856645108</v>
      </c>
      <c r="K68" s="70">
        <v>301.89999999999998</v>
      </c>
      <c r="L68" s="21">
        <f t="shared" si="52"/>
        <v>3.3196440793976656E-2</v>
      </c>
      <c r="M68" s="71">
        <f t="shared" si="54"/>
        <v>74.104074619538565</v>
      </c>
      <c r="N68" s="2"/>
      <c r="O68" s="22">
        <f t="shared" si="0"/>
        <v>44317</v>
      </c>
      <c r="P68" s="43">
        <v>7696</v>
      </c>
      <c r="Q68" s="97">
        <f t="shared" si="24"/>
        <v>1.6275179242062139</v>
      </c>
      <c r="R68" s="97">
        <f t="shared" si="25"/>
        <v>-0.15899901650092885</v>
      </c>
      <c r="S68" s="102">
        <f t="shared" si="55"/>
        <v>173.76382930684125</v>
      </c>
      <c r="T68" s="48">
        <v>1032432</v>
      </c>
      <c r="U68" s="25">
        <f t="shared" si="5"/>
        <v>3.8607560555060427E-2</v>
      </c>
      <c r="V68" s="25">
        <f t="shared" si="6"/>
        <v>1.9472385541607906E-4</v>
      </c>
      <c r="W68" s="100">
        <f t="shared" si="20"/>
        <v>91.322750105923632</v>
      </c>
      <c r="X68" s="14">
        <v>629779</v>
      </c>
      <c r="Y68" s="15">
        <f t="shared" si="7"/>
        <v>4.5552270225669433E-2</v>
      </c>
      <c r="Z68" s="15">
        <f t="shared" si="8"/>
        <v>-2.5081873266696864E-4</v>
      </c>
      <c r="AA68" s="109">
        <f t="shared" si="21"/>
        <v>88.698644124610482</v>
      </c>
      <c r="AB68" s="54">
        <v>567691</v>
      </c>
      <c r="AC68" s="12">
        <f t="shared" si="9"/>
        <v>4.2800119766858824E-2</v>
      </c>
      <c r="AD68" s="12">
        <f t="shared" si="10"/>
        <v>-9.4152678687708935E-4</v>
      </c>
      <c r="AE68" s="113">
        <f t="shared" si="22"/>
        <v>89.576771839911174</v>
      </c>
      <c r="AF68" s="60">
        <v>435476</v>
      </c>
      <c r="AG68" s="11">
        <f t="shared" si="11"/>
        <v>2.1086420795201732E-2</v>
      </c>
      <c r="AH68" s="11">
        <f t="shared" si="12"/>
        <v>-2.2545021307794899E-3</v>
      </c>
      <c r="AI68" s="119">
        <f t="shared" si="23"/>
        <v>98.798695921464869</v>
      </c>
      <c r="AJ68" s="18"/>
      <c r="AK68" s="18"/>
    </row>
    <row r="69" spans="1:37" ht="14.4" x14ac:dyDescent="0.3">
      <c r="A69" s="35">
        <f t="shared" si="1"/>
        <v>44287</v>
      </c>
      <c r="B69" s="81">
        <v>267.05399999999997</v>
      </c>
      <c r="C69" s="20">
        <f t="shared" si="27"/>
        <v>4.1596948387021104E-2</v>
      </c>
      <c r="D69" s="82">
        <f t="shared" si="14"/>
        <v>82.221059113300413</v>
      </c>
      <c r="E69" s="81">
        <v>110.114</v>
      </c>
      <c r="F69" s="20">
        <f t="shared" si="28"/>
        <v>1.5259222378963599E-2</v>
      </c>
      <c r="G69" s="82">
        <f t="shared" si="15"/>
        <v>78.754112430267455</v>
      </c>
      <c r="H69" s="70">
        <v>1187.8</v>
      </c>
      <c r="I69" s="21">
        <f t="shared" si="51"/>
        <v>2.902191804556864E-2</v>
      </c>
      <c r="J69" s="71">
        <f t="shared" si="53"/>
        <v>73.904927824788459</v>
      </c>
      <c r="K69" s="70">
        <v>301.10000000000002</v>
      </c>
      <c r="L69" s="21">
        <f t="shared" si="52"/>
        <v>2.9049897470950103E-2</v>
      </c>
      <c r="M69" s="71">
        <f t="shared" si="54"/>
        <v>73.907707412862095</v>
      </c>
      <c r="N69" s="2"/>
      <c r="O69" s="22">
        <f t="shared" si="0"/>
        <v>44287</v>
      </c>
      <c r="P69" s="43">
        <v>9151</v>
      </c>
      <c r="Q69" s="97">
        <f t="shared" si="24"/>
        <v>1.8543356207111668</v>
      </c>
      <c r="R69" s="97">
        <f t="shared" si="25"/>
        <v>-0.44424875501032435</v>
      </c>
      <c r="S69" s="102">
        <f t="shared" si="55"/>
        <v>206.61548882366219</v>
      </c>
      <c r="T69" s="48">
        <v>1032231</v>
      </c>
      <c r="U69" s="25">
        <f t="shared" si="5"/>
        <v>2.2829154412639108E-2</v>
      </c>
      <c r="V69" s="25">
        <f t="shared" si="6"/>
        <v>8.2704607702557276E-3</v>
      </c>
      <c r="W69" s="100">
        <f t="shared" si="20"/>
        <v>91.304970849981075</v>
      </c>
      <c r="X69" s="14">
        <v>629937</v>
      </c>
      <c r="Y69" s="15">
        <f t="shared" si="7"/>
        <v>3.9832883794482132E-2</v>
      </c>
      <c r="Z69" s="15">
        <f t="shared" si="8"/>
        <v>-5.399798218066576E-3</v>
      </c>
      <c r="AA69" s="109">
        <f t="shared" si="21"/>
        <v>88.720896987553971</v>
      </c>
      <c r="AB69" s="54">
        <v>568226</v>
      </c>
      <c r="AC69" s="12">
        <f t="shared" si="9"/>
        <v>3.3286599347906343E-2</v>
      </c>
      <c r="AD69" s="12">
        <f t="shared" si="10"/>
        <v>-1.6312674305676955E-2</v>
      </c>
      <c r="AE69" s="113">
        <f t="shared" si="22"/>
        <v>89.661190252276981</v>
      </c>
      <c r="AF69" s="60">
        <v>436460</v>
      </c>
      <c r="AG69" s="11">
        <f t="shared" si="11"/>
        <v>1.9873584839527503E-2</v>
      </c>
      <c r="AH69" s="11">
        <f t="shared" si="12"/>
        <v>-3.0224657436847768E-2</v>
      </c>
      <c r="AI69" s="119">
        <f t="shared" si="23"/>
        <v>99.021941098665735</v>
      </c>
      <c r="AJ69" s="18"/>
      <c r="AK69" s="18"/>
    </row>
    <row r="70" spans="1:37" ht="14.4" x14ac:dyDescent="0.3">
      <c r="A70" s="35">
        <f t="shared" si="1"/>
        <v>44256</v>
      </c>
      <c r="B70" s="81">
        <v>264.87700000000001</v>
      </c>
      <c r="C70" s="20">
        <f t="shared" si="27"/>
        <v>2.6197625089591892E-2</v>
      </c>
      <c r="D70" s="82">
        <f t="shared" si="14"/>
        <v>81.550800492610762</v>
      </c>
      <c r="E70" s="81">
        <v>109.41</v>
      </c>
      <c r="F70" s="20">
        <f t="shared" si="28"/>
        <v>7.1432516523370904E-3</v>
      </c>
      <c r="G70" s="82">
        <f t="shared" si="15"/>
        <v>78.250607924474295</v>
      </c>
      <c r="H70" s="70">
        <v>1171.3</v>
      </c>
      <c r="I70" s="21">
        <f t="shared" si="51"/>
        <v>1.4727540500736325E-2</v>
      </c>
      <c r="J70" s="71">
        <f t="shared" si="53"/>
        <v>72.878297660527636</v>
      </c>
      <c r="K70" s="70">
        <v>296.89999999999998</v>
      </c>
      <c r="L70" s="21">
        <f t="shared" si="52"/>
        <v>1.4695830485303985E-2</v>
      </c>
      <c r="M70" s="71">
        <f t="shared" si="54"/>
        <v>72.876779577810524</v>
      </c>
      <c r="N70" s="2"/>
      <c r="O70" s="22">
        <f t="shared" si="0"/>
        <v>44256</v>
      </c>
      <c r="P70" s="43">
        <v>16466</v>
      </c>
      <c r="Q70" s="97">
        <f t="shared" si="24"/>
        <v>1.4066062554808534</v>
      </c>
      <c r="R70" s="97">
        <f t="shared" si="25"/>
        <v>0.63515392254220449</v>
      </c>
      <c r="S70" s="102">
        <f t="shared" si="55"/>
        <v>371.77692481372765</v>
      </c>
      <c r="T70" s="48">
        <v>1023764</v>
      </c>
      <c r="U70" s="25">
        <f t="shared" si="5"/>
        <v>1.8833862937246648E-2</v>
      </c>
      <c r="V70" s="25">
        <f t="shared" si="6"/>
        <v>4.2159326549389142E-3</v>
      </c>
      <c r="W70" s="100">
        <f t="shared" si="20"/>
        <v>90.556030750151876</v>
      </c>
      <c r="X70" s="14">
        <v>633357</v>
      </c>
      <c r="Y70" s="15">
        <f t="shared" si="7"/>
        <v>3.4499824413827929E-2</v>
      </c>
      <c r="Z70" s="15">
        <f t="shared" si="8"/>
        <v>7.8979111831112281E-3</v>
      </c>
      <c r="AA70" s="109">
        <f t="shared" si="21"/>
        <v>89.202572881647242</v>
      </c>
      <c r="AB70" s="54">
        <v>577649</v>
      </c>
      <c r="AC70" s="12">
        <f t="shared" si="9"/>
        <v>4.4552459173506476E-2</v>
      </c>
      <c r="AD70" s="12">
        <f t="shared" si="10"/>
        <v>1.4072218428356598E-2</v>
      </c>
      <c r="AE70" s="113">
        <f t="shared" si="22"/>
        <v>91.148058849889907</v>
      </c>
      <c r="AF70" s="60">
        <v>450063</v>
      </c>
      <c r="AG70" s="11">
        <f t="shared" si="11"/>
        <v>3.0843088706518751E-2</v>
      </c>
      <c r="AH70" s="11">
        <f t="shared" si="12"/>
        <v>2.3756934982336997E-2</v>
      </c>
      <c r="AI70" s="119">
        <f t="shared" si="23"/>
        <v>102.10812417332356</v>
      </c>
      <c r="AJ70" s="18"/>
      <c r="AK70" s="18"/>
    </row>
    <row r="71" spans="1:37" ht="14.4" x14ac:dyDescent="0.3">
      <c r="A71" s="35">
        <f t="shared" si="1"/>
        <v>44228</v>
      </c>
      <c r="B71" s="81">
        <v>263.01400000000001</v>
      </c>
      <c r="C71" s="20">
        <f t="shared" si="27"/>
        <v>1.6762152173745104E-2</v>
      </c>
      <c r="D71" s="82">
        <f t="shared" si="14"/>
        <v>80.977216748768399</v>
      </c>
      <c r="E71" s="81">
        <v>109.089</v>
      </c>
      <c r="F71" s="20">
        <f t="shared" si="28"/>
        <v>4.1421588932151199E-3</v>
      </c>
      <c r="G71" s="82">
        <f t="shared" si="15"/>
        <v>78.021027034758959</v>
      </c>
      <c r="H71" s="70">
        <v>1167.7</v>
      </c>
      <c r="I71" s="21">
        <f t="shared" si="51"/>
        <v>1.371646844344121E-2</v>
      </c>
      <c r="J71" s="71">
        <f t="shared" si="53"/>
        <v>72.654305624688902</v>
      </c>
      <c r="K71" s="70">
        <v>296</v>
      </c>
      <c r="L71" s="21">
        <f t="shared" si="52"/>
        <v>1.3698630136986356E-2</v>
      </c>
      <c r="M71" s="71">
        <f t="shared" si="54"/>
        <v>72.655866470299486</v>
      </c>
      <c r="N71" s="2"/>
      <c r="O71" s="22">
        <f t="shared" si="0"/>
        <v>44228</v>
      </c>
      <c r="P71" s="43">
        <v>10070</v>
      </c>
      <c r="Q71" s="97">
        <f t="shared" si="24"/>
        <v>0.55761794276875487</v>
      </c>
      <c r="R71" s="97">
        <f t="shared" si="25"/>
        <v>0.25404732254047313</v>
      </c>
      <c r="S71" s="102">
        <f t="shared" si="55"/>
        <v>227.36509370060961</v>
      </c>
      <c r="T71" s="48">
        <v>1019466</v>
      </c>
      <c r="U71" s="25">
        <f t="shared" si="5"/>
        <v>1.9630160455833323E-2</v>
      </c>
      <c r="V71" s="25">
        <f t="shared" si="6"/>
        <v>-8.4732410146881598E-3</v>
      </c>
      <c r="W71" s="100">
        <f t="shared" si="20"/>
        <v>90.175855416613928</v>
      </c>
      <c r="X71" s="14">
        <v>628394</v>
      </c>
      <c r="Y71" s="15">
        <f t="shared" si="7"/>
        <v>3.8830890801034856E-2</v>
      </c>
      <c r="Z71" s="15">
        <f t="shared" si="8"/>
        <v>-7.3846610716998828E-3</v>
      </c>
      <c r="AA71" s="109">
        <f t="shared" si="21"/>
        <v>88.50357947159317</v>
      </c>
      <c r="AB71" s="54">
        <v>569633</v>
      </c>
      <c r="AC71" s="12">
        <f t="shared" si="9"/>
        <v>3.8507887717839751E-2</v>
      </c>
      <c r="AD71" s="12">
        <f t="shared" si="10"/>
        <v>-1.0593470573113883E-2</v>
      </c>
      <c r="AE71" s="113">
        <f t="shared" si="22"/>
        <v>89.883202787227773</v>
      </c>
      <c r="AF71" s="60">
        <v>439619</v>
      </c>
      <c r="AG71" s="11">
        <f t="shared" si="11"/>
        <v>3.1470697268457082E-2</v>
      </c>
      <c r="AH71" s="11">
        <f t="shared" si="12"/>
        <v>-5.6051047620770955E-3</v>
      </c>
      <c r="AI71" s="119">
        <f t="shared" si="23"/>
        <v>99.738639792545328</v>
      </c>
      <c r="AJ71" s="18"/>
      <c r="AK71" s="18"/>
    </row>
    <row r="72" spans="1:37" ht="14.4" x14ac:dyDescent="0.3">
      <c r="A72" s="35">
        <f t="shared" si="1"/>
        <v>44197</v>
      </c>
      <c r="B72" s="81">
        <v>261.58199999999999</v>
      </c>
      <c r="C72" s="20">
        <f t="shared" si="27"/>
        <v>1.3997697415600863E-2</v>
      </c>
      <c r="D72" s="82">
        <f t="shared" si="14"/>
        <v>80.536330049261011</v>
      </c>
      <c r="E72" s="81">
        <v>108.95399999999999</v>
      </c>
      <c r="F72" s="20">
        <f t="shared" si="28"/>
        <v>7.0058042811194099E-3</v>
      </c>
      <c r="G72" s="82">
        <f t="shared" si="15"/>
        <v>77.924474324131012</v>
      </c>
      <c r="H72" s="70">
        <v>1162.2</v>
      </c>
      <c r="I72" s="21">
        <f t="shared" si="51"/>
        <v>1.3782274947662154E-2</v>
      </c>
      <c r="J72" s="71">
        <f t="shared" si="53"/>
        <v>72.312095569935295</v>
      </c>
      <c r="K72" s="70">
        <v>294.60000000000002</v>
      </c>
      <c r="L72" s="21">
        <f t="shared" si="52"/>
        <v>1.3764624913971124E-2</v>
      </c>
      <c r="M72" s="71">
        <f t="shared" si="54"/>
        <v>72.312223858615639</v>
      </c>
      <c r="N72" s="2"/>
      <c r="O72" s="22">
        <f t="shared" si="0"/>
        <v>44197</v>
      </c>
      <c r="P72" s="43">
        <v>8030</v>
      </c>
      <c r="Q72" s="97">
        <f t="shared" si="24"/>
        <v>0.23027424544201014</v>
      </c>
      <c r="R72" s="97">
        <f t="shared" si="25"/>
        <v>-0.12726877513313772</v>
      </c>
      <c r="S72" s="102">
        <f t="shared" si="55"/>
        <v>181.30503499661324</v>
      </c>
      <c r="T72" s="48">
        <v>1028178</v>
      </c>
      <c r="U72" s="25">
        <f t="shared" si="5"/>
        <v>5.2661862254169689E-2</v>
      </c>
      <c r="V72" s="25">
        <f t="shared" si="6"/>
        <v>-1.9134068219435529E-2</v>
      </c>
      <c r="W72" s="100">
        <f t="shared" si="20"/>
        <v>90.94646674881092</v>
      </c>
      <c r="X72" s="14">
        <v>633069</v>
      </c>
      <c r="Y72" s="15">
        <f t="shared" si="7"/>
        <v>5.4471772218946501E-2</v>
      </c>
      <c r="Z72" s="15">
        <f t="shared" si="8"/>
        <v>-1.1658967397667919E-2</v>
      </c>
      <c r="AA72" s="109">
        <f t="shared" si="21"/>
        <v>89.162010701092015</v>
      </c>
      <c r="AB72" s="54">
        <v>575732</v>
      </c>
      <c r="AC72" s="12">
        <f t="shared" si="9"/>
        <v>5.608088649366505E-2</v>
      </c>
      <c r="AD72" s="12">
        <f t="shared" si="10"/>
        <v>-1.248010318897852E-2</v>
      </c>
      <c r="AE72" s="113">
        <f t="shared" si="22"/>
        <v>90.845572688197876</v>
      </c>
      <c r="AF72" s="60">
        <v>442097</v>
      </c>
      <c r="AG72" s="11">
        <f t="shared" si="11"/>
        <v>2.350299227910968E-2</v>
      </c>
      <c r="AH72" s="11">
        <f t="shared" si="12"/>
        <v>1.1913699495527563E-2</v>
      </c>
      <c r="AI72" s="119">
        <f t="shared" si="23"/>
        <v>100.30083648878896</v>
      </c>
    </row>
    <row r="73" spans="1:37" ht="14.4" x14ac:dyDescent="0.3">
      <c r="A73" s="35">
        <f t="shared" si="1"/>
        <v>44166</v>
      </c>
      <c r="B73" s="81">
        <v>260.47399999999999</v>
      </c>
      <c r="C73" s="20">
        <f t="shared" ref="C73" si="56">SUM(B73/B85)-1</f>
        <v>1.3620054947193205E-2</v>
      </c>
      <c r="D73" s="82">
        <f t="shared" si="14"/>
        <v>80.195197044334904</v>
      </c>
      <c r="E73" s="81">
        <v>109.17100000000001</v>
      </c>
      <c r="F73" s="20">
        <f t="shared" ref="F73" si="57">SUM(E73/E85)-1</f>
        <v>5.8876644676224554E-3</v>
      </c>
      <c r="G73" s="82">
        <f t="shared" si="15"/>
        <v>78.079673866399659</v>
      </c>
      <c r="H73" s="70">
        <v>1165.4000000000001</v>
      </c>
      <c r="I73" s="21">
        <f t="shared" si="51"/>
        <v>1.2071211463308806E-2</v>
      </c>
      <c r="J73" s="71">
        <f t="shared" si="53"/>
        <v>72.511199601791944</v>
      </c>
      <c r="K73" s="70">
        <v>295.39999999999998</v>
      </c>
      <c r="L73" s="21">
        <f t="shared" si="52"/>
        <v>1.1990407673860837E-2</v>
      </c>
      <c r="M73" s="71">
        <f t="shared" si="54"/>
        <v>72.508591065292109</v>
      </c>
      <c r="N73" s="2"/>
      <c r="O73" s="22">
        <f t="shared" si="0"/>
        <v>44166</v>
      </c>
      <c r="P73" s="43">
        <v>9201</v>
      </c>
      <c r="Q73" s="97">
        <f t="shared" si="24"/>
        <v>0.29463908822287888</v>
      </c>
      <c r="R73" s="97">
        <f t="shared" si="25"/>
        <v>0.17584664536741212</v>
      </c>
      <c r="S73" s="102">
        <f t="shared" si="55"/>
        <v>207.74441183111313</v>
      </c>
      <c r="T73" s="48">
        <v>1048235</v>
      </c>
      <c r="U73" s="25">
        <f t="shared" si="5"/>
        <v>5.3572397767088109E-2</v>
      </c>
      <c r="V73" s="25">
        <f t="shared" si="6"/>
        <v>-2.1409179007010337E-3</v>
      </c>
      <c r="W73" s="100">
        <f t="shared" si="20"/>
        <v>92.7205888206515</v>
      </c>
      <c r="X73" s="14">
        <v>640537</v>
      </c>
      <c r="Y73" s="15">
        <f t="shared" si="7"/>
        <v>5.8483407309971369E-2</v>
      </c>
      <c r="Z73" s="15">
        <f t="shared" si="8"/>
        <v>4.3243819567593267E-3</v>
      </c>
      <c r="AA73" s="109">
        <f t="shared" si="21"/>
        <v>90.213810577433705</v>
      </c>
      <c r="AB73" s="54">
        <v>583008</v>
      </c>
      <c r="AC73" s="12">
        <f t="shared" si="9"/>
        <v>6.0284436038264388E-2</v>
      </c>
      <c r="AD73" s="12">
        <f t="shared" si="10"/>
        <v>2.9658480192127357E-3</v>
      </c>
      <c r="AE73" s="113">
        <f t="shared" si="22"/>
        <v>91.993663096372728</v>
      </c>
      <c r="AF73" s="60">
        <v>436892</v>
      </c>
      <c r="AG73" s="11">
        <f t="shared" si="11"/>
        <v>7.0232456291994261E-3</v>
      </c>
      <c r="AH73" s="11">
        <f t="shared" si="12"/>
        <v>-3.9668788414889411E-3</v>
      </c>
      <c r="AI73" s="119">
        <f t="shared" si="23"/>
        <v>99.119951176461242</v>
      </c>
    </row>
    <row r="74" spans="1:37" ht="14.4" x14ac:dyDescent="0.3">
      <c r="A74" s="35">
        <f t="shared" si="1"/>
        <v>44136</v>
      </c>
      <c r="B74" s="81">
        <v>260.22899999999998</v>
      </c>
      <c r="C74" s="20">
        <f t="shared" ref="C74:C88" si="58">SUM(B74/B86)-1</f>
        <v>1.1745357842679605E-2</v>
      </c>
      <c r="D74" s="82">
        <f t="shared" si="14"/>
        <v>80.119766009852142</v>
      </c>
      <c r="E74" s="81">
        <v>108.89100000000001</v>
      </c>
      <c r="F74" s="20">
        <f t="shared" ref="F74:F88" si="59">SUM(E74/E86)-1</f>
        <v>3.1506508581378156E-3</v>
      </c>
      <c r="G74" s="82">
        <f t="shared" si="15"/>
        <v>77.879416392504638</v>
      </c>
      <c r="H74" s="70">
        <v>1157.9000000000001</v>
      </c>
      <c r="I74" s="21">
        <f t="shared" si="51"/>
        <v>8.6236933797909643E-3</v>
      </c>
      <c r="J74" s="71">
        <f t="shared" si="53"/>
        <v>72.044549527127927</v>
      </c>
      <c r="K74" s="70">
        <v>293.5</v>
      </c>
      <c r="L74" s="21">
        <f t="shared" si="52"/>
        <v>8.5910652920961894E-3</v>
      </c>
      <c r="M74" s="71">
        <f t="shared" si="54"/>
        <v>72.042218949435465</v>
      </c>
      <c r="N74" s="2"/>
      <c r="O74" s="22">
        <f t="shared" si="0"/>
        <v>44136</v>
      </c>
      <c r="P74" s="43">
        <v>7825</v>
      </c>
      <c r="Q74" s="97">
        <f t="shared" si="24"/>
        <v>-1.0213200561726143E-3</v>
      </c>
      <c r="R74" s="97">
        <f t="shared" si="25"/>
        <v>-3.1918842014103666E-2</v>
      </c>
      <c r="S74" s="102">
        <f t="shared" si="55"/>
        <v>176.6764506660646</v>
      </c>
      <c r="T74" s="48">
        <v>1050484</v>
      </c>
      <c r="U74" s="25">
        <f t="shared" si="5"/>
        <v>6.0843133195655597E-2</v>
      </c>
      <c r="V74" s="25">
        <f t="shared" si="6"/>
        <v>2.1422487388813582E-2</v>
      </c>
      <c r="W74" s="100">
        <f t="shared" si="20"/>
        <v>92.919521888386925</v>
      </c>
      <c r="X74" s="14">
        <v>637779</v>
      </c>
      <c r="Y74" s="15">
        <f t="shared" si="7"/>
        <v>6.2382460284277519E-2</v>
      </c>
      <c r="Z74" s="15">
        <f t="shared" si="8"/>
        <v>1.8021066610906189E-2</v>
      </c>
      <c r="AA74" s="109">
        <f t="shared" si="21"/>
        <v>89.825371362255567</v>
      </c>
      <c r="AB74" s="54">
        <v>581284</v>
      </c>
      <c r="AC74" s="12">
        <f t="shared" si="9"/>
        <v>7.3012251467979405E-2</v>
      </c>
      <c r="AD74" s="12">
        <f t="shared" si="10"/>
        <v>1.6531107967214131E-2</v>
      </c>
      <c r="AE74" s="113">
        <f t="shared" si="22"/>
        <v>91.721630679702372</v>
      </c>
      <c r="AF74" s="60">
        <v>438632</v>
      </c>
      <c r="AG74" s="11">
        <f t="shared" si="11"/>
        <v>4.2758043580587879E-2</v>
      </c>
      <c r="AH74" s="11">
        <f t="shared" si="12"/>
        <v>1.6841807555979083E-2</v>
      </c>
      <c r="AI74" s="119">
        <f t="shared" si="23"/>
        <v>99.514713989804221</v>
      </c>
    </row>
    <row r="75" spans="1:37" ht="14.4" x14ac:dyDescent="0.3">
      <c r="A75" s="35">
        <f t="shared" si="1"/>
        <v>44105</v>
      </c>
      <c r="B75" s="81">
        <v>260.38799999999998</v>
      </c>
      <c r="C75" s="20">
        <f t="shared" si="58"/>
        <v>1.1820661677274913E-2</v>
      </c>
      <c r="D75" s="82">
        <f t="shared" si="14"/>
        <v>80.168719211822577</v>
      </c>
      <c r="E75" s="81">
        <v>109.053</v>
      </c>
      <c r="F75" s="20">
        <f t="shared" si="59"/>
        <v>6.9715045522538155E-3</v>
      </c>
      <c r="G75" s="82">
        <f t="shared" si="15"/>
        <v>77.995279645258179</v>
      </c>
      <c r="H75" s="70">
        <v>1161</v>
      </c>
      <c r="I75" s="21">
        <f t="shared" si="51"/>
        <v>1.3442737430167773E-2</v>
      </c>
      <c r="J75" s="71">
        <f t="shared" si="53"/>
        <v>72.237431557989041</v>
      </c>
      <c r="K75" s="70">
        <v>294.3</v>
      </c>
      <c r="L75" s="21">
        <f t="shared" si="52"/>
        <v>1.3429752066115741E-2</v>
      </c>
      <c r="M75" s="71">
        <f t="shared" si="54"/>
        <v>72.23858615611195</v>
      </c>
      <c r="N75" s="2"/>
      <c r="O75" s="22">
        <f t="shared" si="0"/>
        <v>44105</v>
      </c>
      <c r="P75" s="43">
        <v>8083</v>
      </c>
      <c r="Q75" s="97">
        <f t="shared" si="24"/>
        <v>2.3035058853309698E-2</v>
      </c>
      <c r="R75" s="97">
        <f t="shared" si="25"/>
        <v>0.14053901509806699</v>
      </c>
      <c r="S75" s="102">
        <f t="shared" si="55"/>
        <v>182.50169338451119</v>
      </c>
      <c r="T75" s="48">
        <v>1028452</v>
      </c>
      <c r="U75" s="25">
        <f t="shared" si="5"/>
        <v>4.2321124887756412E-2</v>
      </c>
      <c r="V75" s="25">
        <f t="shared" si="6"/>
        <v>-1.8624359575337701E-3</v>
      </c>
      <c r="W75" s="100">
        <f t="shared" si="20"/>
        <v>90.970703147458977</v>
      </c>
      <c r="X75" s="14">
        <v>626489</v>
      </c>
      <c r="Y75" s="15">
        <f t="shared" si="7"/>
        <v>3.5840889400342579E-2</v>
      </c>
      <c r="Z75" s="15">
        <f t="shared" si="8"/>
        <v>-6.7129310331159875E-3</v>
      </c>
      <c r="AA75" s="109">
        <f t="shared" si="21"/>
        <v>88.235277548128934</v>
      </c>
      <c r="AB75" s="54">
        <v>571831</v>
      </c>
      <c r="AC75" s="12">
        <f t="shared" si="9"/>
        <v>5.5334706412130341E-2</v>
      </c>
      <c r="AD75" s="12">
        <f t="shared" si="10"/>
        <v>-5.9365906064535734E-3</v>
      </c>
      <c r="AE75" s="113">
        <f t="shared" si="22"/>
        <v>90.230028339339952</v>
      </c>
      <c r="AF75" s="60">
        <v>431367</v>
      </c>
      <c r="AG75" s="11">
        <f t="shared" si="11"/>
        <v>1.1492123639399221E-2</v>
      </c>
      <c r="AH75" s="11">
        <f t="shared" si="12"/>
        <v>-2.1697124739756934E-2</v>
      </c>
      <c r="AI75" s="119">
        <f t="shared" si="23"/>
        <v>97.866465806507222</v>
      </c>
    </row>
    <row r="76" spans="1:37" ht="14.4" x14ac:dyDescent="0.3">
      <c r="A76" s="35">
        <f t="shared" si="1"/>
        <v>44075</v>
      </c>
      <c r="B76" s="81">
        <v>260.27999999999997</v>
      </c>
      <c r="C76" s="20">
        <f t="shared" si="58"/>
        <v>1.3713248610564666E-2</v>
      </c>
      <c r="D76" s="82">
        <f t="shared" si="14"/>
        <v>80.135467980295488</v>
      </c>
      <c r="E76" s="81">
        <v>109.056</v>
      </c>
      <c r="F76" s="20">
        <f t="shared" si="59"/>
        <v>5.3190018344564383E-3</v>
      </c>
      <c r="G76" s="82">
        <f t="shared" si="15"/>
        <v>77.997425261049912</v>
      </c>
      <c r="H76" s="70">
        <v>1161</v>
      </c>
      <c r="I76" s="21">
        <f t="shared" si="51"/>
        <v>1.1324041811846763E-2</v>
      </c>
      <c r="J76" s="71">
        <f t="shared" si="53"/>
        <v>72.237431557989041</v>
      </c>
      <c r="K76" s="70">
        <v>294.3</v>
      </c>
      <c r="L76" s="21">
        <f t="shared" si="52"/>
        <v>1.134020618556697E-2</v>
      </c>
      <c r="M76" s="71">
        <f t="shared" si="54"/>
        <v>72.23858615611195</v>
      </c>
      <c r="N76" s="2"/>
      <c r="O76" s="22">
        <f t="shared" si="0"/>
        <v>44075</v>
      </c>
      <c r="P76" s="43">
        <v>7087</v>
      </c>
      <c r="Q76" s="97">
        <f t="shared" si="24"/>
        <v>-6.57790667018191E-2</v>
      </c>
      <c r="R76" s="97">
        <f t="shared" si="25"/>
        <v>0.15273259596616784</v>
      </c>
      <c r="S76" s="102">
        <f t="shared" si="55"/>
        <v>160.0135470760894</v>
      </c>
      <c r="T76" s="48">
        <v>1030371</v>
      </c>
      <c r="U76" s="25">
        <f t="shared" si="5"/>
        <v>4.3497150658128536E-2</v>
      </c>
      <c r="V76" s="25">
        <f t="shared" si="6"/>
        <v>3.4777950915465539E-3</v>
      </c>
      <c r="W76" s="100">
        <f t="shared" si="20"/>
        <v>91.140446392005131</v>
      </c>
      <c r="X76" s="14">
        <v>630723</v>
      </c>
      <c r="Y76" s="15">
        <f t="shared" si="7"/>
        <v>5.338726728873322E-2</v>
      </c>
      <c r="Z76" s="15">
        <f t="shared" si="8"/>
        <v>4.8512135203082618E-3</v>
      </c>
      <c r="AA76" s="109">
        <f t="shared" si="21"/>
        <v>88.831597938652592</v>
      </c>
      <c r="AB76" s="54">
        <v>575246</v>
      </c>
      <c r="AC76" s="12">
        <f t="shared" si="9"/>
        <v>5.4659325710032292E-2</v>
      </c>
      <c r="AD76" s="12">
        <f t="shared" si="10"/>
        <v>8.6354877341006109E-3</v>
      </c>
      <c r="AE76" s="113">
        <f t="shared" si="22"/>
        <v>90.76888605565621</v>
      </c>
      <c r="AF76" s="60">
        <v>440934</v>
      </c>
      <c r="AG76" s="11">
        <f t="shared" si="11"/>
        <v>1.64805145406135E-2</v>
      </c>
      <c r="AH76" s="11">
        <f t="shared" si="12"/>
        <v>8.4715138485464969E-3</v>
      </c>
      <c r="AI76" s="119">
        <f t="shared" si="23"/>
        <v>100.03698065435337</v>
      </c>
    </row>
    <row r="77" spans="1:37" ht="14.4" x14ac:dyDescent="0.3">
      <c r="A77" s="35">
        <f t="shared" si="1"/>
        <v>44044</v>
      </c>
      <c r="B77" s="81">
        <v>259.91800000000001</v>
      </c>
      <c r="C77" s="20">
        <f t="shared" si="58"/>
        <v>1.3096453823307153E-2</v>
      </c>
      <c r="D77" s="82">
        <f t="shared" si="14"/>
        <v>80.024014778325053</v>
      </c>
      <c r="E77" s="81">
        <v>108.613</v>
      </c>
      <c r="F77" s="20">
        <f t="shared" si="59"/>
        <v>2.1960784313725945E-3</v>
      </c>
      <c r="G77" s="82">
        <f t="shared" si="15"/>
        <v>77.680589329137447</v>
      </c>
      <c r="H77" s="70">
        <v>1157.0999999999999</v>
      </c>
      <c r="I77" s="21">
        <f t="shared" si="51"/>
        <v>5.4744525547445466E-3</v>
      </c>
      <c r="J77" s="71">
        <f t="shared" si="53"/>
        <v>71.994773519163758</v>
      </c>
      <c r="K77" s="70">
        <v>293.3</v>
      </c>
      <c r="L77" s="21">
        <f t="shared" si="52"/>
        <v>5.4850874185807807E-3</v>
      </c>
      <c r="M77" s="71">
        <f t="shared" si="54"/>
        <v>71.993127147766344</v>
      </c>
      <c r="N77" s="2"/>
      <c r="O77" s="22">
        <f t="shared" si="0"/>
        <v>44044</v>
      </c>
      <c r="P77" s="43">
        <v>6148</v>
      </c>
      <c r="Q77" s="97">
        <f t="shared" si="24"/>
        <v>-0.30112538365351826</v>
      </c>
      <c r="R77" s="97">
        <f t="shared" si="25"/>
        <v>2.6720106880427474E-2</v>
      </c>
      <c r="S77" s="102">
        <f t="shared" si="55"/>
        <v>138.81237299616166</v>
      </c>
      <c r="T77" s="48">
        <v>1026800</v>
      </c>
      <c r="U77" s="25">
        <f t="shared" si="5"/>
        <v>3.8871689026487743E-2</v>
      </c>
      <c r="V77" s="25">
        <f t="shared" si="6"/>
        <v>1.9143177308878379E-2</v>
      </c>
      <c r="W77" s="100">
        <f t="shared" si="20"/>
        <v>90.824577123493256</v>
      </c>
      <c r="X77" s="14">
        <v>627678</v>
      </c>
      <c r="Y77" s="15">
        <f t="shared" si="7"/>
        <v>4.4577062101009757E-2</v>
      </c>
      <c r="Z77" s="15">
        <f t="shared" si="8"/>
        <v>1.9156329155030294E-2</v>
      </c>
      <c r="AA77" s="109">
        <f t="shared" si="21"/>
        <v>88.402737383823919</v>
      </c>
      <c r="AB77" s="54">
        <v>570321</v>
      </c>
      <c r="AC77" s="12">
        <f t="shared" si="9"/>
        <v>4.1569949539684403E-2</v>
      </c>
      <c r="AD77" s="12">
        <f t="shared" si="10"/>
        <v>2.0097122977722481E-2</v>
      </c>
      <c r="AE77" s="113">
        <f t="shared" si="22"/>
        <v>89.991763287615925</v>
      </c>
      <c r="AF77" s="60">
        <v>437230</v>
      </c>
      <c r="AG77" s="11">
        <f t="shared" si="11"/>
        <v>2.8834569481570815E-2</v>
      </c>
      <c r="AH77" s="11">
        <f t="shared" si="12"/>
        <v>4.2860686689758509E-3</v>
      </c>
      <c r="AI77" s="119">
        <f t="shared" si="23"/>
        <v>99.196634987329006</v>
      </c>
    </row>
    <row r="78" spans="1:37" ht="14.4" x14ac:dyDescent="0.3">
      <c r="A78" s="35">
        <f t="shared" ref="A78:A141" si="60">DATE(YEAR(A79),MONTH(A79)+1,DAY(A79))</f>
        <v>44013</v>
      </c>
      <c r="B78" s="81">
        <v>259.101</v>
      </c>
      <c r="C78" s="20">
        <f t="shared" si="58"/>
        <v>9.8608182530370847E-3</v>
      </c>
      <c r="D78" s="82">
        <f t="shared" si="14"/>
        <v>79.77247536945805</v>
      </c>
      <c r="E78" s="81">
        <v>109.072</v>
      </c>
      <c r="F78" s="20">
        <f t="shared" si="59"/>
        <v>1.040306070459196E-2</v>
      </c>
      <c r="G78" s="82">
        <f t="shared" si="15"/>
        <v>78.008868545272477</v>
      </c>
      <c r="H78" s="70">
        <v>1160.5999999999999</v>
      </c>
      <c r="I78" s="21">
        <f t="shared" si="51"/>
        <v>1.6198231328254931E-2</v>
      </c>
      <c r="J78" s="71">
        <f t="shared" si="53"/>
        <v>72.21254355400697</v>
      </c>
      <c r="K78" s="70">
        <v>294.2</v>
      </c>
      <c r="L78" s="21">
        <f t="shared" si="52"/>
        <v>1.6234887737478276E-2</v>
      </c>
      <c r="M78" s="71">
        <f t="shared" si="54"/>
        <v>72.214040255277382</v>
      </c>
      <c r="N78" s="2"/>
      <c r="O78" s="22">
        <f t="shared" si="0"/>
        <v>44013</v>
      </c>
      <c r="P78" s="43">
        <v>5988</v>
      </c>
      <c r="Q78" s="97">
        <f t="shared" si="24"/>
        <v>-0.27637462235649546</v>
      </c>
      <c r="R78" s="97">
        <f t="shared" si="25"/>
        <v>0.32742185768122378</v>
      </c>
      <c r="S78" s="102">
        <f t="shared" si="55"/>
        <v>135.19981937231881</v>
      </c>
      <c r="T78" s="48">
        <v>1007513</v>
      </c>
      <c r="U78" s="25">
        <f t="shared" si="5"/>
        <v>2.2347258724086494E-2</v>
      </c>
      <c r="V78" s="25">
        <f t="shared" si="6"/>
        <v>1.4638808351049359E-2</v>
      </c>
      <c r="W78" s="100">
        <f t="shared" si="20"/>
        <v>89.11856463909433</v>
      </c>
      <c r="X78" s="14">
        <v>615880</v>
      </c>
      <c r="Y78" s="15">
        <f t="shared" si="7"/>
        <v>2.3743508932905222E-2</v>
      </c>
      <c r="Z78" s="15">
        <f t="shared" si="8"/>
        <v>3.5996486716822762E-3</v>
      </c>
      <c r="AA78" s="109">
        <f t="shared" si="21"/>
        <v>86.741096390106819</v>
      </c>
      <c r="AB78" s="54">
        <v>559085</v>
      </c>
      <c r="AC78" s="12">
        <f t="shared" si="9"/>
        <v>2.4027093212593442E-2</v>
      </c>
      <c r="AD78" s="12">
        <f t="shared" si="10"/>
        <v>1.1747240920509938E-3</v>
      </c>
      <c r="AE78" s="113">
        <f t="shared" si="22"/>
        <v>88.218818836509186</v>
      </c>
      <c r="AF78" s="60">
        <v>435364</v>
      </c>
      <c r="AG78" s="11">
        <f t="shared" si="11"/>
        <v>-6.6606491147092051E-5</v>
      </c>
      <c r="AH78" s="11">
        <f t="shared" si="12"/>
        <v>1.2328454966958224E-2</v>
      </c>
      <c r="AI78" s="119">
        <f t="shared" si="23"/>
        <v>98.773285901295665</v>
      </c>
    </row>
    <row r="79" spans="1:37" ht="14.4" x14ac:dyDescent="0.3">
      <c r="A79" s="35">
        <f t="shared" si="60"/>
        <v>43983</v>
      </c>
      <c r="B79" s="81">
        <v>257.79700000000003</v>
      </c>
      <c r="C79" s="20">
        <f t="shared" si="58"/>
        <v>6.4573304755548566E-3</v>
      </c>
      <c r="D79" s="82">
        <f t="shared" si="14"/>
        <v>79.370997536945751</v>
      </c>
      <c r="E79" s="81">
        <v>108.584</v>
      </c>
      <c r="F79" s="20">
        <f t="shared" si="59"/>
        <v>6.0315195537972155E-3</v>
      </c>
      <c r="G79" s="82">
        <f t="shared" si="15"/>
        <v>77.659848376484035</v>
      </c>
      <c r="H79" s="70">
        <v>1154.7</v>
      </c>
      <c r="I79" s="21">
        <f t="shared" si="51"/>
        <v>1.0678336980306291E-2</v>
      </c>
      <c r="J79" s="71">
        <f t="shared" si="53"/>
        <v>71.845445495271292</v>
      </c>
      <c r="K79" s="70">
        <v>292.7</v>
      </c>
      <c r="L79" s="21">
        <f t="shared" si="52"/>
        <v>1.0704419889502548E-2</v>
      </c>
      <c r="M79" s="71">
        <f t="shared" si="54"/>
        <v>71.845851742758967</v>
      </c>
      <c r="N79" s="2"/>
      <c r="O79" s="22">
        <f t="shared" ref="O79:O142" si="61">A79</f>
        <v>43983</v>
      </c>
      <c r="P79" s="43">
        <v>4511</v>
      </c>
      <c r="Q79" s="97">
        <f t="shared" si="24"/>
        <v>-0.35474181089972823</v>
      </c>
      <c r="R79" s="97">
        <f t="shared" si="25"/>
        <v>0.54011608057357452</v>
      </c>
      <c r="S79" s="102">
        <f t="shared" si="55"/>
        <v>101.85143373221946</v>
      </c>
      <c r="T79" s="48">
        <v>992977</v>
      </c>
      <c r="U79" s="25">
        <f t="shared" si="5"/>
        <v>1.6211663473661764E-2</v>
      </c>
      <c r="V79" s="25">
        <f t="shared" si="6"/>
        <v>-1.083442147006064E-3</v>
      </c>
      <c r="W79" s="100">
        <f t="shared" si="20"/>
        <v>87.832797154611384</v>
      </c>
      <c r="X79" s="14">
        <v>613671</v>
      </c>
      <c r="Y79" s="15">
        <f t="shared" si="7"/>
        <v>2.3690966505357292E-2</v>
      </c>
      <c r="Z79" s="15">
        <f t="shared" si="8"/>
        <v>1.8809943204928681E-2</v>
      </c>
      <c r="AA79" s="109">
        <f t="shared" si="21"/>
        <v>86.429978831612075</v>
      </c>
      <c r="AB79" s="54">
        <v>558429</v>
      </c>
      <c r="AC79" s="12">
        <f t="shared" si="9"/>
        <v>3.8580209602276483E-2</v>
      </c>
      <c r="AD79" s="12">
        <f t="shared" si="10"/>
        <v>2.5786612930779551E-2</v>
      </c>
      <c r="AE79" s="113">
        <f t="shared" si="22"/>
        <v>88.115307661720479</v>
      </c>
      <c r="AF79" s="60">
        <v>430062</v>
      </c>
      <c r="AG79" s="11">
        <f t="shared" si="11"/>
        <v>9.7366845497341981E-3</v>
      </c>
      <c r="AH79" s="11">
        <f t="shared" si="12"/>
        <v>8.3918936979903158E-3</v>
      </c>
      <c r="AI79" s="119">
        <f t="shared" si="23"/>
        <v>97.570393696499977</v>
      </c>
    </row>
    <row r="80" spans="1:37" ht="14.4" x14ac:dyDescent="0.3">
      <c r="A80" s="35">
        <f t="shared" si="60"/>
        <v>43952</v>
      </c>
      <c r="B80" s="81">
        <v>256.39400000000001</v>
      </c>
      <c r="C80" s="20">
        <f t="shared" si="58"/>
        <v>1.1792637021070806E-3</v>
      </c>
      <c r="D80" s="82">
        <f t="shared" si="14"/>
        <v>78.939039408866918</v>
      </c>
      <c r="E80" s="81">
        <v>108.46599999999999</v>
      </c>
      <c r="F80" s="20">
        <f t="shared" si="59"/>
        <v>4.7986067365768381E-3</v>
      </c>
      <c r="G80" s="82">
        <f t="shared" si="15"/>
        <v>77.575454155342555</v>
      </c>
      <c r="H80" s="70">
        <v>1152.7</v>
      </c>
      <c r="I80" s="21">
        <f t="shared" si="51"/>
        <v>1.0342711894118617E-2</v>
      </c>
      <c r="J80" s="71">
        <f t="shared" si="53"/>
        <v>71.721005475360897</v>
      </c>
      <c r="K80" s="70">
        <v>292.2</v>
      </c>
      <c r="L80" s="21">
        <f t="shared" si="52"/>
        <v>1.0373443983402453E-2</v>
      </c>
      <c r="M80" s="71">
        <f t="shared" si="54"/>
        <v>71.723122238586157</v>
      </c>
      <c r="N80" s="2"/>
      <c r="O80" s="22">
        <f t="shared" si="61"/>
        <v>43952</v>
      </c>
      <c r="P80" s="43">
        <v>2929</v>
      </c>
      <c r="Q80" s="97">
        <f t="shared" si="24"/>
        <v>-0.57021276595744674</v>
      </c>
      <c r="R80" s="97">
        <f t="shared" si="25"/>
        <v>-8.640049906425451E-2</v>
      </c>
      <c r="S80" s="102">
        <f t="shared" si="55"/>
        <v>66.132309776473249</v>
      </c>
      <c r="T80" s="48">
        <v>994054</v>
      </c>
      <c r="U80" s="25">
        <f t="shared" si="5"/>
        <v>3.447184963717409E-2</v>
      </c>
      <c r="V80" s="25">
        <f t="shared" si="6"/>
        <v>-1.500011890700681E-2</v>
      </c>
      <c r="W80" s="100">
        <f t="shared" si="20"/>
        <v>87.928062123020027</v>
      </c>
      <c r="X80" s="14">
        <v>602341</v>
      </c>
      <c r="Y80" s="15">
        <f t="shared" si="7"/>
        <v>2.6164301180783722E-2</v>
      </c>
      <c r="Z80" s="15">
        <f t="shared" si="8"/>
        <v>-5.7196528261522772E-3</v>
      </c>
      <c r="AA80" s="109">
        <f t="shared" si="21"/>
        <v>84.834251381297236</v>
      </c>
      <c r="AB80" s="54">
        <v>544391</v>
      </c>
      <c r="AC80" s="12">
        <f t="shared" si="9"/>
        <v>2.2547507734035577E-2</v>
      </c>
      <c r="AD80" s="12">
        <f t="shared" si="10"/>
        <v>-1.0055989860361714E-2</v>
      </c>
      <c r="AE80" s="113">
        <f t="shared" si="22"/>
        <v>85.900231637811913</v>
      </c>
      <c r="AF80" s="60">
        <v>426483</v>
      </c>
      <c r="AG80" s="11">
        <f t="shared" si="11"/>
        <v>1.6810829884224443E-2</v>
      </c>
      <c r="AH80" s="11">
        <f t="shared" si="12"/>
        <v>-3.439613978105216E-3</v>
      </c>
      <c r="AI80" s="119">
        <f t="shared" si="23"/>
        <v>96.758407426985869</v>
      </c>
    </row>
    <row r="81" spans="1:35" ht="14.4" x14ac:dyDescent="0.3">
      <c r="A81" s="35">
        <f t="shared" si="60"/>
        <v>43922</v>
      </c>
      <c r="B81" s="81">
        <v>256.38900000000001</v>
      </c>
      <c r="C81" s="20">
        <f t="shared" si="58"/>
        <v>3.290966863368272E-3</v>
      </c>
      <c r="D81" s="82">
        <f t="shared" ref="D81:D144" si="62">D80/(B80/B81)</f>
        <v>78.937499999999929</v>
      </c>
      <c r="E81" s="81">
        <v>108.459</v>
      </c>
      <c r="F81" s="20">
        <f t="shared" si="59"/>
        <v>7.6742263060585181E-3</v>
      </c>
      <c r="G81" s="82">
        <f t="shared" si="15"/>
        <v>77.570447718495174</v>
      </c>
      <c r="H81" s="70">
        <v>1154.3</v>
      </c>
      <c r="I81" s="21">
        <f t="shared" si="51"/>
        <v>1.530477614565906E-2</v>
      </c>
      <c r="J81" s="71">
        <f t="shared" si="53"/>
        <v>71.820557491289208</v>
      </c>
      <c r="K81" s="70">
        <v>292.60000000000002</v>
      </c>
      <c r="L81" s="21">
        <f t="shared" si="52"/>
        <v>1.5267175572519109E-2</v>
      </c>
      <c r="M81" s="71">
        <f t="shared" si="54"/>
        <v>71.821305841924399</v>
      </c>
      <c r="N81" s="2"/>
      <c r="O81" s="22">
        <f t="shared" si="61"/>
        <v>43922</v>
      </c>
      <c r="P81" s="43">
        <v>3206</v>
      </c>
      <c r="Q81" s="97">
        <f t="shared" si="24"/>
        <v>-0.47121886854692396</v>
      </c>
      <c r="R81" s="97">
        <f t="shared" si="25"/>
        <v>-0.53142356036246707</v>
      </c>
      <c r="S81" s="102">
        <f t="shared" si="55"/>
        <v>72.386543237751184</v>
      </c>
      <c r="T81" s="48">
        <v>1009192</v>
      </c>
      <c r="U81" s="25">
        <f t="shared" ref="U81:U144" si="63">SUM(T81/T93)-1</f>
        <v>3.9298395933398789E-2</v>
      </c>
      <c r="V81" s="25">
        <f t="shared" ref="V81:V144" si="64">(T81/T82)-1</f>
        <v>4.3320372716424416E-3</v>
      </c>
      <c r="W81" s="100">
        <f t="shared" si="20"/>
        <v>89.267078921321001</v>
      </c>
      <c r="X81" s="14">
        <v>605806</v>
      </c>
      <c r="Y81" s="15">
        <f t="shared" ref="Y81:Y144" si="65">SUM(X81/X93)-1</f>
        <v>2.5823122616652761E-2</v>
      </c>
      <c r="Z81" s="15">
        <f t="shared" ref="Z81:Z144" si="66">(X81/X82)-1</f>
        <v>-1.0500869764061171E-2</v>
      </c>
      <c r="AA81" s="109">
        <f t="shared" si="21"/>
        <v>85.322265116102258</v>
      </c>
      <c r="AB81" s="54">
        <v>549921</v>
      </c>
      <c r="AC81" s="12">
        <f t="shared" ref="AC81:AC144" si="67">SUM(AB81/AB93)-1</f>
        <v>2.6077302708300332E-2</v>
      </c>
      <c r="AD81" s="12">
        <f t="shared" ref="AD81:AD144" si="68">(AB81/AB82)-1</f>
        <v>-5.5875922902075548E-3</v>
      </c>
      <c r="AE81" s="113">
        <f t="shared" si="22"/>
        <v>86.772818217966801</v>
      </c>
      <c r="AF81" s="60">
        <v>427955</v>
      </c>
      <c r="AG81" s="11">
        <f t="shared" ref="AG81:AG144" si="69">SUM(AF81/AF93)-1</f>
        <v>2.3656442867348026E-3</v>
      </c>
      <c r="AH81" s="11">
        <f t="shared" ref="AH81:AH144" si="70">(AF81/AF82)-1</f>
        <v>-1.9793997668330343E-2</v>
      </c>
      <c r="AI81" s="119">
        <f t="shared" si="23"/>
        <v>97.09236769206683</v>
      </c>
    </row>
    <row r="82" spans="1:35" ht="14.4" x14ac:dyDescent="0.3">
      <c r="A82" s="35">
        <f t="shared" si="60"/>
        <v>43891</v>
      </c>
      <c r="B82" s="81">
        <v>258.11500000000001</v>
      </c>
      <c r="C82" s="20">
        <f t="shared" si="58"/>
        <v>1.5393269919198094E-2</v>
      </c>
      <c r="D82" s="82">
        <f t="shared" si="62"/>
        <v>79.468903940886634</v>
      </c>
      <c r="E82" s="81">
        <v>108.634</v>
      </c>
      <c r="F82" s="20">
        <f t="shared" si="59"/>
        <v>1.5233075399050389E-2</v>
      </c>
      <c r="G82" s="82">
        <f t="shared" ref="G82:G145" si="71">G81/(E81/E82)</f>
        <v>77.695608639679548</v>
      </c>
      <c r="H82" s="72">
        <v>1154.3</v>
      </c>
      <c r="I82" s="21">
        <f t="shared" si="51"/>
        <v>2.6318129278918745E-2</v>
      </c>
      <c r="J82" s="71">
        <f t="shared" si="53"/>
        <v>71.820557491289208</v>
      </c>
      <c r="K82" s="72">
        <v>292.60000000000002</v>
      </c>
      <c r="L82" s="21">
        <f t="shared" si="52"/>
        <v>2.6306559102069471E-2</v>
      </c>
      <c r="M82" s="71">
        <f t="shared" si="54"/>
        <v>71.821305841924399</v>
      </c>
      <c r="N82" s="2"/>
      <c r="O82" s="22">
        <f t="shared" si="61"/>
        <v>43891</v>
      </c>
      <c r="P82" s="43">
        <v>6842</v>
      </c>
      <c r="Q82" s="97">
        <f t="shared" si="24"/>
        <v>-4.8000000000000265E-3</v>
      </c>
      <c r="R82" s="97">
        <f t="shared" si="25"/>
        <v>5.8313998453209503E-2</v>
      </c>
      <c r="S82" s="102">
        <f t="shared" si="55"/>
        <v>154.48182433958004</v>
      </c>
      <c r="T82" s="48">
        <v>1004839</v>
      </c>
      <c r="U82" s="25">
        <f t="shared" si="63"/>
        <v>4.3463858174175307E-2</v>
      </c>
      <c r="V82" s="25">
        <f t="shared" si="64"/>
        <v>5.0008051296259737E-3</v>
      </c>
      <c r="W82" s="100">
        <f t="shared" ref="W82:W145" si="72">W81/(T81/T82)</f>
        <v>88.88203861725151</v>
      </c>
      <c r="X82" s="14">
        <v>612235</v>
      </c>
      <c r="Y82" s="15">
        <f t="shared" si="65"/>
        <v>4.4361503780945721E-2</v>
      </c>
      <c r="Z82" s="15">
        <f t="shared" si="66"/>
        <v>1.2117605243798568E-2</v>
      </c>
      <c r="AA82" s="109">
        <f t="shared" ref="AA82:AA145" si="73">AA81/(X81/X82)</f>
        <v>86.227731292454791</v>
      </c>
      <c r="AB82" s="54">
        <v>553011</v>
      </c>
      <c r="AC82" s="12">
        <f t="shared" si="67"/>
        <v>4.6138916161105881E-2</v>
      </c>
      <c r="AD82" s="12">
        <f t="shared" si="68"/>
        <v>8.2040287250393362E-3</v>
      </c>
      <c r="AE82" s="113">
        <f t="shared" ref="AE82:AE145" si="74">AE81/(AB81/AB82)</f>
        <v>87.260393721163652</v>
      </c>
      <c r="AF82" s="60">
        <v>436597</v>
      </c>
      <c r="AG82" s="11">
        <f t="shared" si="69"/>
        <v>3.4724904904667619E-2</v>
      </c>
      <c r="AH82" s="11">
        <f t="shared" si="70"/>
        <v>2.4380229278799348E-2</v>
      </c>
      <c r="AI82" s="119">
        <f t="shared" ref="AI82:AI145" si="75">AI81/(AF81/AF82)</f>
        <v>99.053022998336985</v>
      </c>
    </row>
    <row r="83" spans="1:35" ht="14.4" x14ac:dyDescent="0.3">
      <c r="A83" s="35">
        <f t="shared" si="60"/>
        <v>43862</v>
      </c>
      <c r="B83" s="81">
        <v>258.678</v>
      </c>
      <c r="C83" s="20">
        <f t="shared" si="58"/>
        <v>2.3348735639459495E-2</v>
      </c>
      <c r="D83" s="82">
        <f t="shared" si="62"/>
        <v>79.642241379310278</v>
      </c>
      <c r="E83" s="81">
        <v>108.639</v>
      </c>
      <c r="F83" s="20">
        <f t="shared" si="59"/>
        <v>1.7095297388894481E-2</v>
      </c>
      <c r="G83" s="82">
        <f t="shared" si="71"/>
        <v>77.699184665999098</v>
      </c>
      <c r="H83" s="72">
        <v>1151.9000000000001</v>
      </c>
      <c r="I83" s="21">
        <f t="shared" si="51"/>
        <v>2.4548608022769924E-2</v>
      </c>
      <c r="J83" s="71">
        <f t="shared" si="53"/>
        <v>71.671229467396728</v>
      </c>
      <c r="K83" s="72">
        <v>292</v>
      </c>
      <c r="L83" s="21">
        <f t="shared" si="52"/>
        <v>2.4561403508772006E-2</v>
      </c>
      <c r="M83" s="71">
        <f t="shared" si="54"/>
        <v>71.674030436917036</v>
      </c>
      <c r="N83" s="2"/>
      <c r="O83" s="22">
        <f t="shared" si="61"/>
        <v>43862</v>
      </c>
      <c r="P83" s="43">
        <v>6465</v>
      </c>
      <c r="Q83" s="97">
        <f t="shared" ref="Q83:Q146" si="76">(P83/P95)-1</f>
        <v>8.3459024635495149E-2</v>
      </c>
      <c r="R83" s="97">
        <f t="shared" si="25"/>
        <v>-9.4990041366630473E-3</v>
      </c>
      <c r="S83" s="102">
        <f t="shared" si="55"/>
        <v>145.96974486340034</v>
      </c>
      <c r="T83" s="48">
        <v>999839</v>
      </c>
      <c r="U83" s="25">
        <f t="shared" si="63"/>
        <v>1.7983538591861414E-2</v>
      </c>
      <c r="V83" s="25">
        <f t="shared" si="64"/>
        <v>2.3648029518572367E-2</v>
      </c>
      <c r="W83" s="100">
        <f t="shared" si="72"/>
        <v>88.439768568929082</v>
      </c>
      <c r="X83" s="14">
        <v>604905</v>
      </c>
      <c r="Y83" s="15">
        <f t="shared" si="65"/>
        <v>2.3704598763238272E-2</v>
      </c>
      <c r="Z83" s="15">
        <f t="shared" si="66"/>
        <v>7.5603881632204661E-3</v>
      </c>
      <c r="AA83" s="109">
        <f t="shared" si="73"/>
        <v>85.195367460962487</v>
      </c>
      <c r="AB83" s="54">
        <v>548511</v>
      </c>
      <c r="AC83" s="12">
        <f t="shared" si="67"/>
        <v>3.4182974126147014E-2</v>
      </c>
      <c r="AD83" s="12">
        <f t="shared" si="68"/>
        <v>6.1486648849233827E-3</v>
      </c>
      <c r="AE83" s="113">
        <f t="shared" si="74"/>
        <v>86.550332308741034</v>
      </c>
      <c r="AF83" s="60">
        <v>426206</v>
      </c>
      <c r="AG83" s="11">
        <f t="shared" si="69"/>
        <v>8.0057518429785812E-3</v>
      </c>
      <c r="AH83" s="11">
        <f t="shared" si="70"/>
        <v>-1.3286413779532102E-2</v>
      </c>
      <c r="AI83" s="119">
        <f t="shared" si="75"/>
        <v>96.695563002103128</v>
      </c>
    </row>
    <row r="84" spans="1:35" ht="14.4" x14ac:dyDescent="0.3">
      <c r="A84" s="35">
        <f t="shared" si="60"/>
        <v>43831</v>
      </c>
      <c r="B84" s="81">
        <v>257.971</v>
      </c>
      <c r="C84" s="20">
        <f t="shared" si="58"/>
        <v>2.4865719552504606E-2</v>
      </c>
      <c r="D84" s="82">
        <f t="shared" si="62"/>
        <v>79.424568965517182</v>
      </c>
      <c r="E84" s="81">
        <v>108.196</v>
      </c>
      <c r="F84" s="20">
        <f t="shared" si="59"/>
        <v>1.769270563890335E-2</v>
      </c>
      <c r="G84" s="82">
        <f t="shared" si="71"/>
        <v>77.382348734086648</v>
      </c>
      <c r="H84" s="72">
        <v>1146.4000000000001</v>
      </c>
      <c r="I84" s="21">
        <f t="shared" si="51"/>
        <v>2.6872088857040399E-2</v>
      </c>
      <c r="J84" s="71">
        <f t="shared" si="53"/>
        <v>71.32901941264312</v>
      </c>
      <c r="K84" s="72">
        <v>290.60000000000002</v>
      </c>
      <c r="L84" s="21">
        <f t="shared" si="52"/>
        <v>2.6855123674911718E-2</v>
      </c>
      <c r="M84" s="71">
        <f t="shared" si="54"/>
        <v>71.330387825233188</v>
      </c>
      <c r="N84" s="2"/>
      <c r="O84" s="22">
        <f t="shared" si="61"/>
        <v>43831</v>
      </c>
      <c r="P84" s="43">
        <v>6527</v>
      </c>
      <c r="Q84" s="97">
        <f t="shared" si="76"/>
        <v>8.2241750953407466E-2</v>
      </c>
      <c r="R84" s="97">
        <f t="shared" ref="R84:R147" si="77">(P84/P85)-1</f>
        <v>-8.1609680596594902E-2</v>
      </c>
      <c r="S84" s="102">
        <f t="shared" si="55"/>
        <v>147.36960939263943</v>
      </c>
      <c r="T84" s="48">
        <v>976741</v>
      </c>
      <c r="U84" s="25">
        <f t="shared" si="63"/>
        <v>-1.9448577170886105E-2</v>
      </c>
      <c r="V84" s="25">
        <f t="shared" si="64"/>
        <v>-1.8285635027047054E-2</v>
      </c>
      <c r="W84" s="100">
        <f t="shared" si="72"/>
        <v>86.396657853698812</v>
      </c>
      <c r="X84" s="14">
        <v>600366</v>
      </c>
      <c r="Y84" s="15">
        <f t="shared" si="65"/>
        <v>3.6292513310876018E-3</v>
      </c>
      <c r="Z84" s="15">
        <f t="shared" si="66"/>
        <v>-7.8989202605652675E-3</v>
      </c>
      <c r="AA84" s="109">
        <f t="shared" si="73"/>
        <v>84.556090594503601</v>
      </c>
      <c r="AB84" s="54">
        <v>545159</v>
      </c>
      <c r="AC84" s="12">
        <f t="shared" si="67"/>
        <v>2.0593119277218852E-2</v>
      </c>
      <c r="AD84" s="12">
        <f t="shared" si="68"/>
        <v>-8.5494489506420246E-3</v>
      </c>
      <c r="AE84" s="113">
        <f t="shared" si="74"/>
        <v>86.021415452198696</v>
      </c>
      <c r="AF84" s="60">
        <v>431945</v>
      </c>
      <c r="AG84" s="11">
        <f t="shared" si="69"/>
        <v>1.3667479424858131E-2</v>
      </c>
      <c r="AH84" s="11">
        <f t="shared" si="70"/>
        <v>-4.3794442715716642E-3</v>
      </c>
      <c r="AI84" s="119">
        <f t="shared" si="75"/>
        <v>97.99759966059473</v>
      </c>
    </row>
    <row r="85" spans="1:35" ht="14.4" x14ac:dyDescent="0.3">
      <c r="A85" s="35">
        <f t="shared" si="60"/>
        <v>43800</v>
      </c>
      <c r="B85" s="81">
        <v>256.97399999999999</v>
      </c>
      <c r="C85" s="20">
        <f t="shared" si="58"/>
        <v>2.2851297401217163E-2</v>
      </c>
      <c r="D85" s="82">
        <f t="shared" si="62"/>
        <v>79.117610837438363</v>
      </c>
      <c r="E85" s="81">
        <v>108.532</v>
      </c>
      <c r="F85" s="20">
        <f t="shared" si="59"/>
        <v>1.3020711798911622E-2</v>
      </c>
      <c r="G85" s="82">
        <f t="shared" si="71"/>
        <v>77.622657702760662</v>
      </c>
      <c r="H85" s="72">
        <v>1151.5</v>
      </c>
      <c r="I85" s="21">
        <f t="shared" si="51"/>
        <v>2.2011183101091625E-2</v>
      </c>
      <c r="J85" s="71">
        <f t="shared" si="53"/>
        <v>71.646341463414643</v>
      </c>
      <c r="K85" s="72">
        <v>291.89999999999998</v>
      </c>
      <c r="L85" s="21">
        <f t="shared" si="52"/>
        <v>2.2058823529411686E-2</v>
      </c>
      <c r="M85" s="71">
        <f t="shared" si="54"/>
        <v>71.649484536082468</v>
      </c>
      <c r="N85" s="2"/>
      <c r="O85" s="22">
        <f t="shared" si="61"/>
        <v>43800</v>
      </c>
      <c r="P85" s="43">
        <v>7107</v>
      </c>
      <c r="Q85" s="97">
        <f t="shared" si="76"/>
        <v>2.1561017680034489E-2</v>
      </c>
      <c r="R85" s="97">
        <f t="shared" si="77"/>
        <v>-9.2684795097663697E-2</v>
      </c>
      <c r="S85" s="102">
        <f t="shared" si="55"/>
        <v>160.46511627906978</v>
      </c>
      <c r="T85" s="48">
        <v>994934</v>
      </c>
      <c r="U85" s="25">
        <f t="shared" si="63"/>
        <v>1.0416613772841199E-2</v>
      </c>
      <c r="V85" s="25">
        <f t="shared" si="64"/>
        <v>4.7453382277944378E-3</v>
      </c>
      <c r="W85" s="100">
        <f t="shared" si="72"/>
        <v>88.005901651524795</v>
      </c>
      <c r="X85" s="14">
        <v>605146</v>
      </c>
      <c r="Y85" s="15">
        <f t="shared" si="65"/>
        <v>8.4422077056391931E-3</v>
      </c>
      <c r="Z85" s="15">
        <f t="shared" si="66"/>
        <v>8.0239335431071535E-3</v>
      </c>
      <c r="AA85" s="109">
        <f t="shared" si="73"/>
        <v>85.229310118996537</v>
      </c>
      <c r="AB85" s="54">
        <v>549860</v>
      </c>
      <c r="AC85" s="12">
        <f t="shared" si="67"/>
        <v>2.473597012227291E-2</v>
      </c>
      <c r="AD85" s="12">
        <f t="shared" si="68"/>
        <v>1.500560241152904E-2</v>
      </c>
      <c r="AE85" s="113">
        <f t="shared" si="74"/>
        <v>86.763192941042846</v>
      </c>
      <c r="AF85" s="60">
        <v>433845</v>
      </c>
      <c r="AG85" s="11">
        <f t="shared" si="69"/>
        <v>8.020576542834057E-3</v>
      </c>
      <c r="AH85" s="11">
        <f t="shared" si="70"/>
        <v>3.1377928234192165E-2</v>
      </c>
      <c r="AI85" s="119">
        <f t="shared" si="75"/>
        <v>98.428662502750868</v>
      </c>
    </row>
    <row r="86" spans="1:35" ht="14.4" x14ac:dyDescent="0.3">
      <c r="A86" s="35">
        <f t="shared" si="60"/>
        <v>43770</v>
      </c>
      <c r="B86" s="81">
        <v>257.20800000000003</v>
      </c>
      <c r="C86" s="20">
        <f t="shared" si="58"/>
        <v>2.0512779818916194E-2</v>
      </c>
      <c r="D86" s="82">
        <f t="shared" si="62"/>
        <v>79.189655172413751</v>
      </c>
      <c r="E86" s="81">
        <v>108.54900000000001</v>
      </c>
      <c r="F86" s="20">
        <f t="shared" si="59"/>
        <v>1.4742175522566736E-2</v>
      </c>
      <c r="G86" s="82">
        <f t="shared" si="71"/>
        <v>77.634816192247158</v>
      </c>
      <c r="H86" s="72">
        <v>1148</v>
      </c>
      <c r="I86" s="21">
        <f t="shared" si="51"/>
        <v>2.2534960363409517E-2</v>
      </c>
      <c r="J86" s="71">
        <f t="shared" si="53"/>
        <v>71.428571428571445</v>
      </c>
      <c r="K86" s="72">
        <v>291</v>
      </c>
      <c r="L86" s="21">
        <f t="shared" si="52"/>
        <v>2.2487702037947921E-2</v>
      </c>
      <c r="M86" s="71">
        <f t="shared" si="54"/>
        <v>71.428571428571431</v>
      </c>
      <c r="N86" s="2"/>
      <c r="O86" s="22">
        <f t="shared" si="61"/>
        <v>43770</v>
      </c>
      <c r="P86" s="43">
        <v>7833</v>
      </c>
      <c r="Q86" s="97">
        <f t="shared" si="76"/>
        <v>-3.6531365313653086E-2</v>
      </c>
      <c r="R86" s="97">
        <f t="shared" si="77"/>
        <v>-8.6065055056322448E-3</v>
      </c>
      <c r="S86" s="102">
        <f t="shared" si="55"/>
        <v>176.85707834725673</v>
      </c>
      <c r="T86" s="48">
        <v>990235</v>
      </c>
      <c r="U86" s="25">
        <f t="shared" si="63"/>
        <v>-1.0014476351959289E-2</v>
      </c>
      <c r="V86" s="25">
        <f t="shared" si="64"/>
        <v>3.5887519332233886E-3</v>
      </c>
      <c r="W86" s="100">
        <f t="shared" si="72"/>
        <v>87.590256260111374</v>
      </c>
      <c r="X86" s="14">
        <v>600329</v>
      </c>
      <c r="Y86" s="15">
        <f t="shared" si="65"/>
        <v>-1.2311398524961215E-3</v>
      </c>
      <c r="Z86" s="15">
        <f t="shared" si="66"/>
        <v>-7.4122206569975368E-3</v>
      </c>
      <c r="AA86" s="109">
        <f t="shared" si="73"/>
        <v>84.550879481029497</v>
      </c>
      <c r="AB86" s="54">
        <v>541731</v>
      </c>
      <c r="AC86" s="12">
        <f t="shared" si="67"/>
        <v>1.0773392861103126E-3</v>
      </c>
      <c r="AD86" s="12">
        <f t="shared" si="68"/>
        <v>-2.1592771404521649E-4</v>
      </c>
      <c r="AE86" s="113">
        <f t="shared" si="74"/>
        <v>85.480506447357655</v>
      </c>
      <c r="AF86" s="60">
        <v>420646</v>
      </c>
      <c r="AG86" s="11">
        <f t="shared" si="69"/>
        <v>-2.140301410272516E-2</v>
      </c>
      <c r="AH86" s="11">
        <f t="shared" si="70"/>
        <v>-1.3647043375087375E-2</v>
      </c>
      <c r="AI86" s="119">
        <f t="shared" si="75"/>
        <v>95.434137000846249</v>
      </c>
    </row>
    <row r="87" spans="1:35" ht="14.4" x14ac:dyDescent="0.3">
      <c r="A87" s="35">
        <f t="shared" si="60"/>
        <v>43739</v>
      </c>
      <c r="B87" s="81">
        <v>257.346</v>
      </c>
      <c r="C87" s="20">
        <f t="shared" si="58"/>
        <v>1.7640429444213845E-2</v>
      </c>
      <c r="D87" s="82">
        <f t="shared" si="62"/>
        <v>79.232142857142804</v>
      </c>
      <c r="E87" s="81">
        <v>108.298</v>
      </c>
      <c r="F87" s="20">
        <f t="shared" si="59"/>
        <v>1.464374385159517E-2</v>
      </c>
      <c r="G87" s="82">
        <f t="shared" si="71"/>
        <v>77.455299671005562</v>
      </c>
      <c r="H87" s="72">
        <v>1145.5999999999999</v>
      </c>
      <c r="I87" s="21">
        <f t="shared" si="51"/>
        <v>2.066999287241611E-2</v>
      </c>
      <c r="J87" s="71">
        <f t="shared" si="53"/>
        <v>71.279243404678965</v>
      </c>
      <c r="K87" s="72">
        <v>290.39999999999998</v>
      </c>
      <c r="L87" s="21">
        <f t="shared" si="52"/>
        <v>2.0738137082600971E-2</v>
      </c>
      <c r="M87" s="71">
        <f t="shared" si="54"/>
        <v>71.281296023564053</v>
      </c>
      <c r="N87" s="2"/>
      <c r="O87" s="22">
        <f t="shared" si="61"/>
        <v>43739</v>
      </c>
      <c r="P87" s="43">
        <v>7901</v>
      </c>
      <c r="Q87" s="97">
        <f t="shared" si="76"/>
        <v>-6.9130216189039473E-3</v>
      </c>
      <c r="R87" s="97">
        <f t="shared" si="77"/>
        <v>4.1523859741629421E-2</v>
      </c>
      <c r="S87" s="102">
        <f t="shared" si="55"/>
        <v>178.39241363738995</v>
      </c>
      <c r="T87" s="48">
        <v>986694</v>
      </c>
      <c r="U87" s="25">
        <f t="shared" si="63"/>
        <v>-1.9318557921384039E-2</v>
      </c>
      <c r="V87" s="25">
        <f t="shared" si="64"/>
        <v>-7.3626143256022569E-4</v>
      </c>
      <c r="W87" s="100">
        <f t="shared" si="72"/>
        <v>87.277040611889433</v>
      </c>
      <c r="X87" s="14">
        <v>604812</v>
      </c>
      <c r="Y87" s="15">
        <f t="shared" si="65"/>
        <v>-3.3829599663846022E-3</v>
      </c>
      <c r="Z87" s="15">
        <f t="shared" si="66"/>
        <v>1.0112616637467209E-2</v>
      </c>
      <c r="AA87" s="109">
        <f t="shared" si="73"/>
        <v>85.182269256824867</v>
      </c>
      <c r="AB87" s="54">
        <v>541848</v>
      </c>
      <c r="AC87" s="12">
        <f t="shared" si="67"/>
        <v>-7.0624626627719955E-3</v>
      </c>
      <c r="AD87" s="12">
        <f t="shared" si="68"/>
        <v>-6.5727596240051644E-3</v>
      </c>
      <c r="AE87" s="113">
        <f t="shared" si="74"/>
        <v>85.498968044080641</v>
      </c>
      <c r="AF87" s="60">
        <v>426466</v>
      </c>
      <c r="AG87" s="11">
        <f t="shared" si="69"/>
        <v>-2.2225788701394023E-2</v>
      </c>
      <c r="AH87" s="11">
        <f t="shared" si="70"/>
        <v>-1.6872413753357129E-2</v>
      </c>
      <c r="AI87" s="119">
        <f t="shared" si="75"/>
        <v>96.754550548924499</v>
      </c>
    </row>
    <row r="88" spans="1:35" ht="14.4" x14ac:dyDescent="0.3">
      <c r="A88" s="35">
        <f t="shared" si="60"/>
        <v>43709</v>
      </c>
      <c r="B88" s="81">
        <v>256.75900000000001</v>
      </c>
      <c r="C88" s="20">
        <f t="shared" si="58"/>
        <v>1.7113045131695204E-2</v>
      </c>
      <c r="D88" s="82">
        <f t="shared" si="62"/>
        <v>79.051416256157594</v>
      </c>
      <c r="E88" s="81">
        <v>108.479</v>
      </c>
      <c r="F88" s="20">
        <f t="shared" si="59"/>
        <v>1.7149554617909013E-2</v>
      </c>
      <c r="G88" s="82">
        <f t="shared" si="71"/>
        <v>77.584751823773402</v>
      </c>
      <c r="H88" s="72">
        <v>1148</v>
      </c>
      <c r="I88" s="21">
        <f t="shared" si="51"/>
        <v>2.4268379728765277E-2</v>
      </c>
      <c r="J88" s="71">
        <f t="shared" si="53"/>
        <v>71.428571428571459</v>
      </c>
      <c r="K88" s="72">
        <v>291</v>
      </c>
      <c r="L88" s="21">
        <f t="shared" si="52"/>
        <v>2.4287222808869968E-2</v>
      </c>
      <c r="M88" s="71">
        <f t="shared" si="54"/>
        <v>71.428571428571431</v>
      </c>
      <c r="N88" s="2"/>
      <c r="O88" s="22">
        <f t="shared" si="61"/>
        <v>43709</v>
      </c>
      <c r="P88" s="43">
        <v>7586</v>
      </c>
      <c r="Q88" s="97">
        <f t="shared" si="76"/>
        <v>-6.5479308538501924E-3</v>
      </c>
      <c r="R88" s="97">
        <f t="shared" si="77"/>
        <v>-0.13766056610208022</v>
      </c>
      <c r="S88" s="102">
        <f t="shared" si="55"/>
        <v>171.28019869044931</v>
      </c>
      <c r="T88" s="48">
        <v>987421</v>
      </c>
      <c r="U88" s="25">
        <f t="shared" si="63"/>
        <v>-1.1762716003418827E-2</v>
      </c>
      <c r="V88" s="25">
        <f t="shared" si="64"/>
        <v>-9.7027459074450206E-4</v>
      </c>
      <c r="W88" s="100">
        <f t="shared" si="72"/>
        <v>87.341346676915521</v>
      </c>
      <c r="X88" s="14">
        <v>598757</v>
      </c>
      <c r="Y88" s="15">
        <f t="shared" si="65"/>
        <v>-8.7182110614992814E-3</v>
      </c>
      <c r="Z88" s="15">
        <f t="shared" si="66"/>
        <v>-3.5530511306524071E-3</v>
      </c>
      <c r="AA88" s="109">
        <f t="shared" si="73"/>
        <v>84.329477578832254</v>
      </c>
      <c r="AB88" s="54">
        <v>545433</v>
      </c>
      <c r="AC88" s="12">
        <f t="shared" si="67"/>
        <v>4.1126732560259338E-3</v>
      </c>
      <c r="AD88" s="12">
        <f t="shared" si="68"/>
        <v>-3.8826866145931227E-3</v>
      </c>
      <c r="AE88" s="113">
        <f t="shared" si="74"/>
        <v>86.064650302643983</v>
      </c>
      <c r="AF88" s="60">
        <v>433785</v>
      </c>
      <c r="AG88" s="11">
        <f t="shared" si="69"/>
        <v>3.7717948421283065E-3</v>
      </c>
      <c r="AH88" s="11">
        <f t="shared" si="70"/>
        <v>2.0728229358834449E-2</v>
      </c>
      <c r="AI88" s="119">
        <f t="shared" si="75"/>
        <v>98.415049991945935</v>
      </c>
    </row>
    <row r="89" spans="1:35" ht="14.4" x14ac:dyDescent="0.3">
      <c r="A89" s="35">
        <f t="shared" si="60"/>
        <v>43678</v>
      </c>
      <c r="B89" s="81">
        <v>256.55799999999999</v>
      </c>
      <c r="C89" s="20">
        <f t="shared" ref="C89:C112" si="78">SUM(B89/B101)-1</f>
        <v>1.7497798894291483E-2</v>
      </c>
      <c r="D89" s="82">
        <f t="shared" si="62"/>
        <v>78.989532019704384</v>
      </c>
      <c r="E89" s="81">
        <v>108.375</v>
      </c>
      <c r="F89" s="20">
        <f t="shared" ref="F89:F112" si="79">SUM(E89/E101)-1</f>
        <v>1.7242673975482958E-2</v>
      </c>
      <c r="G89" s="82">
        <f t="shared" si="71"/>
        <v>77.510370476326699</v>
      </c>
      <c r="H89" s="72">
        <v>1150.8</v>
      </c>
      <c r="I89" s="21">
        <f t="shared" si="51"/>
        <v>2.640028540849082E-2</v>
      </c>
      <c r="J89" s="71">
        <f t="shared" si="53"/>
        <v>71.602787456446023</v>
      </c>
      <c r="K89" s="72">
        <v>291.7</v>
      </c>
      <c r="L89" s="21">
        <f t="shared" si="52"/>
        <v>2.6389866291344211E-2</v>
      </c>
      <c r="M89" s="71">
        <f t="shared" si="54"/>
        <v>71.600392734413361</v>
      </c>
      <c r="N89" s="2"/>
      <c r="O89" s="22">
        <f t="shared" si="61"/>
        <v>43678</v>
      </c>
      <c r="P89" s="43">
        <v>8797</v>
      </c>
      <c r="Q89" s="97">
        <f t="shared" si="76"/>
        <v>-1.9832869080779969E-2</v>
      </c>
      <c r="R89" s="97">
        <f t="shared" si="77"/>
        <v>6.3081570996978753E-2</v>
      </c>
      <c r="S89" s="102">
        <f t="shared" si="55"/>
        <v>198.6227139309099</v>
      </c>
      <c r="T89" s="48">
        <v>988380</v>
      </c>
      <c r="U89" s="25">
        <f t="shared" si="63"/>
        <v>-1.0642514804626968E-2</v>
      </c>
      <c r="V89" s="25">
        <f t="shared" si="64"/>
        <v>2.9325513196480912E-3</v>
      </c>
      <c r="W89" s="100">
        <f t="shared" si="72"/>
        <v>87.42617407218377</v>
      </c>
      <c r="X89" s="14">
        <v>600892</v>
      </c>
      <c r="Y89" s="15">
        <f t="shared" si="65"/>
        <v>-5.1473424712873417E-3</v>
      </c>
      <c r="Z89" s="15">
        <f t="shared" si="66"/>
        <v>-1.170220546679146E-3</v>
      </c>
      <c r="AA89" s="109">
        <f t="shared" si="73"/>
        <v>84.630172910378789</v>
      </c>
      <c r="AB89" s="54">
        <v>547559</v>
      </c>
      <c r="AC89" s="12">
        <f t="shared" si="67"/>
        <v>4.2752756644925949E-3</v>
      </c>
      <c r="AD89" s="12">
        <f t="shared" si="68"/>
        <v>2.9159271531062902E-3</v>
      </c>
      <c r="AE89" s="113">
        <f t="shared" si="74"/>
        <v>86.400114872157417</v>
      </c>
      <c r="AF89" s="60">
        <v>424976</v>
      </c>
      <c r="AG89" s="11">
        <f t="shared" si="69"/>
        <v>-2.5825115417589362E-2</v>
      </c>
      <c r="AH89" s="11">
        <f t="shared" si="70"/>
        <v>-2.392551097514195E-2</v>
      </c>
      <c r="AI89" s="119">
        <f t="shared" si="75"/>
        <v>96.416506530602049</v>
      </c>
    </row>
    <row r="90" spans="1:35" ht="14.4" x14ac:dyDescent="0.3">
      <c r="A90" s="35">
        <f t="shared" si="60"/>
        <v>43647</v>
      </c>
      <c r="B90" s="81">
        <v>256.57100000000003</v>
      </c>
      <c r="C90" s="20">
        <f t="shared" si="78"/>
        <v>1.8114648063935146E-2</v>
      </c>
      <c r="D90" s="82">
        <f t="shared" si="62"/>
        <v>78.993534482758577</v>
      </c>
      <c r="E90" s="81">
        <v>107.949</v>
      </c>
      <c r="F90" s="20">
        <f t="shared" si="79"/>
        <v>2.0610954060263253E-2</v>
      </c>
      <c r="G90" s="82">
        <f t="shared" si="71"/>
        <v>77.205693033900715</v>
      </c>
      <c r="H90" s="72">
        <v>1142.0999999999999</v>
      </c>
      <c r="I90" s="21">
        <f t="shared" si="51"/>
        <v>2.7715288400971705E-2</v>
      </c>
      <c r="J90" s="71">
        <f t="shared" si="53"/>
        <v>71.061473369835767</v>
      </c>
      <c r="K90" s="72">
        <v>289.5</v>
      </c>
      <c r="L90" s="21">
        <f t="shared" si="52"/>
        <v>2.7689030883919052E-2</v>
      </c>
      <c r="M90" s="71">
        <f t="shared" si="54"/>
        <v>71.06038291605303</v>
      </c>
      <c r="N90" s="2"/>
      <c r="O90" s="22">
        <f t="shared" si="61"/>
        <v>43647</v>
      </c>
      <c r="P90" s="43">
        <v>8275</v>
      </c>
      <c r="Q90" s="97">
        <f t="shared" si="76"/>
        <v>-3.3722750812958946E-3</v>
      </c>
      <c r="R90" s="97">
        <f t="shared" si="77"/>
        <v>0.18366471177227872</v>
      </c>
      <c r="S90" s="102">
        <f t="shared" si="55"/>
        <v>186.8367577331226</v>
      </c>
      <c r="T90" s="48">
        <v>985490</v>
      </c>
      <c r="U90" s="25">
        <f t="shared" si="63"/>
        <v>-3.1058551007345558E-2</v>
      </c>
      <c r="V90" s="25">
        <f t="shared" si="64"/>
        <v>8.5494752009955821E-3</v>
      </c>
      <c r="W90" s="100">
        <f t="shared" si="72"/>
        <v>87.170541984253404</v>
      </c>
      <c r="X90" s="14">
        <v>601596</v>
      </c>
      <c r="Y90" s="15">
        <f t="shared" si="65"/>
        <v>-1.7449532893447417E-2</v>
      </c>
      <c r="Z90" s="15">
        <f t="shared" si="66"/>
        <v>3.5481401039920701E-3</v>
      </c>
      <c r="AA90" s="109">
        <f t="shared" si="73"/>
        <v>84.729324907291556</v>
      </c>
      <c r="AB90" s="54">
        <v>545967</v>
      </c>
      <c r="AC90" s="12">
        <f t="shared" si="67"/>
        <v>-1.1377093707560015E-2</v>
      </c>
      <c r="AD90" s="12">
        <f t="shared" si="68"/>
        <v>1.5403070571059274E-2</v>
      </c>
      <c r="AE90" s="113">
        <f t="shared" si="74"/>
        <v>86.148910923584808</v>
      </c>
      <c r="AF90" s="60">
        <v>435393</v>
      </c>
      <c r="AG90" s="11">
        <f t="shared" si="69"/>
        <v>-1.0479450186816508E-2</v>
      </c>
      <c r="AH90" s="11">
        <f t="shared" si="70"/>
        <v>2.2253266496836233E-2</v>
      </c>
      <c r="AI90" s="119">
        <f t="shared" si="75"/>
        <v>98.779865281518056</v>
      </c>
    </row>
    <row r="91" spans="1:35" ht="14.4" x14ac:dyDescent="0.3">
      <c r="A91" s="35">
        <f t="shared" si="60"/>
        <v>43617</v>
      </c>
      <c r="B91" s="81">
        <v>256.14299999999997</v>
      </c>
      <c r="C91" s="20">
        <f t="shared" si="78"/>
        <v>1.6484846560762545E-2</v>
      </c>
      <c r="D91" s="82">
        <f t="shared" si="62"/>
        <v>78.861761083743772</v>
      </c>
      <c r="E91" s="81">
        <v>107.93300000000001</v>
      </c>
      <c r="F91" s="20">
        <f t="shared" si="79"/>
        <v>2.0054625700541617E-2</v>
      </c>
      <c r="G91" s="82">
        <f t="shared" si="71"/>
        <v>77.19424974967815</v>
      </c>
      <c r="H91" s="72">
        <v>1142.5</v>
      </c>
      <c r="I91" s="21">
        <f t="shared" si="51"/>
        <v>2.8815848716794212E-2</v>
      </c>
      <c r="J91" s="71">
        <f t="shared" si="53"/>
        <v>71.086361373817851</v>
      </c>
      <c r="K91" s="72">
        <v>289.60000000000002</v>
      </c>
      <c r="L91" s="21">
        <f t="shared" si="52"/>
        <v>2.8774422735346361E-2</v>
      </c>
      <c r="M91" s="71">
        <f t="shared" si="54"/>
        <v>71.084928816887597</v>
      </c>
      <c r="N91" s="2"/>
      <c r="O91" s="22">
        <f t="shared" si="61"/>
        <v>43617</v>
      </c>
      <c r="P91" s="43">
        <v>6991</v>
      </c>
      <c r="Q91" s="97">
        <f t="shared" si="76"/>
        <v>-0.14062692071296867</v>
      </c>
      <c r="R91" s="97">
        <f t="shared" si="77"/>
        <v>2.5825385179750526E-2</v>
      </c>
      <c r="S91" s="102">
        <f t="shared" si="55"/>
        <v>157.84601490178369</v>
      </c>
      <c r="T91" s="48">
        <v>977136</v>
      </c>
      <c r="U91" s="25">
        <f t="shared" si="63"/>
        <v>-1.8287255183666251E-2</v>
      </c>
      <c r="V91" s="25">
        <f t="shared" si="64"/>
        <v>1.6865970326631841E-2</v>
      </c>
      <c r="W91" s="100">
        <f t="shared" si="72"/>
        <v>86.431597187516289</v>
      </c>
      <c r="X91" s="14">
        <v>599469</v>
      </c>
      <c r="Y91" s="15">
        <f t="shared" si="65"/>
        <v>-1.4162586892206841E-2</v>
      </c>
      <c r="Z91" s="15">
        <f t="shared" si="66"/>
        <v>2.1271484864127332E-2</v>
      </c>
      <c r="AA91" s="109">
        <f t="shared" si="73"/>
        <v>84.429756302982668</v>
      </c>
      <c r="AB91" s="54">
        <v>537685</v>
      </c>
      <c r="AC91" s="12">
        <f t="shared" si="67"/>
        <v>-1.137947392226879E-2</v>
      </c>
      <c r="AD91" s="12">
        <f t="shared" si="68"/>
        <v>9.9514075287336912E-3</v>
      </c>
      <c r="AE91" s="113">
        <f t="shared" si="74"/>
        <v>84.842082341877244</v>
      </c>
      <c r="AF91" s="60">
        <v>425915</v>
      </c>
      <c r="AG91" s="11">
        <f t="shared" si="69"/>
        <v>-2.4819406761227736E-2</v>
      </c>
      <c r="AH91" s="11">
        <f t="shared" si="70"/>
        <v>1.5456617520837712E-2</v>
      </c>
      <c r="AI91" s="119">
        <f t="shared" si="75"/>
        <v>96.629542324699202</v>
      </c>
    </row>
    <row r="92" spans="1:35" ht="14.4" x14ac:dyDescent="0.3">
      <c r="A92" s="35">
        <f t="shared" si="60"/>
        <v>43586</v>
      </c>
      <c r="B92" s="81">
        <v>256.09199999999998</v>
      </c>
      <c r="C92" s="20">
        <f t="shared" si="78"/>
        <v>1.7902284687663972E-2</v>
      </c>
      <c r="D92" s="82">
        <f t="shared" si="62"/>
        <v>78.846059113300441</v>
      </c>
      <c r="E92" s="81">
        <v>107.94799999999999</v>
      </c>
      <c r="F92" s="20">
        <f t="shared" si="79"/>
        <v>2.0206029675833959E-2</v>
      </c>
      <c r="G92" s="82">
        <f t="shared" si="71"/>
        <v>77.2049778286368</v>
      </c>
      <c r="H92" s="70">
        <v>1140.9000000000001</v>
      </c>
      <c r="I92" s="21">
        <f t="shared" si="51"/>
        <v>3.0251038468484648E-2</v>
      </c>
      <c r="J92" s="71">
        <f t="shared" si="53"/>
        <v>70.986809357889527</v>
      </c>
      <c r="K92" s="70">
        <v>289.2</v>
      </c>
      <c r="L92" s="21">
        <f t="shared" si="52"/>
        <v>3.0281439258995402E-2</v>
      </c>
      <c r="M92" s="71">
        <f t="shared" si="54"/>
        <v>70.986745213549341</v>
      </c>
      <c r="N92" s="2"/>
      <c r="O92" s="22">
        <f t="shared" si="61"/>
        <v>43586</v>
      </c>
      <c r="P92" s="43">
        <v>6815</v>
      </c>
      <c r="Q92" s="97">
        <f t="shared" si="76"/>
        <v>-2.3638968481375366E-2</v>
      </c>
      <c r="R92" s="97">
        <f t="shared" si="77"/>
        <v>0.12403100775193798</v>
      </c>
      <c r="S92" s="102">
        <f t="shared" si="55"/>
        <v>153.87220591555655</v>
      </c>
      <c r="T92" s="48">
        <v>960929</v>
      </c>
      <c r="U92" s="25">
        <f t="shared" si="63"/>
        <v>-2.8086432864231514E-2</v>
      </c>
      <c r="V92" s="25">
        <f t="shared" si="64"/>
        <v>-1.0404394499872294E-2</v>
      </c>
      <c r="W92" s="100">
        <f t="shared" si="72"/>
        <v>84.99802305288398</v>
      </c>
      <c r="X92" s="14">
        <v>586983</v>
      </c>
      <c r="Y92" s="15">
        <f t="shared" si="65"/>
        <v>-2.5175124804448168E-2</v>
      </c>
      <c r="Z92" s="15">
        <f t="shared" si="66"/>
        <v>-6.0502306301180031E-3</v>
      </c>
      <c r="AA92" s="109">
        <f t="shared" si="73"/>
        <v>82.671216766828096</v>
      </c>
      <c r="AB92" s="54">
        <v>532387</v>
      </c>
      <c r="AC92" s="12">
        <f t="shared" si="67"/>
        <v>-2.1523696098864509E-2</v>
      </c>
      <c r="AD92" s="12">
        <f t="shared" si="68"/>
        <v>-6.6387409155790333E-3</v>
      </c>
      <c r="AE92" s="113">
        <f t="shared" si="74"/>
        <v>84.006103372318378</v>
      </c>
      <c r="AF92" s="60">
        <v>419432</v>
      </c>
      <c r="AG92" s="11">
        <f t="shared" si="69"/>
        <v>-3.7121041684840761E-2</v>
      </c>
      <c r="AH92" s="11">
        <f t="shared" si="70"/>
        <v>-1.7597114382414625E-2</v>
      </c>
      <c r="AI92" s="119">
        <f t="shared" si="75"/>
        <v>95.158710532226465</v>
      </c>
    </row>
    <row r="93" spans="1:35" ht="14.4" x14ac:dyDescent="0.3">
      <c r="A93" s="35">
        <f t="shared" si="60"/>
        <v>43556</v>
      </c>
      <c r="B93" s="81">
        <v>255.548</v>
      </c>
      <c r="C93" s="20">
        <f t="shared" si="78"/>
        <v>1.9964397755302565E-2</v>
      </c>
      <c r="D93" s="82">
        <f t="shared" si="62"/>
        <v>78.678571428571388</v>
      </c>
      <c r="E93" s="81">
        <v>107.633</v>
      </c>
      <c r="F93" s="20">
        <f t="shared" si="79"/>
        <v>2.1176269674860748E-2</v>
      </c>
      <c r="G93" s="82">
        <f t="shared" si="71"/>
        <v>76.979688170504915</v>
      </c>
      <c r="H93" s="70">
        <v>1136.9000000000001</v>
      </c>
      <c r="I93" s="21">
        <f t="shared" si="51"/>
        <v>3.0360703280768453E-2</v>
      </c>
      <c r="J93" s="71">
        <f t="shared" si="53"/>
        <v>70.737929318068723</v>
      </c>
      <c r="K93" s="70">
        <v>288.2</v>
      </c>
      <c r="L93" s="21">
        <f t="shared" si="52"/>
        <v>3.0389703253485889E-2</v>
      </c>
      <c r="M93" s="71">
        <f t="shared" si="54"/>
        <v>70.741286205203735</v>
      </c>
      <c r="N93" s="2"/>
      <c r="O93" s="22">
        <f t="shared" si="61"/>
        <v>43556</v>
      </c>
      <c r="P93" s="43">
        <v>6063</v>
      </c>
      <c r="Q93" s="97">
        <f t="shared" si="76"/>
        <v>-6.8806634925510646E-2</v>
      </c>
      <c r="R93" s="97">
        <f t="shared" si="77"/>
        <v>-0.11810909090909094</v>
      </c>
      <c r="S93" s="102">
        <f t="shared" si="55"/>
        <v>136.89320388349515</v>
      </c>
      <c r="T93" s="48">
        <v>971032</v>
      </c>
      <c r="U93" s="25">
        <f t="shared" si="63"/>
        <v>-1.3322250933045288E-2</v>
      </c>
      <c r="V93" s="25">
        <f t="shared" si="64"/>
        <v>8.3573558854559415E-3</v>
      </c>
      <c r="W93" s="100">
        <f t="shared" si="72"/>
        <v>85.891673912524269</v>
      </c>
      <c r="X93" s="14">
        <v>590556</v>
      </c>
      <c r="Y93" s="15">
        <f t="shared" si="65"/>
        <v>-1.4708728469131072E-2</v>
      </c>
      <c r="Z93" s="15">
        <f t="shared" si="66"/>
        <v>7.3810746312448217E-3</v>
      </c>
      <c r="AA93" s="109">
        <f t="shared" si="73"/>
        <v>83.174441319341327</v>
      </c>
      <c r="AB93" s="54">
        <v>535945</v>
      </c>
      <c r="AC93" s="12">
        <f t="shared" si="67"/>
        <v>-6.8471573641687433E-3</v>
      </c>
      <c r="AD93" s="12">
        <f t="shared" si="68"/>
        <v>1.385491684968998E-2</v>
      </c>
      <c r="AE93" s="113">
        <f t="shared" si="74"/>
        <v>84.567525262407187</v>
      </c>
      <c r="AF93" s="60">
        <v>426945</v>
      </c>
      <c r="AG93" s="11">
        <f t="shared" si="69"/>
        <v>-2.0429093562219891E-2</v>
      </c>
      <c r="AH93" s="11">
        <f t="shared" si="70"/>
        <v>1.1849885648603564E-2</v>
      </c>
      <c r="AI93" s="119">
        <f t="shared" si="75"/>
        <v>96.863223760183843</v>
      </c>
    </row>
    <row r="94" spans="1:35" ht="14.4" x14ac:dyDescent="0.3">
      <c r="A94" s="35">
        <f t="shared" si="60"/>
        <v>43525</v>
      </c>
      <c r="B94" s="81">
        <v>254.202</v>
      </c>
      <c r="C94" s="20">
        <f t="shared" si="78"/>
        <v>1.8625227405691724E-2</v>
      </c>
      <c r="D94" s="82">
        <f t="shared" si="62"/>
        <v>78.264162561576313</v>
      </c>
      <c r="E94" s="81">
        <v>107.004</v>
      </c>
      <c r="F94" s="20">
        <f t="shared" si="79"/>
        <v>1.9076008799916222E-2</v>
      </c>
      <c r="G94" s="82">
        <f t="shared" si="71"/>
        <v>76.52982405950506</v>
      </c>
      <c r="H94" s="72">
        <v>1124.7</v>
      </c>
      <c r="I94" s="21">
        <f t="shared" ref="I94:I95" si="80">SUM(H94/H106)-1</f>
        <v>2.4410237726568917E-2</v>
      </c>
      <c r="J94" s="71">
        <f t="shared" si="53"/>
        <v>69.978845196615268</v>
      </c>
      <c r="K94" s="72">
        <v>285.10000000000002</v>
      </c>
      <c r="L94" s="21">
        <f t="shared" ref="L94:L95" si="81">SUM(K94/K106)-1</f>
        <v>2.4434063959755781E-2</v>
      </c>
      <c r="M94" s="71">
        <f t="shared" si="54"/>
        <v>69.980363279332366</v>
      </c>
      <c r="N94" s="2"/>
      <c r="O94" s="22">
        <f t="shared" si="61"/>
        <v>43525</v>
      </c>
      <c r="P94" s="43">
        <v>6875</v>
      </c>
      <c r="Q94" s="97">
        <f t="shared" si="76"/>
        <v>-6.4625850340136015E-2</v>
      </c>
      <c r="R94" s="97">
        <f t="shared" si="77"/>
        <v>0.15217026981732862</v>
      </c>
      <c r="S94" s="102">
        <f t="shared" si="55"/>
        <v>155.22691352449763</v>
      </c>
      <c r="T94" s="48">
        <v>962984</v>
      </c>
      <c r="U94" s="25">
        <f t="shared" si="63"/>
        <v>-1.1731141248851884E-2</v>
      </c>
      <c r="V94" s="25">
        <f t="shared" si="64"/>
        <v>-1.9540286058710499E-2</v>
      </c>
      <c r="W94" s="100">
        <f t="shared" si="72"/>
        <v>85.179796042744499</v>
      </c>
      <c r="X94" s="14">
        <v>586229</v>
      </c>
      <c r="Y94" s="15">
        <f t="shared" si="65"/>
        <v>-9.923915521740212E-3</v>
      </c>
      <c r="Z94" s="15">
        <f t="shared" si="66"/>
        <v>-7.9015329210794238E-3</v>
      </c>
      <c r="AA94" s="109">
        <f t="shared" si="73"/>
        <v>82.565022724680034</v>
      </c>
      <c r="AB94" s="54">
        <v>528621</v>
      </c>
      <c r="AC94" s="12">
        <f t="shared" si="67"/>
        <v>-8.2901846015308589E-3</v>
      </c>
      <c r="AD94" s="12">
        <f t="shared" si="68"/>
        <v>-3.3183692477671833E-3</v>
      </c>
      <c r="AE94" s="113">
        <f t="shared" si="74"/>
        <v>83.411860865833162</v>
      </c>
      <c r="AF94" s="60">
        <v>421945</v>
      </c>
      <c r="AG94" s="11">
        <f t="shared" si="69"/>
        <v>-2.3142049492870576E-2</v>
      </c>
      <c r="AH94" s="11">
        <f t="shared" si="70"/>
        <v>-2.0717987044163166E-3</v>
      </c>
      <c r="AI94" s="119">
        <f t="shared" si="75"/>
        <v>95.728847859772969</v>
      </c>
    </row>
    <row r="95" spans="1:35" ht="14.4" x14ac:dyDescent="0.3">
      <c r="A95" s="35">
        <f t="shared" si="60"/>
        <v>43497</v>
      </c>
      <c r="B95" s="81">
        <v>252.77600000000001</v>
      </c>
      <c r="C95" s="20">
        <f t="shared" si="78"/>
        <v>1.5201352659333089E-2</v>
      </c>
      <c r="D95" s="82">
        <f t="shared" si="62"/>
        <v>77.825123152709324</v>
      </c>
      <c r="E95" s="81">
        <v>106.813</v>
      </c>
      <c r="F95" s="20">
        <f t="shared" si="79"/>
        <v>1.8692836637959953E-2</v>
      </c>
      <c r="G95" s="82">
        <f t="shared" si="71"/>
        <v>76.393219854098106</v>
      </c>
      <c r="H95" s="72">
        <v>1124.3</v>
      </c>
      <c r="I95" s="21">
        <f t="shared" si="80"/>
        <v>2.4792635128976448E-2</v>
      </c>
      <c r="J95" s="71">
        <f t="shared" si="53"/>
        <v>69.953957192633183</v>
      </c>
      <c r="K95" s="72">
        <v>285</v>
      </c>
      <c r="L95" s="21">
        <f t="shared" si="81"/>
        <v>2.4811218985976158E-2</v>
      </c>
      <c r="M95" s="71">
        <f t="shared" si="54"/>
        <v>69.955817378497798</v>
      </c>
      <c r="N95" s="2"/>
      <c r="O95" s="22">
        <f t="shared" si="61"/>
        <v>43497</v>
      </c>
      <c r="P95" s="43">
        <v>5967</v>
      </c>
      <c r="Q95" s="97">
        <f t="shared" si="76"/>
        <v>-6.5612276855621654E-2</v>
      </c>
      <c r="R95" s="97">
        <f t="shared" si="77"/>
        <v>-1.0611838832697673E-2</v>
      </c>
      <c r="S95" s="102">
        <f t="shared" si="55"/>
        <v>134.72567170918944</v>
      </c>
      <c r="T95" s="48">
        <v>982176</v>
      </c>
      <c r="U95" s="25">
        <f t="shared" si="63"/>
        <v>-1.0323528185266495E-3</v>
      </c>
      <c r="V95" s="25">
        <f t="shared" si="64"/>
        <v>-1.3992374366789351E-2</v>
      </c>
      <c r="W95" s="100">
        <f t="shared" si="72"/>
        <v>86.877405396225299</v>
      </c>
      <c r="X95" s="14">
        <v>590898</v>
      </c>
      <c r="Y95" s="15">
        <f t="shared" si="65"/>
        <v>-6.1006686009840161E-3</v>
      </c>
      <c r="Z95" s="15">
        <f t="shared" si="66"/>
        <v>-1.2198363409924862E-2</v>
      </c>
      <c r="AA95" s="109">
        <f t="shared" si="73"/>
        <v>83.222608908750644</v>
      </c>
      <c r="AB95" s="54">
        <v>530381</v>
      </c>
      <c r="AC95" s="12">
        <f t="shared" si="67"/>
        <v>-9.6018284928938158E-3</v>
      </c>
      <c r="AD95" s="12">
        <f t="shared" si="68"/>
        <v>-7.0728004208484574E-3</v>
      </c>
      <c r="AE95" s="113">
        <f t="shared" si="74"/>
        <v>83.689573773802891</v>
      </c>
      <c r="AF95" s="60">
        <v>422821</v>
      </c>
      <c r="AG95" s="11">
        <f t="shared" si="69"/>
        <v>-3.7270885038366064E-2</v>
      </c>
      <c r="AH95" s="11">
        <f t="shared" si="70"/>
        <v>-7.7442792070796518E-3</v>
      </c>
      <c r="AI95" s="119">
        <f t="shared" si="75"/>
        <v>95.927590517524962</v>
      </c>
    </row>
    <row r="96" spans="1:35" ht="14.4" x14ac:dyDescent="0.3">
      <c r="A96" s="35">
        <f t="shared" si="60"/>
        <v>43466</v>
      </c>
      <c r="B96" s="81">
        <v>251.71199999999999</v>
      </c>
      <c r="C96" s="20">
        <f t="shared" si="78"/>
        <v>1.5512351381991252E-2</v>
      </c>
      <c r="D96" s="82">
        <f t="shared" si="62"/>
        <v>77.497536945812769</v>
      </c>
      <c r="E96" s="81">
        <v>106.315</v>
      </c>
      <c r="F96" s="20">
        <f t="shared" si="79"/>
        <v>1.8479489586726183E-2</v>
      </c>
      <c r="G96" s="82">
        <f t="shared" si="71"/>
        <v>76.03704763267055</v>
      </c>
      <c r="H96" s="72">
        <v>1116.4000000000001</v>
      </c>
      <c r="I96" s="21">
        <f t="shared" ref="I96:I98" si="82">SUM(H96/H108)-1</f>
        <v>2.5349008082292457E-2</v>
      </c>
      <c r="J96" s="71">
        <f t="shared" si="53"/>
        <v>69.462419113987096</v>
      </c>
      <c r="K96" s="72">
        <v>283</v>
      </c>
      <c r="L96" s="21">
        <f t="shared" ref="L96:L98" si="83">SUM(K96/K108)-1</f>
        <v>2.5362318840579601E-2</v>
      </c>
      <c r="M96" s="71">
        <f t="shared" si="54"/>
        <v>69.464899361806587</v>
      </c>
      <c r="N96" s="2"/>
      <c r="O96" s="22">
        <f t="shared" si="61"/>
        <v>43466</v>
      </c>
      <c r="P96" s="43">
        <v>6031</v>
      </c>
      <c r="Q96" s="97">
        <f t="shared" si="76"/>
        <v>-8.3991494532199229E-2</v>
      </c>
      <c r="R96" s="97">
        <f t="shared" si="77"/>
        <v>-0.13310334914474631</v>
      </c>
      <c r="S96" s="102">
        <f t="shared" si="55"/>
        <v>136.17069315872658</v>
      </c>
      <c r="T96" s="48">
        <v>996114</v>
      </c>
      <c r="U96" s="25">
        <f t="shared" si="63"/>
        <v>1.5922456048024447E-2</v>
      </c>
      <c r="V96" s="25">
        <f t="shared" si="64"/>
        <v>1.1614976281562273E-2</v>
      </c>
      <c r="W96" s="100">
        <f t="shared" si="72"/>
        <v>88.110277382928899</v>
      </c>
      <c r="X96" s="14">
        <v>598195</v>
      </c>
      <c r="Y96" s="15">
        <f t="shared" si="65"/>
        <v>2.052029415213541E-3</v>
      </c>
      <c r="Z96" s="15">
        <f t="shared" si="66"/>
        <v>-3.1412478336221294E-3</v>
      </c>
      <c r="AA96" s="109">
        <f t="shared" si="73"/>
        <v>84.250324990387668</v>
      </c>
      <c r="AB96" s="54">
        <v>534159</v>
      </c>
      <c r="AC96" s="12">
        <f t="shared" si="67"/>
        <v>-4.7901179363926127E-3</v>
      </c>
      <c r="AD96" s="12">
        <f t="shared" si="68"/>
        <v>-4.5248953105461176E-3</v>
      </c>
      <c r="AE96" s="113">
        <f t="shared" si="74"/>
        <v>84.285709777387908</v>
      </c>
      <c r="AF96" s="60">
        <v>426121</v>
      </c>
      <c r="AG96" s="11">
        <f t="shared" si="69"/>
        <v>-3.4837894279074577E-2</v>
      </c>
      <c r="AH96" s="11">
        <f t="shared" si="70"/>
        <v>-9.9258119904366282E-3</v>
      </c>
      <c r="AI96" s="119">
        <f t="shared" si="75"/>
        <v>96.676278611796135</v>
      </c>
    </row>
    <row r="97" spans="1:35" ht="14.4" x14ac:dyDescent="0.3">
      <c r="A97" s="35">
        <f t="shared" si="60"/>
        <v>43435</v>
      </c>
      <c r="B97" s="81">
        <v>251.233</v>
      </c>
      <c r="C97" s="20">
        <f t="shared" si="78"/>
        <v>1.9101588486313714E-2</v>
      </c>
      <c r="D97" s="82">
        <f t="shared" si="62"/>
        <v>77.350061576354648</v>
      </c>
      <c r="E97" s="81">
        <v>107.137</v>
      </c>
      <c r="F97" s="20">
        <f t="shared" si="79"/>
        <v>2.1042800369773795E-2</v>
      </c>
      <c r="G97" s="82">
        <f t="shared" si="71"/>
        <v>76.624946359605175</v>
      </c>
      <c r="H97" s="72">
        <v>1126.7</v>
      </c>
      <c r="I97" s="21">
        <f t="shared" si="82"/>
        <v>2.6980220581533265E-2</v>
      </c>
      <c r="J97" s="71">
        <f t="shared" si="53"/>
        <v>70.103285216525663</v>
      </c>
      <c r="K97" s="72">
        <v>285.60000000000002</v>
      </c>
      <c r="L97" s="21">
        <f t="shared" si="83"/>
        <v>2.6968716289104577E-2</v>
      </c>
      <c r="M97" s="71">
        <f t="shared" si="54"/>
        <v>70.103092783505176</v>
      </c>
      <c r="N97" s="2"/>
      <c r="O97" s="22">
        <f t="shared" si="61"/>
        <v>43435</v>
      </c>
      <c r="P97" s="43">
        <v>6957</v>
      </c>
      <c r="Q97" s="97">
        <f t="shared" si="76"/>
        <v>-0.11746796904731704</v>
      </c>
      <c r="R97" s="97">
        <f t="shared" si="77"/>
        <v>-0.14428044280442809</v>
      </c>
      <c r="S97" s="102">
        <f t="shared" si="55"/>
        <v>157.07834725671711</v>
      </c>
      <c r="T97" s="48">
        <v>984677</v>
      </c>
      <c r="U97" s="25">
        <f t="shared" si="63"/>
        <v>3.494752284034508E-4</v>
      </c>
      <c r="V97" s="25">
        <f t="shared" si="64"/>
        <v>-1.5571076088825575E-2</v>
      </c>
      <c r="W97" s="100">
        <f t="shared" si="72"/>
        <v>87.098628874396198</v>
      </c>
      <c r="X97" s="14">
        <v>600080</v>
      </c>
      <c r="Y97" s="15">
        <f t="shared" si="65"/>
        <v>1.1656096269846872E-2</v>
      </c>
      <c r="Z97" s="15">
        <f t="shared" si="66"/>
        <v>-1.6454017758360528E-3</v>
      </c>
      <c r="AA97" s="109">
        <f t="shared" si="73"/>
        <v>84.515810095757786</v>
      </c>
      <c r="AB97" s="54">
        <v>536587</v>
      </c>
      <c r="AC97" s="12">
        <f t="shared" si="67"/>
        <v>1.6165130730361188E-3</v>
      </c>
      <c r="AD97" s="12">
        <f t="shared" si="68"/>
        <v>-8.4283781885916564E-3</v>
      </c>
      <c r="AE97" s="113">
        <f t="shared" si="74"/>
        <v>84.668827357246144</v>
      </c>
      <c r="AF97" s="60">
        <v>430393</v>
      </c>
      <c r="AG97" s="11">
        <f t="shared" si="69"/>
        <v>-1.6269305228897135E-2</v>
      </c>
      <c r="AH97" s="11">
        <f t="shared" si="70"/>
        <v>1.2725487732816454E-3</v>
      </c>
      <c r="AI97" s="119">
        <f t="shared" si="75"/>
        <v>97.645489381107183</v>
      </c>
    </row>
    <row r="98" spans="1:35" ht="14.4" x14ac:dyDescent="0.3">
      <c r="A98" s="35">
        <f t="shared" si="60"/>
        <v>43405</v>
      </c>
      <c r="B98" s="81">
        <v>252.03800000000001</v>
      </c>
      <c r="C98" s="20">
        <f t="shared" si="78"/>
        <v>2.1766010321524032E-2</v>
      </c>
      <c r="D98" s="82">
        <f t="shared" si="62"/>
        <v>77.597906403940854</v>
      </c>
      <c r="E98" s="81">
        <v>106.97199999999999</v>
      </c>
      <c r="F98" s="20">
        <f t="shared" si="79"/>
        <v>2.3097449238214551E-2</v>
      </c>
      <c r="G98" s="82">
        <f t="shared" si="71"/>
        <v>76.506937491059901</v>
      </c>
      <c r="H98" s="72">
        <v>1122.7</v>
      </c>
      <c r="I98" s="21">
        <f t="shared" si="82"/>
        <v>3.1893382352941257E-2</v>
      </c>
      <c r="J98" s="71">
        <f t="shared" si="53"/>
        <v>69.854405176704859</v>
      </c>
      <c r="K98" s="72">
        <v>284.60000000000002</v>
      </c>
      <c r="L98" s="21">
        <f t="shared" si="83"/>
        <v>3.1907179115300943E-2</v>
      </c>
      <c r="M98" s="71">
        <f t="shared" si="54"/>
        <v>69.85763377515957</v>
      </c>
      <c r="N98" s="2"/>
      <c r="O98" s="22">
        <f t="shared" si="61"/>
        <v>43405</v>
      </c>
      <c r="P98" s="43">
        <v>8130</v>
      </c>
      <c r="Q98" s="97">
        <f t="shared" si="76"/>
        <v>6.5670467951238765E-2</v>
      </c>
      <c r="R98" s="97">
        <f t="shared" si="77"/>
        <v>2.1870286576168851E-2</v>
      </c>
      <c r="S98" s="102">
        <f t="shared" si="55"/>
        <v>183.56288101151503</v>
      </c>
      <c r="T98" s="48">
        <v>1000252</v>
      </c>
      <c r="U98" s="25">
        <f t="shared" si="63"/>
        <v>2.3229644906009428E-2</v>
      </c>
      <c r="V98" s="25">
        <f t="shared" si="64"/>
        <v>-5.8431754910642786E-3</v>
      </c>
      <c r="W98" s="100">
        <f t="shared" si="72"/>
        <v>88.476300074920545</v>
      </c>
      <c r="X98" s="14">
        <v>601069</v>
      </c>
      <c r="Y98" s="15">
        <f t="shared" si="65"/>
        <v>1.2922121802962927E-2</v>
      </c>
      <c r="Z98" s="15">
        <f t="shared" si="66"/>
        <v>-9.5507238018339713E-3</v>
      </c>
      <c r="AA98" s="109">
        <f t="shared" si="73"/>
        <v>84.655101750511662</v>
      </c>
      <c r="AB98" s="54">
        <v>541148</v>
      </c>
      <c r="AC98" s="12">
        <f t="shared" si="67"/>
        <v>1.2924830086683325E-2</v>
      </c>
      <c r="AD98" s="12">
        <f t="shared" si="68"/>
        <v>-8.3452140545572373E-3</v>
      </c>
      <c r="AE98" s="113">
        <f t="shared" si="74"/>
        <v>85.388514046592704</v>
      </c>
      <c r="AF98" s="60">
        <v>429846</v>
      </c>
      <c r="AG98" s="11">
        <f t="shared" si="69"/>
        <v>-1.7263492890897791E-2</v>
      </c>
      <c r="AH98" s="11">
        <f t="shared" si="70"/>
        <v>-1.4476338958180457E-2</v>
      </c>
      <c r="AI98" s="119">
        <f t="shared" si="75"/>
        <v>97.52138865760223</v>
      </c>
    </row>
    <row r="99" spans="1:35" ht="14.4" x14ac:dyDescent="0.3">
      <c r="A99" s="35">
        <f t="shared" si="60"/>
        <v>43374</v>
      </c>
      <c r="B99" s="81">
        <v>252.88499999999999</v>
      </c>
      <c r="C99" s="20">
        <f t="shared" si="78"/>
        <v>2.5224699286070296E-2</v>
      </c>
      <c r="D99" s="82">
        <f t="shared" si="62"/>
        <v>77.858682266009808</v>
      </c>
      <c r="E99" s="81">
        <v>106.735</v>
      </c>
      <c r="F99" s="20">
        <f t="shared" si="79"/>
        <v>2.3915504307284952E-2</v>
      </c>
      <c r="G99" s="82">
        <f t="shared" si="71"/>
        <v>76.337433843513068</v>
      </c>
      <c r="H99" s="72">
        <v>1122.4000000000001</v>
      </c>
      <c r="I99" s="21">
        <f t="shared" ref="I99:I125" si="84">SUM(H99/H111)-1</f>
        <v>3.3422336801399721E-2</v>
      </c>
      <c r="J99" s="71">
        <f t="shared" si="53"/>
        <v>69.835739173718295</v>
      </c>
      <c r="K99" s="72">
        <v>284.5</v>
      </c>
      <c r="L99" s="21">
        <f t="shared" ref="L99:L119" si="85">SUM(K99/K111)-1</f>
        <v>3.3418089357065028E-2</v>
      </c>
      <c r="M99" s="71">
        <f t="shared" si="54"/>
        <v>69.833087874325003</v>
      </c>
      <c r="N99" s="2"/>
      <c r="O99" s="22">
        <f t="shared" si="61"/>
        <v>43374</v>
      </c>
      <c r="P99" s="43">
        <v>7956</v>
      </c>
      <c r="Q99" s="97">
        <f t="shared" si="76"/>
        <v>-4.2553191489361764E-3</v>
      </c>
      <c r="R99" s="97">
        <f t="shared" si="77"/>
        <v>4.1906757464641231E-2</v>
      </c>
      <c r="S99" s="102">
        <f t="shared" si="55"/>
        <v>179.63422894558593</v>
      </c>
      <c r="T99" s="48">
        <v>1006131</v>
      </c>
      <c r="U99" s="25">
        <f t="shared" si="63"/>
        <v>1.125604563930005E-2</v>
      </c>
      <c r="V99" s="25">
        <f t="shared" si="64"/>
        <v>6.9627512325181051E-3</v>
      </c>
      <c r="W99" s="100">
        <f t="shared" si="72"/>
        <v>88.996321197738055</v>
      </c>
      <c r="X99" s="14">
        <v>606865</v>
      </c>
      <c r="Y99" s="15">
        <f t="shared" si="65"/>
        <v>1.0375720281769363E-2</v>
      </c>
      <c r="Z99" s="15">
        <f t="shared" si="66"/>
        <v>4.7051188448121728E-3</v>
      </c>
      <c r="AA99" s="109">
        <f t="shared" si="73"/>
        <v>85.471415634185519</v>
      </c>
      <c r="AB99" s="54">
        <v>545702</v>
      </c>
      <c r="AC99" s="12">
        <f t="shared" si="67"/>
        <v>9.7215643318135925E-3</v>
      </c>
      <c r="AD99" s="12">
        <f t="shared" si="68"/>
        <v>4.6078877170245836E-3</v>
      </c>
      <c r="AE99" s="113">
        <f t="shared" si="74"/>
        <v>86.107096195964374</v>
      </c>
      <c r="AF99" s="60">
        <v>436160</v>
      </c>
      <c r="AG99" s="11">
        <f t="shared" si="69"/>
        <v>-1.3373387140556248E-2</v>
      </c>
      <c r="AH99" s="11">
        <f t="shared" si="70"/>
        <v>9.2675081857203079E-3</v>
      </c>
      <c r="AI99" s="119">
        <f t="shared" si="75"/>
        <v>98.953878544641071</v>
      </c>
    </row>
    <row r="100" spans="1:35" ht="14.4" x14ac:dyDescent="0.3">
      <c r="A100" s="35">
        <f t="shared" si="60"/>
        <v>43344</v>
      </c>
      <c r="B100" s="81">
        <v>252.43899999999999</v>
      </c>
      <c r="C100" s="20">
        <f t="shared" si="78"/>
        <v>2.2769721941990007E-2</v>
      </c>
      <c r="D100" s="82">
        <f t="shared" si="62"/>
        <v>77.721366995073851</v>
      </c>
      <c r="E100" s="81">
        <v>106.65</v>
      </c>
      <c r="F100" s="20">
        <f t="shared" si="79"/>
        <v>2.4190682889821513E-2</v>
      </c>
      <c r="G100" s="82">
        <f t="shared" si="71"/>
        <v>76.276641396080663</v>
      </c>
      <c r="H100" s="72">
        <v>1120.8</v>
      </c>
      <c r="I100" s="21">
        <f t="shared" si="84"/>
        <v>3.2709849811112246E-2</v>
      </c>
      <c r="J100" s="71">
        <f t="shared" si="53"/>
        <v>69.736187157789971</v>
      </c>
      <c r="K100" s="72">
        <v>284.10000000000002</v>
      </c>
      <c r="L100" s="21">
        <f t="shared" si="85"/>
        <v>3.2715376226826631E-2</v>
      </c>
      <c r="M100" s="71">
        <f t="shared" si="54"/>
        <v>69.73490427098676</v>
      </c>
      <c r="N100" s="2"/>
      <c r="O100" s="22">
        <f t="shared" si="61"/>
        <v>43344</v>
      </c>
      <c r="P100" s="43">
        <v>7636</v>
      </c>
      <c r="Q100" s="97">
        <f t="shared" si="76"/>
        <v>-7.3188493749241412E-2</v>
      </c>
      <c r="R100" s="97">
        <f t="shared" si="77"/>
        <v>-0.14919220055710303</v>
      </c>
      <c r="S100" s="102">
        <f t="shared" si="55"/>
        <v>172.40912169790022</v>
      </c>
      <c r="T100" s="48">
        <v>999174</v>
      </c>
      <c r="U100" s="25">
        <f t="shared" si="63"/>
        <v>-6.1712897995680471E-4</v>
      </c>
      <c r="V100" s="25">
        <f t="shared" si="64"/>
        <v>1.6216021429182881E-4</v>
      </c>
      <c r="W100" s="100">
        <f t="shared" si="72"/>
        <v>88.380946652502232</v>
      </c>
      <c r="X100" s="14">
        <v>604023</v>
      </c>
      <c r="Y100" s="15">
        <f t="shared" si="65"/>
        <v>8.9313752346844577E-3</v>
      </c>
      <c r="Z100" s="15">
        <f t="shared" si="66"/>
        <v>3.6423780755301394E-5</v>
      </c>
      <c r="AA100" s="109">
        <f t="shared" si="73"/>
        <v>85.071145783012099</v>
      </c>
      <c r="AB100" s="54">
        <v>543199</v>
      </c>
      <c r="AC100" s="12">
        <f t="shared" si="67"/>
        <v>4.2175442473801894E-4</v>
      </c>
      <c r="AD100" s="12">
        <f t="shared" si="68"/>
        <v>-3.7213789460556201E-3</v>
      </c>
      <c r="AE100" s="113">
        <f t="shared" si="74"/>
        <v>85.712144259232417</v>
      </c>
      <c r="AF100" s="60">
        <v>432155</v>
      </c>
      <c r="AG100" s="11">
        <f t="shared" si="69"/>
        <v>-2.8303986796869185E-2</v>
      </c>
      <c r="AH100" s="11">
        <f t="shared" si="70"/>
        <v>-9.3686531787402494E-3</v>
      </c>
      <c r="AI100" s="119">
        <f t="shared" si="75"/>
        <v>98.045243448411966</v>
      </c>
    </row>
    <row r="101" spans="1:35" ht="14.4" x14ac:dyDescent="0.3">
      <c r="A101" s="35">
        <f t="shared" si="60"/>
        <v>43313</v>
      </c>
      <c r="B101" s="81">
        <v>252.14599999999999</v>
      </c>
      <c r="C101" s="20">
        <f t="shared" si="78"/>
        <v>2.6991801041874375E-2</v>
      </c>
      <c r="D101" s="82">
        <f t="shared" si="62"/>
        <v>77.631157635467943</v>
      </c>
      <c r="E101" s="81">
        <v>106.538</v>
      </c>
      <c r="F101" s="20">
        <f t="shared" si="79"/>
        <v>2.6525991231873602E-2</v>
      </c>
      <c r="G101" s="82">
        <f t="shared" si="71"/>
        <v>76.196538406522663</v>
      </c>
      <c r="H101" s="72">
        <v>1121.2</v>
      </c>
      <c r="I101" s="21">
        <f t="shared" si="84"/>
        <v>3.4603672603118918E-2</v>
      </c>
      <c r="J101" s="71">
        <f t="shared" si="53"/>
        <v>69.761075161772055</v>
      </c>
      <c r="K101" s="72">
        <v>284.2</v>
      </c>
      <c r="L101" s="21">
        <f t="shared" si="85"/>
        <v>3.4583181652712014E-2</v>
      </c>
      <c r="M101" s="71">
        <f t="shared" si="54"/>
        <v>69.759450171821314</v>
      </c>
      <c r="N101" s="2"/>
      <c r="O101" s="22">
        <f t="shared" si="61"/>
        <v>43313</v>
      </c>
      <c r="P101" s="43">
        <v>8975</v>
      </c>
      <c r="Q101" s="97">
        <f t="shared" si="76"/>
        <v>6.0531330568320829E-3</v>
      </c>
      <c r="R101" s="97">
        <f t="shared" si="77"/>
        <v>8.0934601951101914E-2</v>
      </c>
      <c r="S101" s="102">
        <f t="shared" si="55"/>
        <v>202.64167983743511</v>
      </c>
      <c r="T101" s="48">
        <v>999012</v>
      </c>
      <c r="U101" s="25">
        <f t="shared" si="63"/>
        <v>8.6822366023062703E-3</v>
      </c>
      <c r="V101" s="25">
        <f t="shared" si="64"/>
        <v>-1.7763615215730555E-2</v>
      </c>
      <c r="W101" s="100">
        <f t="shared" si="72"/>
        <v>88.366617102936573</v>
      </c>
      <c r="X101" s="14">
        <v>604001</v>
      </c>
      <c r="Y101" s="15">
        <f t="shared" si="65"/>
        <v>6.5257421865236864E-3</v>
      </c>
      <c r="Z101" s="15">
        <f t="shared" si="66"/>
        <v>-1.3521591428758084E-2</v>
      </c>
      <c r="AA101" s="109">
        <f t="shared" si="73"/>
        <v>85.068047283108584</v>
      </c>
      <c r="AB101" s="54">
        <v>545228</v>
      </c>
      <c r="AC101" s="12">
        <f t="shared" si="67"/>
        <v>-5.5683125988316151E-3</v>
      </c>
      <c r="AD101" s="12">
        <f t="shared" si="68"/>
        <v>-1.2715255771842515E-2</v>
      </c>
      <c r="AE101" s="113">
        <f t="shared" si="74"/>
        <v>86.032303060522523</v>
      </c>
      <c r="AF101" s="60">
        <v>436242</v>
      </c>
      <c r="AG101" s="11">
        <f t="shared" si="69"/>
        <v>-2.6645306392017565E-2</v>
      </c>
      <c r="AH101" s="11">
        <f t="shared" si="70"/>
        <v>-8.5499222734338742E-3</v>
      </c>
      <c r="AI101" s="119">
        <f t="shared" si="75"/>
        <v>98.972482309407809</v>
      </c>
    </row>
    <row r="102" spans="1:35" ht="14.4" x14ac:dyDescent="0.3">
      <c r="A102" s="35">
        <f t="shared" si="60"/>
        <v>43282</v>
      </c>
      <c r="B102" s="81">
        <v>252.006</v>
      </c>
      <c r="C102" s="20">
        <f t="shared" si="78"/>
        <v>2.9495150866471143E-2</v>
      </c>
      <c r="D102" s="82">
        <f t="shared" si="62"/>
        <v>77.588054187192085</v>
      </c>
      <c r="E102" s="81">
        <v>105.76900000000001</v>
      </c>
      <c r="F102" s="20">
        <f t="shared" si="79"/>
        <v>2.4744465436225438E-2</v>
      </c>
      <c r="G102" s="82">
        <f t="shared" si="71"/>
        <v>75.646545558575298</v>
      </c>
      <c r="H102" s="72">
        <v>1111.3</v>
      </c>
      <c r="I102" s="21">
        <f t="shared" si="84"/>
        <v>3.2231097900798922E-2</v>
      </c>
      <c r="J102" s="71">
        <f t="shared" si="53"/>
        <v>69.145097063215559</v>
      </c>
      <c r="K102" s="72">
        <v>281.7</v>
      </c>
      <c r="L102" s="21">
        <f t="shared" si="85"/>
        <v>3.2246244045437855E-2</v>
      </c>
      <c r="M102" s="71">
        <f t="shared" si="54"/>
        <v>69.145802650957293</v>
      </c>
      <c r="N102" s="2"/>
      <c r="O102" s="22">
        <f t="shared" si="61"/>
        <v>43282</v>
      </c>
      <c r="P102" s="43">
        <v>8303</v>
      </c>
      <c r="Q102" s="97">
        <f t="shared" si="76"/>
        <v>-2.2486461031316241E-2</v>
      </c>
      <c r="R102" s="97">
        <f t="shared" si="77"/>
        <v>2.0651505838967354E-2</v>
      </c>
      <c r="S102" s="102">
        <f t="shared" si="55"/>
        <v>187.46895461729514</v>
      </c>
      <c r="T102" s="48">
        <v>1017079</v>
      </c>
      <c r="U102" s="25">
        <f t="shared" si="63"/>
        <v>2.8779307059184189E-2</v>
      </c>
      <c r="V102" s="25">
        <f t="shared" si="64"/>
        <v>2.1842831279424768E-2</v>
      </c>
      <c r="W102" s="100">
        <f t="shared" si="72"/>
        <v>89.964715695544825</v>
      </c>
      <c r="X102" s="14">
        <v>612280</v>
      </c>
      <c r="Y102" s="15">
        <f t="shared" si="65"/>
        <v>1.6070468439883356E-2</v>
      </c>
      <c r="Z102" s="15">
        <f t="shared" si="66"/>
        <v>6.905330046490521E-3</v>
      </c>
      <c r="AA102" s="109">
        <f t="shared" si="73"/>
        <v>86.234069133166543</v>
      </c>
      <c r="AB102" s="54">
        <v>552250</v>
      </c>
      <c r="AC102" s="12">
        <f t="shared" si="67"/>
        <v>1.0198015274157424E-2</v>
      </c>
      <c r="AD102" s="12">
        <f t="shared" si="68"/>
        <v>1.5400625880259033E-2</v>
      </c>
      <c r="AE102" s="113">
        <f t="shared" si="74"/>
        <v>87.140314446751759</v>
      </c>
      <c r="AF102" s="60">
        <v>440004</v>
      </c>
      <c r="AG102" s="11">
        <f t="shared" si="69"/>
        <v>-2.418231657012071E-2</v>
      </c>
      <c r="AH102" s="11">
        <f t="shared" si="70"/>
        <v>7.4389531888587879E-3</v>
      </c>
      <c r="AI102" s="119">
        <f t="shared" si="75"/>
        <v>99.825986736876942</v>
      </c>
    </row>
    <row r="103" spans="1:35" ht="14.4" x14ac:dyDescent="0.3">
      <c r="A103" s="35">
        <f t="shared" si="60"/>
        <v>43252</v>
      </c>
      <c r="B103" s="81">
        <v>251.989</v>
      </c>
      <c r="C103" s="20">
        <f t="shared" si="78"/>
        <v>2.8715478353166901E-2</v>
      </c>
      <c r="D103" s="82">
        <f t="shared" si="62"/>
        <v>77.582820197044299</v>
      </c>
      <c r="E103" s="81">
        <v>105.81100000000001</v>
      </c>
      <c r="F103" s="20">
        <f t="shared" si="79"/>
        <v>2.4466519499632078E-2</v>
      </c>
      <c r="G103" s="82">
        <f t="shared" si="71"/>
        <v>75.676584179659542</v>
      </c>
      <c r="H103" s="72">
        <v>1110.5</v>
      </c>
      <c r="I103" s="21">
        <f t="shared" si="84"/>
        <v>3.3792589834295228E-2</v>
      </c>
      <c r="J103" s="71">
        <f t="shared" si="53"/>
        <v>69.095321055251404</v>
      </c>
      <c r="K103" s="72">
        <v>281.5</v>
      </c>
      <c r="L103" s="21">
        <f t="shared" si="85"/>
        <v>3.3786265148733063E-2</v>
      </c>
      <c r="M103" s="71">
        <f t="shared" si="54"/>
        <v>69.096710849288172</v>
      </c>
      <c r="N103" s="2"/>
      <c r="O103" s="22">
        <f t="shared" si="61"/>
        <v>43252</v>
      </c>
      <c r="P103" s="43">
        <v>8135</v>
      </c>
      <c r="Q103" s="97">
        <f t="shared" si="76"/>
        <v>-0.11499129677980857</v>
      </c>
      <c r="R103" s="97">
        <f t="shared" si="77"/>
        <v>0.16547277936962757</v>
      </c>
      <c r="S103" s="102">
        <f t="shared" si="55"/>
        <v>183.67577331226016</v>
      </c>
      <c r="T103" s="48">
        <v>995338</v>
      </c>
      <c r="U103" s="25">
        <f t="shared" si="63"/>
        <v>2.0901370312628176E-2</v>
      </c>
      <c r="V103" s="25">
        <f t="shared" si="64"/>
        <v>6.7159031372572287E-3</v>
      </c>
      <c r="W103" s="100">
        <f t="shared" si="72"/>
        <v>88.04163707142925</v>
      </c>
      <c r="X103" s="14">
        <v>608081</v>
      </c>
      <c r="Y103" s="15">
        <f t="shared" si="65"/>
        <v>3.2490245285645925E-2</v>
      </c>
      <c r="Z103" s="15">
        <f t="shared" si="66"/>
        <v>9.863121987836676E-3</v>
      </c>
      <c r="AA103" s="109">
        <f t="shared" si="73"/>
        <v>85.642678174307576</v>
      </c>
      <c r="AB103" s="54">
        <v>543874</v>
      </c>
      <c r="AC103" s="12">
        <f t="shared" si="67"/>
        <v>1.2768683300528716E-2</v>
      </c>
      <c r="AD103" s="12">
        <f t="shared" si="68"/>
        <v>-4.1169054104228664E-4</v>
      </c>
      <c r="AE103" s="113">
        <f t="shared" si="74"/>
        <v>85.818653471095814</v>
      </c>
      <c r="AF103" s="60">
        <v>436755</v>
      </c>
      <c r="AG103" s="11">
        <f t="shared" si="69"/>
        <v>-1.5916398351580208E-2</v>
      </c>
      <c r="AH103" s="11">
        <f t="shared" si="70"/>
        <v>2.6469116303413642E-3</v>
      </c>
      <c r="AI103" s="119">
        <f t="shared" si="75"/>
        <v>99.08886927678995</v>
      </c>
    </row>
    <row r="104" spans="1:35" ht="14.4" x14ac:dyDescent="0.3">
      <c r="A104" s="35">
        <f t="shared" si="60"/>
        <v>43221</v>
      </c>
      <c r="B104" s="81">
        <v>251.58799999999999</v>
      </c>
      <c r="C104" s="20">
        <f t="shared" si="78"/>
        <v>2.8010117148075553E-2</v>
      </c>
      <c r="D104" s="82">
        <f t="shared" si="62"/>
        <v>77.459359605911288</v>
      </c>
      <c r="E104" s="81">
        <v>105.81</v>
      </c>
      <c r="F104" s="20">
        <f t="shared" si="79"/>
        <v>2.420892661820373E-2</v>
      </c>
      <c r="G104" s="82">
        <f t="shared" si="71"/>
        <v>75.675868974395627</v>
      </c>
      <c r="H104" s="70">
        <v>1107.4000000000001</v>
      </c>
      <c r="I104" s="21">
        <f t="shared" si="84"/>
        <v>3.3118761078458903E-2</v>
      </c>
      <c r="J104" s="71">
        <f t="shared" si="53"/>
        <v>68.902439024390276</v>
      </c>
      <c r="K104" s="70">
        <v>280.7</v>
      </c>
      <c r="L104" s="21">
        <f t="shared" si="85"/>
        <v>3.31247699668753E-2</v>
      </c>
      <c r="M104" s="71">
        <f t="shared" si="54"/>
        <v>68.900343642611688</v>
      </c>
      <c r="N104" s="2"/>
      <c r="O104" s="22">
        <f t="shared" si="61"/>
        <v>43221</v>
      </c>
      <c r="P104" s="43">
        <v>6980</v>
      </c>
      <c r="Q104" s="97">
        <f t="shared" si="76"/>
        <v>-0.11353822707645411</v>
      </c>
      <c r="R104" s="97">
        <f t="shared" si="77"/>
        <v>7.2031945937643949E-2</v>
      </c>
      <c r="S104" s="102">
        <f t="shared" si="55"/>
        <v>157.59765184014455</v>
      </c>
      <c r="T104" s="48">
        <v>988698</v>
      </c>
      <c r="U104" s="25">
        <f t="shared" si="63"/>
        <v>1.4215666160600771E-2</v>
      </c>
      <c r="V104" s="25">
        <f t="shared" si="64"/>
        <v>4.628392418581484E-3</v>
      </c>
      <c r="W104" s="100">
        <f t="shared" si="72"/>
        <v>87.454302447257078</v>
      </c>
      <c r="X104" s="14">
        <v>602142</v>
      </c>
      <c r="Y104" s="15">
        <f t="shared" si="65"/>
        <v>1.8019084201770452E-2</v>
      </c>
      <c r="Z104" s="15">
        <f t="shared" si="66"/>
        <v>4.6215038406864917E-3</v>
      </c>
      <c r="AA104" s="109">
        <f t="shared" si="73"/>
        <v>84.806224041260819</v>
      </c>
      <c r="AB104" s="54">
        <v>544098</v>
      </c>
      <c r="AC104" s="12">
        <f t="shared" si="67"/>
        <v>1.9421732255139323E-2</v>
      </c>
      <c r="AD104" s="12">
        <f t="shared" si="68"/>
        <v>8.2610629308428329E-3</v>
      </c>
      <c r="AE104" s="113">
        <f t="shared" si="74"/>
        <v>85.853998750291964</v>
      </c>
      <c r="AF104" s="60">
        <v>435602</v>
      </c>
      <c r="AG104" s="11">
        <f t="shared" si="69"/>
        <v>-2.3329230258717915E-2</v>
      </c>
      <c r="AH104" s="11">
        <f t="shared" si="70"/>
        <v>-5.6671003030861478E-4</v>
      </c>
      <c r="AI104" s="119">
        <f t="shared" si="75"/>
        <v>98.827282194155217</v>
      </c>
    </row>
    <row r="105" spans="1:35" ht="14.4" x14ac:dyDescent="0.3">
      <c r="A105" s="35">
        <f t="shared" si="60"/>
        <v>43191</v>
      </c>
      <c r="B105" s="81">
        <v>250.54599999999999</v>
      </c>
      <c r="C105" s="20">
        <f t="shared" si="78"/>
        <v>2.4627439433348108E-2</v>
      </c>
      <c r="D105" s="82">
        <f t="shared" si="62"/>
        <v>77.138546798029523</v>
      </c>
      <c r="E105" s="81">
        <v>105.401</v>
      </c>
      <c r="F105" s="20">
        <f t="shared" si="79"/>
        <v>2.381761843242769E-2</v>
      </c>
      <c r="G105" s="82">
        <f t="shared" si="71"/>
        <v>75.383350021456138</v>
      </c>
      <c r="H105" s="70">
        <v>1103.4000000000001</v>
      </c>
      <c r="I105" s="21">
        <f t="shared" si="84"/>
        <v>3.3629976580796361E-2</v>
      </c>
      <c r="J105" s="71">
        <f t="shared" si="53"/>
        <v>68.653558984569472</v>
      </c>
      <c r="K105" s="70">
        <v>279.7</v>
      </c>
      <c r="L105" s="21">
        <f t="shared" si="85"/>
        <v>3.3628972653362732E-2</v>
      </c>
      <c r="M105" s="71">
        <f t="shared" si="54"/>
        <v>68.654884634266082</v>
      </c>
      <c r="N105" s="2"/>
      <c r="O105" s="22">
        <f t="shared" si="61"/>
        <v>43191</v>
      </c>
      <c r="P105" s="43">
        <v>6511</v>
      </c>
      <c r="Q105" s="97">
        <f t="shared" si="76"/>
        <v>-8.5533707865168562E-2</v>
      </c>
      <c r="R105" s="97">
        <f t="shared" si="77"/>
        <v>-0.11414965986394554</v>
      </c>
      <c r="S105" s="102">
        <f t="shared" si="55"/>
        <v>147.00835403025519</v>
      </c>
      <c r="T105" s="48">
        <v>984143</v>
      </c>
      <c r="U105" s="25">
        <f t="shared" si="63"/>
        <v>-2.285730539798303E-4</v>
      </c>
      <c r="V105" s="25">
        <f t="shared" si="64"/>
        <v>9.9834259530076075E-3</v>
      </c>
      <c r="W105" s="100">
        <f t="shared" si="72"/>
        <v>87.051394433235345</v>
      </c>
      <c r="X105" s="14">
        <v>599372</v>
      </c>
      <c r="Y105" s="15">
        <f t="shared" si="65"/>
        <v>2.0240654591382468E-2</v>
      </c>
      <c r="Z105" s="15">
        <f t="shared" si="66"/>
        <v>1.2273161010293743E-2</v>
      </c>
      <c r="AA105" s="109">
        <f t="shared" si="73"/>
        <v>84.41609473522621</v>
      </c>
      <c r="AB105" s="54">
        <v>539640</v>
      </c>
      <c r="AC105" s="12">
        <f t="shared" si="67"/>
        <v>1.0525842713461575E-2</v>
      </c>
      <c r="AD105" s="12">
        <f t="shared" si="68"/>
        <v>1.2381809995497539E-2</v>
      </c>
      <c r="AE105" s="113">
        <f t="shared" si="74"/>
        <v>85.15056457771864</v>
      </c>
      <c r="AF105" s="60">
        <v>435849</v>
      </c>
      <c r="AG105" s="11">
        <f t="shared" si="69"/>
        <v>-1.919532651182887E-2</v>
      </c>
      <c r="AH105" s="11">
        <f t="shared" si="70"/>
        <v>9.0475319545957333E-3</v>
      </c>
      <c r="AI105" s="119">
        <f t="shared" si="75"/>
        <v>98.883320363635505</v>
      </c>
    </row>
    <row r="106" spans="1:35" ht="14.4" x14ac:dyDescent="0.3">
      <c r="A106" s="35">
        <f t="shared" si="60"/>
        <v>43160</v>
      </c>
      <c r="B106" s="81">
        <v>249.554</v>
      </c>
      <c r="C106" s="20">
        <f t="shared" si="78"/>
        <v>2.3597114039729084E-2</v>
      </c>
      <c r="D106" s="82">
        <f t="shared" si="62"/>
        <v>76.833128078817708</v>
      </c>
      <c r="E106" s="81">
        <v>105.001</v>
      </c>
      <c r="F106" s="20">
        <f t="shared" si="79"/>
        <v>2.4579926230947846E-2</v>
      </c>
      <c r="G106" s="82">
        <f t="shared" si="71"/>
        <v>75.097267915891848</v>
      </c>
      <c r="H106" s="72">
        <v>1097.9000000000001</v>
      </c>
      <c r="I106" s="21">
        <f t="shared" si="84"/>
        <v>3.3414909638554313E-2</v>
      </c>
      <c r="J106" s="71">
        <f t="shared" si="53"/>
        <v>68.311348929815864</v>
      </c>
      <c r="K106" s="72">
        <v>278.3</v>
      </c>
      <c r="L106" s="21">
        <f t="shared" si="85"/>
        <v>3.3419977720014815E-2</v>
      </c>
      <c r="M106" s="71">
        <f t="shared" si="54"/>
        <v>68.311242022582249</v>
      </c>
      <c r="N106" s="2"/>
      <c r="O106" s="22">
        <f t="shared" si="61"/>
        <v>43160</v>
      </c>
      <c r="P106" s="43">
        <v>7350</v>
      </c>
      <c r="Q106" s="97">
        <f t="shared" si="76"/>
        <v>-0.15117219078415522</v>
      </c>
      <c r="R106" s="97">
        <f t="shared" si="77"/>
        <v>0.15095521453178828</v>
      </c>
      <c r="S106" s="102">
        <f t="shared" si="55"/>
        <v>165.95168209528114</v>
      </c>
      <c r="T106" s="48">
        <v>974415</v>
      </c>
      <c r="U106" s="25">
        <f t="shared" si="63"/>
        <v>-4.2704124488807116E-3</v>
      </c>
      <c r="V106" s="25">
        <f t="shared" si="64"/>
        <v>-8.9260377688566983E-3</v>
      </c>
      <c r="W106" s="100">
        <f t="shared" si="72"/>
        <v>86.190913827219248</v>
      </c>
      <c r="X106" s="14">
        <v>592105</v>
      </c>
      <c r="Y106" s="15">
        <f t="shared" si="65"/>
        <v>9.4121217080589403E-3</v>
      </c>
      <c r="Z106" s="15">
        <f t="shared" si="66"/>
        <v>-4.0704764307640806E-3</v>
      </c>
      <c r="AA106" s="109">
        <f t="shared" si="73"/>
        <v>83.392603880730363</v>
      </c>
      <c r="AB106" s="54">
        <v>533040</v>
      </c>
      <c r="AC106" s="12">
        <f t="shared" si="67"/>
        <v>3.6716940631531525E-3</v>
      </c>
      <c r="AD106" s="12">
        <f t="shared" si="68"/>
        <v>-4.6365889046782183E-3</v>
      </c>
      <c r="AE106" s="113">
        <f t="shared" si="74"/>
        <v>84.109141172832153</v>
      </c>
      <c r="AF106" s="60">
        <v>431941</v>
      </c>
      <c r="AG106" s="11">
        <f t="shared" si="69"/>
        <v>-1.5065625655572457E-2</v>
      </c>
      <c r="AH106" s="11">
        <f t="shared" si="70"/>
        <v>-1.6505384913135579E-2</v>
      </c>
      <c r="AI106" s="119">
        <f t="shared" si="75"/>
        <v>97.996692159874357</v>
      </c>
    </row>
    <row r="107" spans="1:35" ht="14.4" x14ac:dyDescent="0.3">
      <c r="A107" s="35">
        <f t="shared" si="60"/>
        <v>43132</v>
      </c>
      <c r="B107" s="81">
        <v>248.99100000000001</v>
      </c>
      <c r="C107" s="20">
        <f t="shared" si="78"/>
        <v>2.2117954212386604E-2</v>
      </c>
      <c r="D107" s="82">
        <f t="shared" si="62"/>
        <v>76.659790640394064</v>
      </c>
      <c r="E107" s="81">
        <v>104.85299999999999</v>
      </c>
      <c r="F107" s="20">
        <f t="shared" si="79"/>
        <v>2.7084476138233615E-2</v>
      </c>
      <c r="G107" s="82">
        <f t="shared" si="71"/>
        <v>74.991417536833055</v>
      </c>
      <c r="H107" s="72">
        <v>1097.0999999999999</v>
      </c>
      <c r="I107" s="21">
        <f t="shared" si="84"/>
        <v>3.6173026067245928E-2</v>
      </c>
      <c r="J107" s="71">
        <f t="shared" si="53"/>
        <v>68.261572921851695</v>
      </c>
      <c r="K107" s="72">
        <v>278.10000000000002</v>
      </c>
      <c r="L107" s="21">
        <f t="shared" si="85"/>
        <v>3.6140089418778221E-2</v>
      </c>
      <c r="M107" s="71">
        <f t="shared" si="54"/>
        <v>68.262150220913128</v>
      </c>
      <c r="N107" s="2"/>
      <c r="O107" s="22">
        <f t="shared" si="61"/>
        <v>43132</v>
      </c>
      <c r="P107" s="43">
        <v>6386</v>
      </c>
      <c r="Q107" s="97">
        <f t="shared" si="76"/>
        <v>-0.10157568936409678</v>
      </c>
      <c r="R107" s="97">
        <f t="shared" si="77"/>
        <v>-3.0072904009720514E-2</v>
      </c>
      <c r="S107" s="102">
        <f t="shared" si="55"/>
        <v>144.18604651162795</v>
      </c>
      <c r="T107" s="48">
        <v>983191</v>
      </c>
      <c r="U107" s="25">
        <f t="shared" si="63"/>
        <v>1.1372906026426266E-2</v>
      </c>
      <c r="V107" s="25">
        <f t="shared" si="64"/>
        <v>2.7424727333549281E-3</v>
      </c>
      <c r="W107" s="100">
        <f t="shared" si="72"/>
        <v>86.967186216034762</v>
      </c>
      <c r="X107" s="14">
        <v>594525</v>
      </c>
      <c r="Y107" s="15">
        <f t="shared" si="65"/>
        <v>2.0001132333791416E-2</v>
      </c>
      <c r="Z107" s="15">
        <f t="shared" si="66"/>
        <v>-4.095683200160849E-3</v>
      </c>
      <c r="AA107" s="109">
        <f t="shared" si="73"/>
        <v>83.733438870118007</v>
      </c>
      <c r="AB107" s="54">
        <v>535523</v>
      </c>
      <c r="AC107" s="12">
        <f t="shared" si="67"/>
        <v>1.4255789816589592E-2</v>
      </c>
      <c r="AD107" s="12">
        <f t="shared" si="68"/>
        <v>-2.2488029362994766E-3</v>
      </c>
      <c r="AE107" s="113">
        <f t="shared" si="74"/>
        <v>84.500937281064452</v>
      </c>
      <c r="AF107" s="60">
        <v>439190</v>
      </c>
      <c r="AG107" s="11">
        <f t="shared" si="69"/>
        <v>-8.7056226540299653E-3</v>
      </c>
      <c r="AH107" s="11">
        <f t="shared" si="70"/>
        <v>-5.236669369561131E-3</v>
      </c>
      <c r="AI107" s="119">
        <f t="shared" si="75"/>
        <v>99.641310340290033</v>
      </c>
    </row>
    <row r="108" spans="1:35" ht="14.4" x14ac:dyDescent="0.3">
      <c r="A108" s="35">
        <f t="shared" si="60"/>
        <v>43101</v>
      </c>
      <c r="B108" s="81">
        <v>247.86699999999999</v>
      </c>
      <c r="C108" s="20">
        <f t="shared" si="78"/>
        <v>2.0705076202751638E-2</v>
      </c>
      <c r="D108" s="82">
        <f t="shared" si="62"/>
        <v>76.313731527093552</v>
      </c>
      <c r="E108" s="81">
        <v>104.386</v>
      </c>
      <c r="F108" s="20">
        <f t="shared" si="79"/>
        <v>2.9894628833024184E-2</v>
      </c>
      <c r="G108" s="82">
        <f t="shared" si="71"/>
        <v>74.657416678586728</v>
      </c>
      <c r="H108" s="72">
        <v>1088.8</v>
      </c>
      <c r="I108" s="21">
        <f t="shared" si="84"/>
        <v>3.9526446438800766E-2</v>
      </c>
      <c r="J108" s="71">
        <f t="shared" si="53"/>
        <v>67.745146839223523</v>
      </c>
      <c r="K108" s="72">
        <v>276</v>
      </c>
      <c r="L108" s="21">
        <f t="shared" si="85"/>
        <v>3.9548022598870025E-2</v>
      </c>
      <c r="M108" s="71">
        <f t="shared" si="54"/>
        <v>67.746686303387349</v>
      </c>
      <c r="N108" s="2"/>
      <c r="O108" s="22">
        <f t="shared" si="61"/>
        <v>43101</v>
      </c>
      <c r="P108" s="43">
        <v>6584</v>
      </c>
      <c r="Q108" s="97">
        <f t="shared" si="76"/>
        <v>-5.0064925696147733E-2</v>
      </c>
      <c r="R108" s="97">
        <f t="shared" si="77"/>
        <v>-0.16478498033743494</v>
      </c>
      <c r="S108" s="102">
        <f t="shared" si="55"/>
        <v>148.65658162113348</v>
      </c>
      <c r="T108" s="48">
        <v>980502</v>
      </c>
      <c r="U108" s="25">
        <f t="shared" si="63"/>
        <v>2.5992883144505541E-3</v>
      </c>
      <c r="V108" s="25">
        <f t="shared" si="64"/>
        <v>-3.8919755814342816E-3</v>
      </c>
      <c r="W108" s="100">
        <f t="shared" si="72"/>
        <v>86.729333384046967</v>
      </c>
      <c r="X108" s="14">
        <v>596970</v>
      </c>
      <c r="Y108" s="15">
        <f t="shared" si="65"/>
        <v>1.3991062162304502E-2</v>
      </c>
      <c r="Z108" s="15">
        <f t="shared" si="66"/>
        <v>6.4130445777403899E-3</v>
      </c>
      <c r="AA108" s="109">
        <f t="shared" si="73"/>
        <v>84.077794882123285</v>
      </c>
      <c r="AB108" s="54">
        <v>536730</v>
      </c>
      <c r="AC108" s="12">
        <f t="shared" si="67"/>
        <v>5.954422522223668E-3</v>
      </c>
      <c r="AD108" s="12">
        <f t="shared" si="68"/>
        <v>1.8834430608469788E-3</v>
      </c>
      <c r="AE108" s="113">
        <f t="shared" si="74"/>
        <v>84.691391531018695</v>
      </c>
      <c r="AF108" s="60">
        <v>441502</v>
      </c>
      <c r="AG108" s="11">
        <f t="shared" si="69"/>
        <v>9.3204549351317834E-3</v>
      </c>
      <c r="AH108" s="11">
        <f t="shared" si="70"/>
        <v>9.1220563597258497E-3</v>
      </c>
      <c r="AI108" s="119">
        <f t="shared" si="75"/>
        <v>100.16584575664001</v>
      </c>
    </row>
    <row r="109" spans="1:35" ht="14.4" x14ac:dyDescent="0.3">
      <c r="A109" s="35">
        <f t="shared" si="60"/>
        <v>43070</v>
      </c>
      <c r="B109" s="81">
        <v>246.524</v>
      </c>
      <c r="C109" s="20">
        <f t="shared" si="78"/>
        <v>2.1090824745684245E-2</v>
      </c>
      <c r="D109" s="82">
        <f t="shared" si="62"/>
        <v>75.90024630541869</v>
      </c>
      <c r="E109" s="81">
        <v>104.929</v>
      </c>
      <c r="F109" s="20">
        <f t="shared" si="79"/>
        <v>2.9725220804710517E-2</v>
      </c>
      <c r="G109" s="82">
        <f t="shared" si="71"/>
        <v>75.045773136890261</v>
      </c>
      <c r="H109" s="72">
        <v>1097.0999999999999</v>
      </c>
      <c r="I109" s="21">
        <f t="shared" si="84"/>
        <v>4.1188193983106913E-2</v>
      </c>
      <c r="J109" s="71">
        <f t="shared" si="53"/>
        <v>68.261572921851695</v>
      </c>
      <c r="K109" s="72">
        <v>278.10000000000002</v>
      </c>
      <c r="L109" s="21">
        <f t="shared" si="85"/>
        <v>4.1183077499064025E-2</v>
      </c>
      <c r="M109" s="71">
        <f t="shared" si="54"/>
        <v>68.262150220913128</v>
      </c>
      <c r="N109" s="2"/>
      <c r="O109" s="22">
        <f t="shared" si="61"/>
        <v>43070</v>
      </c>
      <c r="P109" s="43">
        <v>7883</v>
      </c>
      <c r="Q109" s="97">
        <f t="shared" si="76"/>
        <v>-6.820330969267141E-2</v>
      </c>
      <c r="R109" s="97">
        <f t="shared" si="77"/>
        <v>3.3294009699829541E-2</v>
      </c>
      <c r="S109" s="102">
        <f t="shared" si="55"/>
        <v>177.98600135470764</v>
      </c>
      <c r="T109" s="48">
        <v>984333</v>
      </c>
      <c r="U109" s="25">
        <f t="shared" si="63"/>
        <v>1.3637252983760506E-2</v>
      </c>
      <c r="V109" s="25">
        <f t="shared" si="64"/>
        <v>6.9449559303724762E-3</v>
      </c>
      <c r="W109" s="100">
        <f t="shared" si="72"/>
        <v>87.06820069507161</v>
      </c>
      <c r="X109" s="14">
        <v>593166</v>
      </c>
      <c r="Y109" s="15">
        <f t="shared" si="65"/>
        <v>1.9425534876766459E-2</v>
      </c>
      <c r="Z109" s="15">
        <f t="shared" si="66"/>
        <v>-3.9602225139490077E-4</v>
      </c>
      <c r="AA109" s="109">
        <f t="shared" si="73"/>
        <v>83.542036080623049</v>
      </c>
      <c r="AB109" s="54">
        <v>535721</v>
      </c>
      <c r="AC109" s="12">
        <f t="shared" si="67"/>
        <v>1.2852532410199569E-2</v>
      </c>
      <c r="AD109" s="12">
        <f t="shared" si="68"/>
        <v>2.7665313349918286E-3</v>
      </c>
      <c r="AE109" s="113">
        <f t="shared" si="74"/>
        <v>84.532179983211051</v>
      </c>
      <c r="AF109" s="60">
        <v>437511</v>
      </c>
      <c r="AG109" s="11">
        <f t="shared" si="69"/>
        <v>4.7168836417832427E-3</v>
      </c>
      <c r="AH109" s="11">
        <f t="shared" si="70"/>
        <v>2.6063278897670017E-4</v>
      </c>
      <c r="AI109" s="119">
        <f t="shared" si="75"/>
        <v>99.260386912932049</v>
      </c>
    </row>
    <row r="110" spans="1:35" ht="14.4" x14ac:dyDescent="0.3">
      <c r="A110" s="35">
        <f t="shared" si="60"/>
        <v>43040</v>
      </c>
      <c r="B110" s="81">
        <v>246.66900000000001</v>
      </c>
      <c r="C110" s="20">
        <f t="shared" si="78"/>
        <v>2.2025829386831841E-2</v>
      </c>
      <c r="D110" s="82">
        <f t="shared" si="62"/>
        <v>75.944889162561552</v>
      </c>
      <c r="E110" s="81">
        <v>104.557</v>
      </c>
      <c r="F110" s="20">
        <f t="shared" si="79"/>
        <v>3.0920618017964641E-2</v>
      </c>
      <c r="G110" s="82">
        <f t="shared" si="71"/>
        <v>74.779716778715468</v>
      </c>
      <c r="H110" s="72">
        <v>1088</v>
      </c>
      <c r="I110" s="21">
        <f t="shared" si="84"/>
        <v>3.8762650372350382E-2</v>
      </c>
      <c r="J110" s="71">
        <f t="shared" si="53"/>
        <v>67.695370831259368</v>
      </c>
      <c r="K110" s="72">
        <v>275.8</v>
      </c>
      <c r="L110" s="21">
        <f t="shared" si="85"/>
        <v>3.8794726930320156E-2</v>
      </c>
      <c r="M110" s="71">
        <f t="shared" si="54"/>
        <v>67.697594501718228</v>
      </c>
      <c r="N110" s="2"/>
      <c r="O110" s="22">
        <f t="shared" si="61"/>
        <v>43040</v>
      </c>
      <c r="P110" s="43">
        <v>7629</v>
      </c>
      <c r="Q110" s="97">
        <f t="shared" si="76"/>
        <v>-6.7131327953044773E-2</v>
      </c>
      <c r="R110" s="97">
        <f t="shared" si="77"/>
        <v>-4.5181476846057556E-2</v>
      </c>
      <c r="S110" s="102">
        <f t="shared" si="55"/>
        <v>172.2510724768571</v>
      </c>
      <c r="T110" s="48">
        <v>977544</v>
      </c>
      <c r="U110" s="25">
        <f t="shared" si="63"/>
        <v>7.1584881866399996E-3</v>
      </c>
      <c r="V110" s="25">
        <f t="shared" si="64"/>
        <v>-1.7476571263161711E-2</v>
      </c>
      <c r="W110" s="100">
        <f t="shared" si="72"/>
        <v>86.467686423459412</v>
      </c>
      <c r="X110" s="14">
        <v>593401</v>
      </c>
      <c r="Y110" s="15">
        <f t="shared" si="65"/>
        <v>2.0153762047043111E-2</v>
      </c>
      <c r="Z110" s="15">
        <f t="shared" si="66"/>
        <v>-1.2040630468189373E-2</v>
      </c>
      <c r="AA110" s="109">
        <f t="shared" si="73"/>
        <v>83.575133693228878</v>
      </c>
      <c r="AB110" s="54">
        <v>534243</v>
      </c>
      <c r="AC110" s="12">
        <f t="shared" si="67"/>
        <v>1.5609316543480301E-2</v>
      </c>
      <c r="AD110" s="12">
        <f t="shared" si="68"/>
        <v>-1.1481215584107973E-2</v>
      </c>
      <c r="AE110" s="113">
        <f t="shared" si="74"/>
        <v>84.298964257086467</v>
      </c>
      <c r="AF110" s="60">
        <v>437397</v>
      </c>
      <c r="AG110" s="11">
        <f t="shared" si="69"/>
        <v>7.5184332911804042E-3</v>
      </c>
      <c r="AH110" s="11">
        <f t="shared" si="70"/>
        <v>-1.0575200419841058E-2</v>
      </c>
      <c r="AI110" s="119">
        <f t="shared" si="75"/>
        <v>99.234523142402665</v>
      </c>
    </row>
    <row r="111" spans="1:35" ht="14.4" x14ac:dyDescent="0.3">
      <c r="A111" s="35">
        <f t="shared" si="60"/>
        <v>43009</v>
      </c>
      <c r="B111" s="81">
        <v>246.66300000000001</v>
      </c>
      <c r="C111" s="20">
        <f t="shared" si="78"/>
        <v>2.0411287019761692E-2</v>
      </c>
      <c r="D111" s="82">
        <f t="shared" si="62"/>
        <v>75.943041871921153</v>
      </c>
      <c r="E111" s="81">
        <v>104.242</v>
      </c>
      <c r="F111" s="20">
        <f t="shared" si="79"/>
        <v>3.0008398794526103E-2</v>
      </c>
      <c r="G111" s="82">
        <f t="shared" si="71"/>
        <v>74.554427120583583</v>
      </c>
      <c r="H111" s="72">
        <v>1086.0999999999999</v>
      </c>
      <c r="I111" s="21">
        <f t="shared" si="84"/>
        <v>3.9728125598315067E-2</v>
      </c>
      <c r="J111" s="71">
        <f t="shared" si="53"/>
        <v>67.57715281234448</v>
      </c>
      <c r="K111" s="72">
        <v>275.3</v>
      </c>
      <c r="L111" s="21">
        <f t="shared" si="85"/>
        <v>3.9652567975830832E-2</v>
      </c>
      <c r="M111" s="71">
        <f t="shared" si="54"/>
        <v>67.574864997545433</v>
      </c>
      <c r="N111" s="2"/>
      <c r="O111" s="22">
        <f t="shared" si="61"/>
        <v>43009</v>
      </c>
      <c r="P111" s="43">
        <v>7990</v>
      </c>
      <c r="Q111" s="97">
        <f t="shared" si="76"/>
        <v>-1.3580246913580285E-2</v>
      </c>
      <c r="R111" s="97">
        <f t="shared" si="77"/>
        <v>-3.0222114334263916E-2</v>
      </c>
      <c r="S111" s="102">
        <f t="shared" si="55"/>
        <v>180.40189659065254</v>
      </c>
      <c r="T111" s="48">
        <v>994932</v>
      </c>
      <c r="U111" s="25">
        <f t="shared" si="63"/>
        <v>2.8806482234037922E-2</v>
      </c>
      <c r="V111" s="25">
        <f t="shared" si="64"/>
        <v>-4.8600157432903135E-3</v>
      </c>
      <c r="W111" s="100">
        <f t="shared" si="72"/>
        <v>88.005724743505482</v>
      </c>
      <c r="X111" s="14">
        <v>600633</v>
      </c>
      <c r="Y111" s="15">
        <f t="shared" si="65"/>
        <v>2.5501240402460601E-2</v>
      </c>
      <c r="Z111" s="15">
        <f t="shared" si="66"/>
        <v>3.2688799951894332E-3</v>
      </c>
      <c r="AA111" s="109">
        <f t="shared" si="73"/>
        <v>84.593695116060033</v>
      </c>
      <c r="AB111" s="54">
        <v>540448</v>
      </c>
      <c r="AC111" s="12">
        <f t="shared" si="67"/>
        <v>2.3963622584312283E-2</v>
      </c>
      <c r="AD111" s="12">
        <f t="shared" si="68"/>
        <v>-4.6448238392544638E-3</v>
      </c>
      <c r="AE111" s="113">
        <f t="shared" si="74"/>
        <v>85.278060049104738</v>
      </c>
      <c r="AF111" s="60">
        <v>442072</v>
      </c>
      <c r="AG111" s="11">
        <f t="shared" si="69"/>
        <v>2.1036391016343137E-2</v>
      </c>
      <c r="AH111" s="11">
        <f t="shared" si="70"/>
        <v>-6.0057156605050066E-3</v>
      </c>
      <c r="AI111" s="119">
        <f t="shared" si="75"/>
        <v>100.29516460928683</v>
      </c>
    </row>
    <row r="112" spans="1:35" ht="14.4" x14ac:dyDescent="0.3">
      <c r="A112" s="35">
        <f t="shared" si="60"/>
        <v>42979</v>
      </c>
      <c r="B112" s="81">
        <v>246.81899999999999</v>
      </c>
      <c r="C112" s="20">
        <f t="shared" si="78"/>
        <v>2.2329638650032235E-2</v>
      </c>
      <c r="D112" s="82">
        <f t="shared" si="62"/>
        <v>75.991071428571388</v>
      </c>
      <c r="E112" s="81">
        <v>104.131</v>
      </c>
      <c r="F112" s="20">
        <f t="shared" si="79"/>
        <v>2.9593229053372472E-2</v>
      </c>
      <c r="G112" s="82">
        <f t="shared" si="71"/>
        <v>74.475039336289498</v>
      </c>
      <c r="H112" s="72">
        <v>1085.3</v>
      </c>
      <c r="I112" s="21">
        <f t="shared" si="84"/>
        <v>3.8564593301435357E-2</v>
      </c>
      <c r="J112" s="71">
        <f t="shared" si="53"/>
        <v>67.527376804380324</v>
      </c>
      <c r="K112" s="72">
        <v>275.10000000000002</v>
      </c>
      <c r="L112" s="21">
        <f t="shared" si="85"/>
        <v>3.8505096262740901E-2</v>
      </c>
      <c r="M112" s="71">
        <f t="shared" si="54"/>
        <v>67.525773195876312</v>
      </c>
      <c r="N112" s="2"/>
      <c r="O112" s="22">
        <f t="shared" si="61"/>
        <v>42979</v>
      </c>
      <c r="P112" s="43">
        <v>8239</v>
      </c>
      <c r="Q112" s="97">
        <f t="shared" si="76"/>
        <v>-4.350453172205393E-3</v>
      </c>
      <c r="R112" s="97">
        <f t="shared" si="77"/>
        <v>-7.644882860665847E-2</v>
      </c>
      <c r="S112" s="102">
        <f t="shared" si="55"/>
        <v>186.023933167758</v>
      </c>
      <c r="T112" s="48">
        <v>999791</v>
      </c>
      <c r="U112" s="25">
        <f t="shared" si="63"/>
        <v>3.3398140941560461E-2</v>
      </c>
      <c r="V112" s="25">
        <f t="shared" si="64"/>
        <v>9.4687771666970288E-3</v>
      </c>
      <c r="W112" s="100">
        <f t="shared" si="72"/>
        <v>88.435522776465206</v>
      </c>
      <c r="X112" s="14">
        <v>598676</v>
      </c>
      <c r="Y112" s="15">
        <f t="shared" si="65"/>
        <v>2.3246592317224257E-2</v>
      </c>
      <c r="Z112" s="15">
        <f t="shared" si="66"/>
        <v>-2.3480006999008207E-3</v>
      </c>
      <c r="AA112" s="109">
        <f t="shared" si="73"/>
        <v>84.318069465551105</v>
      </c>
      <c r="AB112" s="54">
        <v>542970</v>
      </c>
      <c r="AC112" s="12">
        <f t="shared" si="67"/>
        <v>1.9845831361146704E-2</v>
      </c>
      <c r="AD112" s="12">
        <f t="shared" si="68"/>
        <v>-9.6866387855861769E-3</v>
      </c>
      <c r="AE112" s="113">
        <f t="shared" si="74"/>
        <v>85.676010022911356</v>
      </c>
      <c r="AF112" s="60">
        <v>444743</v>
      </c>
      <c r="AG112" s="11">
        <f t="shared" si="69"/>
        <v>2.8597662230733345E-2</v>
      </c>
      <c r="AH112" s="11">
        <f t="shared" si="70"/>
        <v>-7.6776502507898137E-3</v>
      </c>
      <c r="AI112" s="119">
        <f t="shared" si="75"/>
        <v>100.90114821528631</v>
      </c>
    </row>
    <row r="113" spans="1:35" ht="14.4" x14ac:dyDescent="0.3">
      <c r="A113" s="35">
        <f t="shared" si="60"/>
        <v>42948</v>
      </c>
      <c r="B113" s="81">
        <v>245.51900000000001</v>
      </c>
      <c r="C113" s="20">
        <f>SUM(B113/B125)-1</f>
        <v>1.9389742120581754E-2</v>
      </c>
      <c r="D113" s="82">
        <f t="shared" si="62"/>
        <v>75.590825123152683</v>
      </c>
      <c r="E113" s="81">
        <v>103.785</v>
      </c>
      <c r="F113" s="20">
        <f>SUM(E113/E125)-1</f>
        <v>2.8613054768181767E-2</v>
      </c>
      <c r="G113" s="82">
        <f t="shared" si="71"/>
        <v>74.227578314976384</v>
      </c>
      <c r="H113" s="72">
        <v>1083.7</v>
      </c>
      <c r="I113" s="21">
        <f t="shared" si="84"/>
        <v>3.8922442718819061E-2</v>
      </c>
      <c r="J113" s="71">
        <f t="shared" si="53"/>
        <v>67.427824788452014</v>
      </c>
      <c r="K113" s="72">
        <v>274.7</v>
      </c>
      <c r="L113" s="21">
        <f t="shared" si="85"/>
        <v>3.895612708018148E-2</v>
      </c>
      <c r="M113" s="71">
        <f t="shared" si="54"/>
        <v>67.427589592538055</v>
      </c>
      <c r="N113" s="2"/>
      <c r="O113" s="22">
        <f t="shared" si="61"/>
        <v>42948</v>
      </c>
      <c r="P113" s="43">
        <v>8921</v>
      </c>
      <c r="Q113" s="97">
        <f t="shared" si="76"/>
        <v>4.5225541886350307E-2</v>
      </c>
      <c r="R113" s="97">
        <f t="shared" si="77"/>
        <v>5.0270779373675634E-2</v>
      </c>
      <c r="S113" s="102">
        <f t="shared" si="55"/>
        <v>201.42244298938817</v>
      </c>
      <c r="T113" s="48">
        <v>990413</v>
      </c>
      <c r="U113" s="25">
        <f t="shared" si="63"/>
        <v>1.7522861601652728E-2</v>
      </c>
      <c r="V113" s="25">
        <f t="shared" si="64"/>
        <v>1.8065458459055606E-3</v>
      </c>
      <c r="W113" s="100">
        <f t="shared" si="72"/>
        <v>87.606001073831678</v>
      </c>
      <c r="X113" s="14">
        <v>600085</v>
      </c>
      <c r="Y113" s="15">
        <f t="shared" si="65"/>
        <v>1.9924808196314592E-2</v>
      </c>
      <c r="Z113" s="15">
        <f t="shared" si="66"/>
        <v>-4.1669709058805848E-3</v>
      </c>
      <c r="AA113" s="109">
        <f t="shared" si="73"/>
        <v>84.516514300281344</v>
      </c>
      <c r="AB113" s="54">
        <v>548281</v>
      </c>
      <c r="AC113" s="12">
        <f t="shared" si="67"/>
        <v>2.6247618191959754E-2</v>
      </c>
      <c r="AD113" s="12">
        <f t="shared" si="68"/>
        <v>2.9377600951205896E-3</v>
      </c>
      <c r="AE113" s="113">
        <f t="shared" si="74"/>
        <v>86.514040280995005</v>
      </c>
      <c r="AF113" s="60">
        <v>448184</v>
      </c>
      <c r="AG113" s="11">
        <f t="shared" si="69"/>
        <v>3.9845943249576576E-2</v>
      </c>
      <c r="AH113" s="11">
        <f t="shared" si="70"/>
        <v>-6.0411436479281821E-3</v>
      </c>
      <c r="AI113" s="119">
        <f t="shared" si="75"/>
        <v>101.68182570994907</v>
      </c>
    </row>
    <row r="114" spans="1:35" ht="14.4" x14ac:dyDescent="0.3">
      <c r="A114" s="35">
        <f t="shared" si="60"/>
        <v>42917</v>
      </c>
      <c r="B114" s="81">
        <v>244.786</v>
      </c>
      <c r="C114" s="20">
        <f>SUM(B114/B126)-1</f>
        <v>1.727978456372492E-2</v>
      </c>
      <c r="D114" s="82">
        <f t="shared" si="62"/>
        <v>75.365147783251203</v>
      </c>
      <c r="E114" s="81">
        <v>103.215</v>
      </c>
      <c r="F114" s="20">
        <f>SUM(E114/E126)-1</f>
        <v>2.6289884758031734E-2</v>
      </c>
      <c r="G114" s="82">
        <f t="shared" si="71"/>
        <v>73.819911314547269</v>
      </c>
      <c r="H114" s="72">
        <v>1076.5999999999999</v>
      </c>
      <c r="I114" s="21">
        <f t="shared" si="84"/>
        <v>3.6088923106534443E-2</v>
      </c>
      <c r="J114" s="71">
        <f t="shared" si="53"/>
        <v>66.986062717770082</v>
      </c>
      <c r="K114" s="72">
        <v>272.89999999999998</v>
      </c>
      <c r="L114" s="21">
        <f t="shared" si="85"/>
        <v>3.6066818526955258E-2</v>
      </c>
      <c r="M114" s="71">
        <f t="shared" si="54"/>
        <v>66.985763377515966</v>
      </c>
      <c r="N114" s="2"/>
      <c r="O114" s="22">
        <f t="shared" si="61"/>
        <v>42917</v>
      </c>
      <c r="P114" s="43">
        <v>8494</v>
      </c>
      <c r="Q114" s="97">
        <f t="shared" si="76"/>
        <v>-3.411416875142137E-2</v>
      </c>
      <c r="R114" s="97">
        <f t="shared" si="77"/>
        <v>-7.5935596170583097E-2</v>
      </c>
      <c r="S114" s="102">
        <f t="shared" si="55"/>
        <v>191.78144050575753</v>
      </c>
      <c r="T114" s="48">
        <v>988627</v>
      </c>
      <c r="U114" s="25">
        <f t="shared" si="63"/>
        <v>1.1107974709695378E-2</v>
      </c>
      <c r="V114" s="25">
        <f t="shared" si="64"/>
        <v>1.401801099532296E-2</v>
      </c>
      <c r="W114" s="100">
        <f t="shared" si="72"/>
        <v>87.448022212570905</v>
      </c>
      <c r="X114" s="14">
        <v>602596</v>
      </c>
      <c r="Y114" s="15">
        <f t="shared" si="65"/>
        <v>1.6795974635614774E-2</v>
      </c>
      <c r="Z114" s="15">
        <f t="shared" si="66"/>
        <v>2.3176997551558109E-2</v>
      </c>
      <c r="AA114" s="109">
        <f t="shared" si="73"/>
        <v>84.870165811997197</v>
      </c>
      <c r="AB114" s="54">
        <v>546675</v>
      </c>
      <c r="AC114" s="12">
        <f t="shared" si="67"/>
        <v>1.2854408721284516E-2</v>
      </c>
      <c r="AD114" s="12">
        <f t="shared" si="68"/>
        <v>1.7984533078096332E-2</v>
      </c>
      <c r="AE114" s="113">
        <f t="shared" si="74"/>
        <v>86.260627252472617</v>
      </c>
      <c r="AF114" s="60">
        <v>450908</v>
      </c>
      <c r="AG114" s="11">
        <f t="shared" si="69"/>
        <v>3.9415964168562745E-2</v>
      </c>
      <c r="AH114" s="11">
        <f t="shared" si="70"/>
        <v>1.5972727620944482E-2</v>
      </c>
      <c r="AI114" s="119">
        <f t="shared" si="75"/>
        <v>102.29983370049291</v>
      </c>
    </row>
    <row r="115" spans="1:35" ht="14.4" x14ac:dyDescent="0.3">
      <c r="A115" s="35">
        <f t="shared" si="60"/>
        <v>42887</v>
      </c>
      <c r="B115" s="81">
        <v>244.95500000000001</v>
      </c>
      <c r="C115" s="20">
        <f>SUM(B115/B127)-1</f>
        <v>1.633487955256463E-2</v>
      </c>
      <c r="D115" s="82">
        <f t="shared" si="62"/>
        <v>75.41717980295563</v>
      </c>
      <c r="E115" s="81">
        <v>103.28400000000001</v>
      </c>
      <c r="F115" s="20">
        <f>SUM(E115/E127)-1</f>
        <v>2.6435045317220629E-2</v>
      </c>
      <c r="G115" s="82">
        <f t="shared" si="71"/>
        <v>73.869260477757109</v>
      </c>
      <c r="H115" s="70">
        <v>1074.2</v>
      </c>
      <c r="I115" s="21">
        <f t="shared" si="84"/>
        <v>3.4974467675113141E-2</v>
      </c>
      <c r="J115" s="71">
        <f t="shared" si="53"/>
        <v>66.836734693877617</v>
      </c>
      <c r="K115" s="70">
        <v>272.3</v>
      </c>
      <c r="L115" s="21">
        <f t="shared" si="85"/>
        <v>3.4967692892436286E-2</v>
      </c>
      <c r="M115" s="71">
        <f t="shared" si="54"/>
        <v>66.838487972508617</v>
      </c>
      <c r="N115" s="2"/>
      <c r="O115" s="22">
        <f t="shared" si="61"/>
        <v>42887</v>
      </c>
      <c r="P115" s="43">
        <v>9192</v>
      </c>
      <c r="Q115" s="97">
        <f t="shared" si="76"/>
        <v>8.6011342155009496E-2</v>
      </c>
      <c r="R115" s="97">
        <f t="shared" si="77"/>
        <v>0.16738633477266962</v>
      </c>
      <c r="S115" s="102">
        <f t="shared" si="55"/>
        <v>207.54120568977197</v>
      </c>
      <c r="T115" s="48">
        <v>974960</v>
      </c>
      <c r="U115" s="25">
        <f t="shared" si="63"/>
        <v>6.1215981375151163E-3</v>
      </c>
      <c r="V115" s="25">
        <f t="shared" si="64"/>
        <v>1.2309712363056668E-4</v>
      </c>
      <c r="W115" s="100">
        <f t="shared" si="72"/>
        <v>86.239121262486378</v>
      </c>
      <c r="X115" s="14">
        <v>588946</v>
      </c>
      <c r="Y115" s="15">
        <f t="shared" si="65"/>
        <v>1.5770901100720547E-2</v>
      </c>
      <c r="Z115" s="15">
        <f t="shared" si="66"/>
        <v>-4.2909022053005952E-3</v>
      </c>
      <c r="AA115" s="109">
        <f t="shared" si="73"/>
        <v>82.947687462765273</v>
      </c>
      <c r="AB115" s="54">
        <v>537017</v>
      </c>
      <c r="AC115" s="12">
        <f t="shared" si="67"/>
        <v>1.5350785973855086E-2</v>
      </c>
      <c r="AD115" s="12">
        <f t="shared" si="68"/>
        <v>6.1547743062060345E-3</v>
      </c>
      <c r="AE115" s="113">
        <f t="shared" si="74"/>
        <v>84.736677669988723</v>
      </c>
      <c r="AF115" s="60">
        <v>443819</v>
      </c>
      <c r="AG115" s="11">
        <f t="shared" si="69"/>
        <v>3.5631864734254393E-2</v>
      </c>
      <c r="AH115" s="11">
        <f t="shared" si="70"/>
        <v>-4.9057526002954654E-3</v>
      </c>
      <c r="AI115" s="119">
        <f t="shared" si="75"/>
        <v>100.69151554889039</v>
      </c>
    </row>
    <row r="116" spans="1:35" ht="14.4" x14ac:dyDescent="0.3">
      <c r="A116" s="35">
        <f t="shared" si="60"/>
        <v>42856</v>
      </c>
      <c r="B116" s="81">
        <v>244.733</v>
      </c>
      <c r="C116" s="20">
        <f>SUM(B116/B128)-1</f>
        <v>1.8748777208413614E-2</v>
      </c>
      <c r="D116" s="82">
        <f t="shared" si="62"/>
        <v>75.348830049261053</v>
      </c>
      <c r="E116" s="81">
        <v>103.309</v>
      </c>
      <c r="F116" s="20">
        <f>SUM(E116/E128)-1</f>
        <v>2.874868056800306E-2</v>
      </c>
      <c r="G116" s="82">
        <f t="shared" si="71"/>
        <v>73.887140609354873</v>
      </c>
      <c r="H116" s="70">
        <v>1071.9000000000001</v>
      </c>
      <c r="I116" s="21">
        <f t="shared" si="84"/>
        <v>3.6653771760154719E-2</v>
      </c>
      <c r="J116" s="71">
        <f t="shared" si="53"/>
        <v>66.693628670980658</v>
      </c>
      <c r="K116" s="70">
        <v>271.7</v>
      </c>
      <c r="L116" s="21">
        <f t="shared" si="85"/>
        <v>3.6627241510873487E-2</v>
      </c>
      <c r="M116" s="71">
        <f t="shared" si="54"/>
        <v>66.691212567501239</v>
      </c>
      <c r="N116" s="2"/>
      <c r="O116" s="22">
        <f t="shared" si="61"/>
        <v>42856</v>
      </c>
      <c r="P116" s="43">
        <v>7874</v>
      </c>
      <c r="Q116" s="97">
        <f t="shared" si="76"/>
        <v>0.18996524104579104</v>
      </c>
      <c r="R116" s="97">
        <f t="shared" si="77"/>
        <v>0.10589887640449436</v>
      </c>
      <c r="S116" s="102">
        <f t="shared" si="55"/>
        <v>177.78279521336646</v>
      </c>
      <c r="T116" s="48">
        <v>974840</v>
      </c>
      <c r="U116" s="25">
        <f t="shared" si="63"/>
        <v>2.9590535929101769E-2</v>
      </c>
      <c r="V116" s="25">
        <f t="shared" si="64"/>
        <v>-9.6793069258651609E-3</v>
      </c>
      <c r="W116" s="100">
        <f t="shared" si="72"/>
        <v>86.228506781326644</v>
      </c>
      <c r="X116" s="14">
        <v>591484</v>
      </c>
      <c r="Y116" s="15">
        <f t="shared" si="65"/>
        <v>2.4463073299154869E-2</v>
      </c>
      <c r="Z116" s="15">
        <f t="shared" si="66"/>
        <v>6.8138373836770239E-3</v>
      </c>
      <c r="AA116" s="109">
        <f t="shared" si="73"/>
        <v>83.305141678908186</v>
      </c>
      <c r="AB116" s="54">
        <v>533732</v>
      </c>
      <c r="AC116" s="12">
        <f t="shared" si="67"/>
        <v>1.2722308344733868E-2</v>
      </c>
      <c r="AD116" s="12">
        <f t="shared" si="68"/>
        <v>-5.3743406133488492E-4</v>
      </c>
      <c r="AE116" s="113">
        <f t="shared" si="74"/>
        <v>84.218332838920233</v>
      </c>
      <c r="AF116" s="60">
        <v>446007</v>
      </c>
      <c r="AG116" s="11">
        <f t="shared" si="69"/>
        <v>3.8034282522430241E-2</v>
      </c>
      <c r="AH116" s="11">
        <f t="shared" si="70"/>
        <v>3.6635394561850276E-3</v>
      </c>
      <c r="AI116" s="119">
        <f t="shared" si="75"/>
        <v>101.18791844291019</v>
      </c>
    </row>
    <row r="117" spans="1:35" ht="14.4" x14ac:dyDescent="0.3">
      <c r="A117" s="35">
        <f t="shared" si="60"/>
        <v>42826</v>
      </c>
      <c r="B117" s="81">
        <v>244.524</v>
      </c>
      <c r="C117" s="20">
        <f t="shared" ref="C117:C122" si="86">SUM(B117/B129)-1</f>
        <v>2.1996898784172991E-2</v>
      </c>
      <c r="D117" s="82">
        <f t="shared" si="62"/>
        <v>75.284482758620655</v>
      </c>
      <c r="E117" s="81">
        <v>102.949</v>
      </c>
      <c r="F117" s="20">
        <f t="shared" ref="F117:F122" si="87">SUM(E117/E129)-1</f>
        <v>2.7107111501316838E-2</v>
      </c>
      <c r="G117" s="82">
        <f t="shared" si="71"/>
        <v>73.62966671434701</v>
      </c>
      <c r="H117" s="72">
        <v>1067.5</v>
      </c>
      <c r="I117" s="21">
        <f t="shared" si="84"/>
        <v>3.5201706749418138E-2</v>
      </c>
      <c r="J117" s="71">
        <f t="shared" si="53"/>
        <v>66.419860627177769</v>
      </c>
      <c r="K117" s="72">
        <v>270.60000000000002</v>
      </c>
      <c r="L117" s="21">
        <f t="shared" si="85"/>
        <v>3.5195103289977325E-2</v>
      </c>
      <c r="M117" s="71">
        <f t="shared" si="54"/>
        <v>66.42120765832108</v>
      </c>
      <c r="N117" s="2"/>
      <c r="O117" s="22">
        <f t="shared" si="61"/>
        <v>42826</v>
      </c>
      <c r="P117" s="43">
        <v>7120</v>
      </c>
      <c r="Q117" s="97">
        <f t="shared" si="76"/>
        <v>0.239122868082144</v>
      </c>
      <c r="R117" s="97">
        <f t="shared" si="77"/>
        <v>-0.17773414943988908</v>
      </c>
      <c r="S117" s="102">
        <f t="shared" si="55"/>
        <v>160.75863626100701</v>
      </c>
      <c r="T117" s="48">
        <v>984368</v>
      </c>
      <c r="U117" s="25">
        <f t="shared" si="63"/>
        <v>4.5707086266203012E-2</v>
      </c>
      <c r="V117" s="25">
        <f t="shared" si="64"/>
        <v>5.9003018616505809E-3</v>
      </c>
      <c r="W117" s="100">
        <f t="shared" si="72"/>
        <v>87.071296585409854</v>
      </c>
      <c r="X117" s="14">
        <v>587481</v>
      </c>
      <c r="Y117" s="15">
        <f t="shared" si="65"/>
        <v>2.9189638046386079E-2</v>
      </c>
      <c r="Z117" s="15">
        <f t="shared" si="66"/>
        <v>1.529192749887498E-3</v>
      </c>
      <c r="AA117" s="109">
        <f t="shared" si="73"/>
        <v>82.741355537371533</v>
      </c>
      <c r="AB117" s="54">
        <v>534019</v>
      </c>
      <c r="AC117" s="12">
        <f t="shared" si="67"/>
        <v>2.2676175556993972E-2</v>
      </c>
      <c r="AD117" s="12">
        <f t="shared" si="68"/>
        <v>5.5150727748591866E-3</v>
      </c>
      <c r="AE117" s="113">
        <f t="shared" si="74"/>
        <v>84.263618977890289</v>
      </c>
      <c r="AF117" s="60">
        <v>444379</v>
      </c>
      <c r="AG117" s="11">
        <f t="shared" si="69"/>
        <v>5.2681574832993849E-2</v>
      </c>
      <c r="AH117" s="11">
        <f t="shared" si="70"/>
        <v>1.329615002234652E-2</v>
      </c>
      <c r="AI117" s="119">
        <f t="shared" si="75"/>
        <v>100.8185656497364</v>
      </c>
    </row>
    <row r="118" spans="1:35" ht="14.4" x14ac:dyDescent="0.3">
      <c r="A118" s="35">
        <f t="shared" si="60"/>
        <v>42795</v>
      </c>
      <c r="B118" s="81">
        <v>243.80099999999999</v>
      </c>
      <c r="C118" s="20">
        <f t="shared" si="86"/>
        <v>2.3806124334402767E-2</v>
      </c>
      <c r="D118" s="82">
        <f t="shared" si="62"/>
        <v>75.061884236453167</v>
      </c>
      <c r="E118" s="81">
        <v>102.482</v>
      </c>
      <c r="F118" s="20">
        <f t="shared" si="87"/>
        <v>2.3162476787603969E-2</v>
      </c>
      <c r="G118" s="82">
        <f t="shared" si="71"/>
        <v>73.295665856100683</v>
      </c>
      <c r="H118" s="72">
        <v>1062.4000000000001</v>
      </c>
      <c r="I118" s="21">
        <f t="shared" si="84"/>
        <v>3.1456310679611743E-2</v>
      </c>
      <c r="J118" s="71">
        <f t="shared" si="53"/>
        <v>66.102538576406246</v>
      </c>
      <c r="K118" s="72">
        <v>269.3</v>
      </c>
      <c r="L118" s="21">
        <f t="shared" si="85"/>
        <v>3.1405591727307502E-2</v>
      </c>
      <c r="M118" s="71">
        <f t="shared" si="54"/>
        <v>66.102110947471786</v>
      </c>
      <c r="N118" s="2"/>
      <c r="O118" s="22">
        <f t="shared" si="61"/>
        <v>42795</v>
      </c>
      <c r="P118" s="43">
        <v>8659</v>
      </c>
      <c r="Q118" s="97">
        <f t="shared" si="76"/>
        <v>-0.50522827267013315</v>
      </c>
      <c r="R118" s="97">
        <f t="shared" si="77"/>
        <v>0.21820483961733261</v>
      </c>
      <c r="S118" s="102">
        <f t="shared" si="55"/>
        <v>195.50688643034545</v>
      </c>
      <c r="T118" s="48">
        <v>978594</v>
      </c>
      <c r="U118" s="25">
        <f t="shared" si="63"/>
        <v>2.3434771059187121E-2</v>
      </c>
      <c r="V118" s="25">
        <f t="shared" si="64"/>
        <v>6.6441389313212085E-3</v>
      </c>
      <c r="W118" s="100">
        <f t="shared" si="72"/>
        <v>86.560563133607104</v>
      </c>
      <c r="X118" s="14">
        <v>586584</v>
      </c>
      <c r="Y118" s="15">
        <f t="shared" si="65"/>
        <v>3.0693215442897381E-2</v>
      </c>
      <c r="Z118" s="15">
        <f t="shared" si="66"/>
        <v>6.3770980343715866E-3</v>
      </c>
      <c r="AA118" s="109">
        <f t="shared" si="73"/>
        <v>82.615021245850571</v>
      </c>
      <c r="AB118" s="54">
        <v>531090</v>
      </c>
      <c r="AC118" s="12">
        <f t="shared" si="67"/>
        <v>1.7031919049552258E-2</v>
      </c>
      <c r="AD118" s="12">
        <f t="shared" si="68"/>
        <v>5.8598928779762804E-3</v>
      </c>
      <c r="AE118" s="113">
        <f t="shared" si="74"/>
        <v>83.801447894115668</v>
      </c>
      <c r="AF118" s="60">
        <v>438548</v>
      </c>
      <c r="AG118" s="11">
        <f t="shared" si="69"/>
        <v>2.4405512730670376E-2</v>
      </c>
      <c r="AH118" s="11">
        <f t="shared" si="70"/>
        <v>-1.0154678848970922E-2</v>
      </c>
      <c r="AI118" s="119">
        <f t="shared" si="75"/>
        <v>99.495656474677233</v>
      </c>
    </row>
    <row r="119" spans="1:35" ht="14.4" x14ac:dyDescent="0.3">
      <c r="A119" s="35">
        <f t="shared" si="60"/>
        <v>42767</v>
      </c>
      <c r="B119" s="81">
        <v>243.60300000000001</v>
      </c>
      <c r="C119" s="20">
        <f t="shared" si="86"/>
        <v>2.7379581714893186E-2</v>
      </c>
      <c r="D119" s="82">
        <f t="shared" si="62"/>
        <v>75.000923645320171</v>
      </c>
      <c r="E119" s="81">
        <v>102.08799999999999</v>
      </c>
      <c r="F119" s="20">
        <f t="shared" si="87"/>
        <v>2.2977103061275539E-2</v>
      </c>
      <c r="G119" s="82">
        <f t="shared" si="71"/>
        <v>73.013874982119859</v>
      </c>
      <c r="H119" s="72">
        <v>1058.8</v>
      </c>
      <c r="I119" s="21">
        <f t="shared" si="84"/>
        <v>3.2270644437944807E-2</v>
      </c>
      <c r="J119" s="71">
        <f t="shared" si="53"/>
        <v>65.878546540567513</v>
      </c>
      <c r="K119" s="72">
        <v>268.39999999999998</v>
      </c>
      <c r="L119" s="21">
        <f t="shared" si="85"/>
        <v>3.2307692307692149E-2</v>
      </c>
      <c r="M119" s="71">
        <f t="shared" si="54"/>
        <v>65.881197839960734</v>
      </c>
      <c r="N119" s="2"/>
      <c r="O119" s="22">
        <f t="shared" si="61"/>
        <v>42767</v>
      </c>
      <c r="P119" s="43">
        <v>7108</v>
      </c>
      <c r="Q119" s="97">
        <f t="shared" si="76"/>
        <v>-0.13401559454191037</v>
      </c>
      <c r="R119" s="97">
        <f t="shared" si="77"/>
        <v>2.5537440484778573E-2</v>
      </c>
      <c r="S119" s="102">
        <f t="shared" si="55"/>
        <v>160.48769473921877</v>
      </c>
      <c r="T119" s="48">
        <v>972135</v>
      </c>
      <c r="U119" s="25">
        <f t="shared" si="63"/>
        <v>2.7853933902944661E-2</v>
      </c>
      <c r="V119" s="25">
        <f t="shared" si="64"/>
        <v>-5.9562763303202537E-3</v>
      </c>
      <c r="W119" s="100">
        <f t="shared" si="72"/>
        <v>85.989238685184205</v>
      </c>
      <c r="X119" s="14">
        <v>582867</v>
      </c>
      <c r="Y119" s="15">
        <f t="shared" si="65"/>
        <v>2.3333105093780171E-2</v>
      </c>
      <c r="Z119" s="15">
        <f t="shared" si="66"/>
        <v>-9.9637696544953025E-3</v>
      </c>
      <c r="AA119" s="109">
        <f t="shared" si="73"/>
        <v>82.091515603059719</v>
      </c>
      <c r="AB119" s="54">
        <v>527996</v>
      </c>
      <c r="AC119" s="12">
        <f t="shared" si="67"/>
        <v>2.1114802795709764E-2</v>
      </c>
      <c r="AD119" s="12">
        <f t="shared" si="68"/>
        <v>-1.0415085286747505E-2</v>
      </c>
      <c r="AE119" s="113">
        <f t="shared" si="74"/>
        <v>83.313241225218889</v>
      </c>
      <c r="AF119" s="60">
        <v>443047</v>
      </c>
      <c r="AG119" s="11">
        <f t="shared" si="69"/>
        <v>5.8232437713027219E-2</v>
      </c>
      <c r="AH119" s="11">
        <f t="shared" si="70"/>
        <v>1.2852488998113865E-2</v>
      </c>
      <c r="AI119" s="119">
        <f t="shared" si="75"/>
        <v>100.51636790986694</v>
      </c>
    </row>
    <row r="120" spans="1:35" ht="14.4" x14ac:dyDescent="0.3">
      <c r="A120" s="35">
        <f t="shared" si="60"/>
        <v>42736</v>
      </c>
      <c r="B120" s="81">
        <v>242.839</v>
      </c>
      <c r="C120" s="20">
        <f t="shared" si="86"/>
        <v>2.5000422090529995E-2</v>
      </c>
      <c r="D120" s="82">
        <f t="shared" si="62"/>
        <v>74.765701970443331</v>
      </c>
      <c r="E120" s="81">
        <v>101.35599999999999</v>
      </c>
      <c r="F120" s="20">
        <f t="shared" si="87"/>
        <v>1.8151864910747273E-2</v>
      </c>
      <c r="G120" s="82">
        <f t="shared" si="71"/>
        <v>72.490344728937188</v>
      </c>
      <c r="H120" s="72">
        <v>1047.4000000000001</v>
      </c>
      <c r="I120" s="21">
        <f t="shared" si="84"/>
        <v>2.5857002938295848E-2</v>
      </c>
      <c r="J120" s="71">
        <f t="shared" si="53"/>
        <v>65.169238427078213</v>
      </c>
      <c r="K120" s="72">
        <v>265.5</v>
      </c>
      <c r="L120" s="21">
        <f t="shared" ref="L120:L122" si="88">SUM(K120/K132)-1</f>
        <v>2.5888717156105079E-2</v>
      </c>
      <c r="M120" s="71">
        <f t="shared" si="54"/>
        <v>65.169366715758471</v>
      </c>
      <c r="N120" s="2"/>
      <c r="O120" s="22">
        <f t="shared" si="61"/>
        <v>42736</v>
      </c>
      <c r="P120" s="43">
        <v>6931</v>
      </c>
      <c r="Q120" s="97">
        <f t="shared" si="76"/>
        <v>-0.12564652453639458</v>
      </c>
      <c r="R120" s="97">
        <f t="shared" si="77"/>
        <v>-0.18073286052009452</v>
      </c>
      <c r="S120" s="102">
        <f t="shared" si="55"/>
        <v>156.49130729284261</v>
      </c>
      <c r="T120" s="48">
        <v>977960</v>
      </c>
      <c r="U120" s="25">
        <f t="shared" si="63"/>
        <v>5.4694282525114657E-2</v>
      </c>
      <c r="V120" s="25">
        <f t="shared" si="64"/>
        <v>7.0745245033931869E-3</v>
      </c>
      <c r="W120" s="100">
        <f t="shared" si="72"/>
        <v>86.504483291479829</v>
      </c>
      <c r="X120" s="14">
        <v>588733</v>
      </c>
      <c r="Y120" s="15">
        <f t="shared" si="65"/>
        <v>4.0517277945875563E-2</v>
      </c>
      <c r="Z120" s="15">
        <f t="shared" si="66"/>
        <v>1.1806902999503377E-2</v>
      </c>
      <c r="AA120" s="109">
        <f t="shared" si="73"/>
        <v>82.917688350062974</v>
      </c>
      <c r="AB120" s="54">
        <v>533553</v>
      </c>
      <c r="AC120" s="12">
        <f t="shared" si="67"/>
        <v>3.6981682134006988E-2</v>
      </c>
      <c r="AD120" s="12">
        <f t="shared" si="68"/>
        <v>8.7536371078587027E-3</v>
      </c>
      <c r="AE120" s="113">
        <f t="shared" si="74"/>
        <v>84.190088173848309</v>
      </c>
      <c r="AF120" s="60">
        <v>437425</v>
      </c>
      <c r="AG120" s="11">
        <f t="shared" si="69"/>
        <v>3.9530313148332441E-2</v>
      </c>
      <c r="AH120" s="11">
        <f t="shared" si="70"/>
        <v>4.5193899742110855E-3</v>
      </c>
      <c r="AI120" s="119">
        <f t="shared" si="75"/>
        <v>99.240875647444966</v>
      </c>
    </row>
    <row r="121" spans="1:35" ht="14.4" x14ac:dyDescent="0.3">
      <c r="A121" s="35">
        <f t="shared" si="60"/>
        <v>42705</v>
      </c>
      <c r="B121" s="81">
        <v>241.43199999999999</v>
      </c>
      <c r="C121" s="20">
        <f t="shared" si="86"/>
        <v>2.074622132966919E-2</v>
      </c>
      <c r="D121" s="82">
        <f t="shared" si="62"/>
        <v>74.332512315270918</v>
      </c>
      <c r="E121" s="81">
        <v>101.9</v>
      </c>
      <c r="F121" s="20">
        <f t="shared" si="87"/>
        <v>1.5587625578057818E-2</v>
      </c>
      <c r="G121" s="82">
        <f t="shared" si="71"/>
        <v>72.879416392504638</v>
      </c>
      <c r="H121" s="72">
        <v>1053.7</v>
      </c>
      <c r="I121" s="21">
        <f t="shared" si="84"/>
        <v>2.4900301527088997E-2</v>
      </c>
      <c r="J121" s="71">
        <f t="shared" si="53"/>
        <v>65.561224489795976</v>
      </c>
      <c r="K121" s="72">
        <v>267.10000000000002</v>
      </c>
      <c r="L121" s="21">
        <f t="shared" si="88"/>
        <v>2.4942440521872555E-2</v>
      </c>
      <c r="M121" s="71">
        <f t="shared" si="54"/>
        <v>65.56210112911144</v>
      </c>
      <c r="N121" s="2"/>
      <c r="O121" s="22">
        <f t="shared" si="61"/>
        <v>42705</v>
      </c>
      <c r="P121" s="43">
        <v>8460</v>
      </c>
      <c r="Q121" s="97">
        <f t="shared" si="76"/>
        <v>-0.12783505154639174</v>
      </c>
      <c r="R121" s="97">
        <f t="shared" si="77"/>
        <v>3.4482758620689724E-2</v>
      </c>
      <c r="S121" s="102">
        <f t="shared" si="55"/>
        <v>191.01377286069086</v>
      </c>
      <c r="T121" s="48">
        <v>971090</v>
      </c>
      <c r="U121" s="25">
        <f t="shared" si="63"/>
        <v>4.9853131483269308E-2</v>
      </c>
      <c r="V121" s="25">
        <f t="shared" si="64"/>
        <v>5.089656252446062E-4</v>
      </c>
      <c r="W121" s="100">
        <f t="shared" si="72"/>
        <v>85.896804245084809</v>
      </c>
      <c r="X121" s="14">
        <v>581863</v>
      </c>
      <c r="Y121" s="15">
        <f t="shared" si="65"/>
        <v>4.8105310749932073E-2</v>
      </c>
      <c r="Z121" s="15">
        <f t="shared" si="66"/>
        <v>3.1804537905855135E-4</v>
      </c>
      <c r="AA121" s="109">
        <f t="shared" si="73"/>
        <v>81.950111334735254</v>
      </c>
      <c r="AB121" s="54">
        <v>528923</v>
      </c>
      <c r="AC121" s="12">
        <f t="shared" si="67"/>
        <v>4.4429261704148404E-2</v>
      </c>
      <c r="AD121" s="12">
        <f t="shared" si="68"/>
        <v>5.4958633695287862E-3</v>
      </c>
      <c r="AE121" s="113">
        <f t="shared" si="74"/>
        <v>83.459513876177951</v>
      </c>
      <c r="AF121" s="60">
        <v>435457</v>
      </c>
      <c r="AG121" s="11">
        <f t="shared" si="69"/>
        <v>5.2754112311307555E-2</v>
      </c>
      <c r="AH121" s="11">
        <f t="shared" si="70"/>
        <v>3.0497566413978383E-3</v>
      </c>
      <c r="AI121" s="119">
        <f t="shared" si="75"/>
        <v>98.794385293043234</v>
      </c>
    </row>
    <row r="122" spans="1:35" ht="14.4" x14ac:dyDescent="0.3">
      <c r="A122" s="35">
        <f t="shared" si="60"/>
        <v>42675</v>
      </c>
      <c r="B122" s="81">
        <v>241.35300000000001</v>
      </c>
      <c r="C122" s="20">
        <f t="shared" si="86"/>
        <v>1.6925371625037933E-2</v>
      </c>
      <c r="D122" s="82">
        <f t="shared" si="62"/>
        <v>74.308189655172399</v>
      </c>
      <c r="E122" s="81">
        <v>101.42100000000001</v>
      </c>
      <c r="F122" s="20">
        <f t="shared" si="87"/>
        <v>1.1650524173840271E-2</v>
      </c>
      <c r="G122" s="82">
        <f t="shared" si="71"/>
        <v>72.536833071091394</v>
      </c>
      <c r="H122" s="72">
        <v>1047.4000000000001</v>
      </c>
      <c r="I122" s="21">
        <f t="shared" si="84"/>
        <v>2.1953361303541863E-2</v>
      </c>
      <c r="J122" s="71">
        <f t="shared" si="53"/>
        <v>65.169238427078199</v>
      </c>
      <c r="K122" s="72">
        <v>265.5</v>
      </c>
      <c r="L122" s="21">
        <f t="shared" si="88"/>
        <v>2.1939953810623525E-2</v>
      </c>
      <c r="M122" s="71">
        <f t="shared" si="54"/>
        <v>65.169366715758457</v>
      </c>
      <c r="N122" s="2"/>
      <c r="O122" s="22">
        <f t="shared" si="61"/>
        <v>42675</v>
      </c>
      <c r="P122" s="43">
        <v>8178</v>
      </c>
      <c r="Q122" s="97">
        <f t="shared" si="76"/>
        <v>-0.16140278917145201</v>
      </c>
      <c r="R122" s="97">
        <f t="shared" si="77"/>
        <v>9.6296296296296546E-3</v>
      </c>
      <c r="S122" s="102">
        <f t="shared" si="55"/>
        <v>184.64664709866781</v>
      </c>
      <c r="T122" s="48">
        <v>970596</v>
      </c>
      <c r="U122" s="25">
        <f t="shared" si="63"/>
        <v>6.9862083561136545E-2</v>
      </c>
      <c r="V122" s="25">
        <f t="shared" si="64"/>
        <v>3.6419136488003989E-3</v>
      </c>
      <c r="W122" s="100">
        <f t="shared" si="72"/>
        <v>85.853107964310567</v>
      </c>
      <c r="X122" s="14">
        <v>581678</v>
      </c>
      <c r="Y122" s="15">
        <f t="shared" si="65"/>
        <v>6.3929646660301431E-2</v>
      </c>
      <c r="Z122" s="15">
        <f t="shared" si="66"/>
        <v>-6.8619098270948919E-3</v>
      </c>
      <c r="AA122" s="109">
        <f t="shared" si="73"/>
        <v>81.924055767364706</v>
      </c>
      <c r="AB122" s="54">
        <v>526032</v>
      </c>
      <c r="AC122" s="12">
        <f t="shared" si="67"/>
        <v>4.8821045327846369E-2</v>
      </c>
      <c r="AD122" s="12">
        <f t="shared" si="68"/>
        <v>-3.3497536945812367E-3</v>
      </c>
      <c r="AE122" s="113">
        <f t="shared" si="74"/>
        <v>83.003338866552681</v>
      </c>
      <c r="AF122" s="60">
        <v>434133</v>
      </c>
      <c r="AG122" s="11">
        <f t="shared" si="69"/>
        <v>5.8259574436966277E-2</v>
      </c>
      <c r="AH122" s="11">
        <f t="shared" si="70"/>
        <v>2.699993532949696E-3</v>
      </c>
      <c r="AI122" s="119">
        <f t="shared" si="75"/>
        <v>98.49400255461444</v>
      </c>
    </row>
    <row r="123" spans="1:35" ht="14.4" x14ac:dyDescent="0.3">
      <c r="A123" s="35">
        <f t="shared" si="60"/>
        <v>42644</v>
      </c>
      <c r="B123" s="81">
        <v>241.72900000000001</v>
      </c>
      <c r="C123" s="20">
        <f t="shared" ref="C123:C131" si="89">SUM(B123/B135)-1</f>
        <v>1.6359875209176034E-2</v>
      </c>
      <c r="D123" s="82">
        <f t="shared" si="62"/>
        <v>74.423953201970434</v>
      </c>
      <c r="E123" s="81">
        <v>101.205</v>
      </c>
      <c r="F123" s="20">
        <f t="shared" ref="F123:F131" si="90">SUM(E123/E135)-1</f>
        <v>9.0933564655557575E-3</v>
      </c>
      <c r="G123" s="82">
        <f t="shared" si="71"/>
        <v>72.382348734086676</v>
      </c>
      <c r="H123" s="72">
        <v>1044.5999999999999</v>
      </c>
      <c r="I123" s="21">
        <f t="shared" si="84"/>
        <v>2.0416137540294921E-2</v>
      </c>
      <c r="J123" s="71">
        <f t="shared" si="53"/>
        <v>64.99502239920362</v>
      </c>
      <c r="K123" s="72">
        <v>264.8</v>
      </c>
      <c r="L123" s="21">
        <f t="shared" ref="L123:L125" si="91">SUM(K123/K135)-1</f>
        <v>2.0423892100192687E-2</v>
      </c>
      <c r="M123" s="71">
        <f t="shared" si="54"/>
        <v>64.99754540991654</v>
      </c>
      <c r="N123" s="2"/>
      <c r="O123" s="22">
        <f t="shared" si="61"/>
        <v>42644</v>
      </c>
      <c r="P123" s="43">
        <v>8100</v>
      </c>
      <c r="Q123" s="97">
        <f t="shared" si="76"/>
        <v>-0.25864909390444812</v>
      </c>
      <c r="R123" s="97">
        <f t="shared" si="77"/>
        <v>-2.1148036253776481E-2</v>
      </c>
      <c r="S123" s="102">
        <f t="shared" si="55"/>
        <v>182.88552720704442</v>
      </c>
      <c r="T123" s="48">
        <v>967074</v>
      </c>
      <c r="U123" s="25">
        <f t="shared" si="63"/>
        <v>7.0971042804555573E-2</v>
      </c>
      <c r="V123" s="25">
        <f t="shared" si="64"/>
        <v>-4.1861373735241347E-4</v>
      </c>
      <c r="W123" s="100">
        <f t="shared" si="72"/>
        <v>85.541572942272253</v>
      </c>
      <c r="X123" s="14">
        <v>585697</v>
      </c>
      <c r="Y123" s="15">
        <f t="shared" si="65"/>
        <v>7.7583859525176324E-2</v>
      </c>
      <c r="Z123" s="15">
        <f t="shared" si="66"/>
        <v>1.0631115668930935E-3</v>
      </c>
      <c r="AA123" s="109">
        <f t="shared" si="73"/>
        <v>82.490095363376653</v>
      </c>
      <c r="AB123" s="54">
        <v>527800</v>
      </c>
      <c r="AC123" s="12">
        <f t="shared" si="67"/>
        <v>5.9407510593071589E-2</v>
      </c>
      <c r="AD123" s="12">
        <f t="shared" si="68"/>
        <v>-8.647568387915916E-3</v>
      </c>
      <c r="AE123" s="113">
        <f t="shared" si="74"/>
        <v>83.282314105922268</v>
      </c>
      <c r="AF123" s="60">
        <v>432964</v>
      </c>
      <c r="AG123" s="11">
        <f t="shared" si="69"/>
        <v>7.2245116297499745E-2</v>
      </c>
      <c r="AH123" s="11">
        <f t="shared" si="70"/>
        <v>1.355295597833317E-3</v>
      </c>
      <c r="AI123" s="119">
        <f t="shared" si="75"/>
        <v>98.228785469098369</v>
      </c>
    </row>
    <row r="124" spans="1:35" ht="14.4" x14ac:dyDescent="0.3">
      <c r="A124" s="35">
        <f t="shared" si="60"/>
        <v>42614</v>
      </c>
      <c r="B124" s="81">
        <v>241.428</v>
      </c>
      <c r="C124" s="20">
        <f t="shared" si="89"/>
        <v>1.4637836474815646E-2</v>
      </c>
      <c r="D124" s="82">
        <f t="shared" si="62"/>
        <v>74.331280788177324</v>
      </c>
      <c r="E124" s="81">
        <v>101.13800000000001</v>
      </c>
      <c r="F124" s="20">
        <f t="shared" si="90"/>
        <v>9.764376996805213E-3</v>
      </c>
      <c r="G124" s="82">
        <f t="shared" si="71"/>
        <v>72.334429981404668</v>
      </c>
      <c r="H124" s="72">
        <v>1045</v>
      </c>
      <c r="I124" s="21">
        <f t="shared" si="84"/>
        <v>2.0408163265306145E-2</v>
      </c>
      <c r="J124" s="71">
        <f t="shared" si="53"/>
        <v>65.019910403185705</v>
      </c>
      <c r="K124" s="72">
        <v>264.89999999999998</v>
      </c>
      <c r="L124" s="21">
        <f t="shared" si="91"/>
        <v>2.0416024653312714E-2</v>
      </c>
      <c r="M124" s="71">
        <f t="shared" si="54"/>
        <v>65.022091310751094</v>
      </c>
      <c r="N124" s="2"/>
      <c r="O124" s="22">
        <f t="shared" si="61"/>
        <v>42614</v>
      </c>
      <c r="P124" s="43">
        <v>8275</v>
      </c>
      <c r="Q124" s="97">
        <f t="shared" si="76"/>
        <v>-0.22562230956391538</v>
      </c>
      <c r="R124" s="97">
        <f t="shared" si="77"/>
        <v>-3.0462800234329235E-2</v>
      </c>
      <c r="S124" s="102">
        <f t="shared" si="55"/>
        <v>186.83675773312254</v>
      </c>
      <c r="T124" s="48">
        <v>967479</v>
      </c>
      <c r="U124" s="25">
        <f t="shared" si="63"/>
        <v>7.6948679359538419E-2</v>
      </c>
      <c r="V124" s="25">
        <f t="shared" si="64"/>
        <v>-6.0388942597628947E-3</v>
      </c>
      <c r="W124" s="100">
        <f t="shared" si="72"/>
        <v>85.577396816186365</v>
      </c>
      <c r="X124" s="14">
        <v>585075</v>
      </c>
      <c r="Y124" s="15">
        <f t="shared" si="65"/>
        <v>9.3506153688007521E-2</v>
      </c>
      <c r="Z124" s="15">
        <f t="shared" si="66"/>
        <v>-5.5866966255468942E-3</v>
      </c>
      <c r="AA124" s="109">
        <f t="shared" si="73"/>
        <v>82.402492320649756</v>
      </c>
      <c r="AB124" s="54">
        <v>532404</v>
      </c>
      <c r="AC124" s="12">
        <f t="shared" si="67"/>
        <v>7.9705780357371081E-2</v>
      </c>
      <c r="AD124" s="12">
        <f t="shared" si="68"/>
        <v>-3.4702334826993697E-3</v>
      </c>
      <c r="AE124" s="113">
        <f t="shared" si="74"/>
        <v>84.008785826543075</v>
      </c>
      <c r="AF124" s="60">
        <v>432378</v>
      </c>
      <c r="AG124" s="11">
        <f t="shared" si="69"/>
        <v>6.3346613545816721E-2</v>
      </c>
      <c r="AH124" s="11">
        <f t="shared" si="70"/>
        <v>3.1739402798078853E-3</v>
      </c>
      <c r="AI124" s="119">
        <f t="shared" si="75"/>
        <v>98.095836613570228</v>
      </c>
    </row>
    <row r="125" spans="1:35" ht="14.4" x14ac:dyDescent="0.3">
      <c r="A125" s="35">
        <f t="shared" si="60"/>
        <v>42583</v>
      </c>
      <c r="B125" s="81">
        <v>240.84899999999999</v>
      </c>
      <c r="C125" s="20">
        <f t="shared" si="89"/>
        <v>1.0628745027610353E-2</v>
      </c>
      <c r="D125" s="82">
        <f t="shared" si="62"/>
        <v>74.153017241379288</v>
      </c>
      <c r="E125" s="81">
        <v>100.898</v>
      </c>
      <c r="F125" s="20">
        <f t="shared" si="90"/>
        <v>6.3935685288807331E-3</v>
      </c>
      <c r="G125" s="82">
        <f t="shared" si="71"/>
        <v>72.162780718066074</v>
      </c>
      <c r="H125" s="72">
        <v>1043.0999999999999</v>
      </c>
      <c r="I125" s="21">
        <f t="shared" si="84"/>
        <v>1.7757830032198108E-2</v>
      </c>
      <c r="J125" s="71">
        <f t="shared" si="53"/>
        <v>64.901692384270817</v>
      </c>
      <c r="K125" s="72">
        <v>264.39999999999998</v>
      </c>
      <c r="L125" s="21">
        <f t="shared" si="91"/>
        <v>1.7705927636643359E-2</v>
      </c>
      <c r="M125" s="71">
        <f t="shared" si="54"/>
        <v>64.899361806578284</v>
      </c>
      <c r="N125" s="2"/>
      <c r="O125" s="22">
        <f t="shared" si="61"/>
        <v>42583</v>
      </c>
      <c r="P125" s="43">
        <v>8535</v>
      </c>
      <c r="Q125" s="97">
        <f t="shared" si="76"/>
        <v>-0.18706543480331461</v>
      </c>
      <c r="R125" s="97">
        <f t="shared" si="77"/>
        <v>-2.9451899022060468E-2</v>
      </c>
      <c r="S125" s="102">
        <f t="shared" si="55"/>
        <v>192.70715737186717</v>
      </c>
      <c r="T125" s="48">
        <v>973357</v>
      </c>
      <c r="U125" s="25">
        <f t="shared" si="63"/>
        <v>0.10325789424170062</v>
      </c>
      <c r="V125" s="25">
        <f t="shared" si="64"/>
        <v>-4.5092588615271989E-3</v>
      </c>
      <c r="W125" s="100">
        <f t="shared" si="72"/>
        <v>86.097329484994205</v>
      </c>
      <c r="X125" s="14">
        <v>588362</v>
      </c>
      <c r="Y125" s="15">
        <f t="shared" si="65"/>
        <v>0.10399087328616119</v>
      </c>
      <c r="Z125" s="15">
        <f t="shared" si="66"/>
        <v>-7.2218978742647488E-3</v>
      </c>
      <c r="AA125" s="109">
        <f t="shared" si="73"/>
        <v>82.865436374417186</v>
      </c>
      <c r="AB125" s="54">
        <v>534258</v>
      </c>
      <c r="AC125" s="12">
        <f t="shared" si="67"/>
        <v>8.7789453537782336E-2</v>
      </c>
      <c r="AD125" s="12">
        <f t="shared" si="68"/>
        <v>-1.0151240326307098E-2</v>
      </c>
      <c r="AE125" s="113">
        <f t="shared" si="74"/>
        <v>84.301331128461186</v>
      </c>
      <c r="AF125" s="60">
        <v>431010</v>
      </c>
      <c r="AG125" s="11">
        <f t="shared" si="69"/>
        <v>7.131938247700198E-2</v>
      </c>
      <c r="AH125" s="11">
        <f t="shared" si="70"/>
        <v>-6.4521482956785281E-3</v>
      </c>
      <c r="AI125" s="119">
        <f t="shared" si="75"/>
        <v>97.785471367217809</v>
      </c>
    </row>
    <row r="126" spans="1:35" ht="14.4" x14ac:dyDescent="0.3">
      <c r="A126" s="35">
        <f t="shared" si="60"/>
        <v>42552</v>
      </c>
      <c r="B126" s="81">
        <v>240.62799999999999</v>
      </c>
      <c r="C126" s="20">
        <f t="shared" si="89"/>
        <v>8.2713887049870038E-3</v>
      </c>
      <c r="D126" s="82">
        <f t="shared" si="62"/>
        <v>74.084975369458107</v>
      </c>
      <c r="E126" s="81">
        <v>100.571</v>
      </c>
      <c r="F126" s="20">
        <f t="shared" si="90"/>
        <v>5.6295496360292407E-3</v>
      </c>
      <c r="G126" s="82">
        <f t="shared" si="71"/>
        <v>71.928908596767258</v>
      </c>
      <c r="H126" s="72">
        <v>1039.0999999999999</v>
      </c>
      <c r="I126" s="21">
        <f t="shared" ref="I126:I131" si="92">SUM(H126/H138)-1</f>
        <v>1.8525779258968589E-2</v>
      </c>
      <c r="J126" s="71">
        <f t="shared" si="53"/>
        <v>64.652812344450012</v>
      </c>
      <c r="K126" s="72">
        <v>263.39999999999998</v>
      </c>
      <c r="L126" s="21">
        <f t="shared" ref="L126:L131" si="93">SUM(K126/K138)-1</f>
        <v>1.8561484918793392E-2</v>
      </c>
      <c r="M126" s="71">
        <f t="shared" si="54"/>
        <v>64.653902798232679</v>
      </c>
      <c r="N126" s="2"/>
      <c r="O126" s="22">
        <f t="shared" si="61"/>
        <v>42552</v>
      </c>
      <c r="P126" s="43">
        <v>8794</v>
      </c>
      <c r="Q126" s="97">
        <f t="shared" si="76"/>
        <v>-0.26594323873121872</v>
      </c>
      <c r="R126" s="97">
        <f t="shared" si="77"/>
        <v>3.8988657844990504E-2</v>
      </c>
      <c r="S126" s="102">
        <f t="shared" si="55"/>
        <v>198.55497855046278</v>
      </c>
      <c r="T126" s="48">
        <v>977766</v>
      </c>
      <c r="U126" s="25">
        <f t="shared" si="63"/>
        <v>0.13369168728593261</v>
      </c>
      <c r="V126" s="25">
        <f t="shared" si="64"/>
        <v>9.017283298315526E-3</v>
      </c>
      <c r="W126" s="100">
        <f t="shared" si="72"/>
        <v>86.487323213604924</v>
      </c>
      <c r="X126" s="14">
        <v>592642</v>
      </c>
      <c r="Y126" s="15">
        <f t="shared" si="65"/>
        <v>0.13138914661199119</v>
      </c>
      <c r="Z126" s="15">
        <f t="shared" si="66"/>
        <v>2.2145491046943633E-2</v>
      </c>
      <c r="AA126" s="109">
        <f t="shared" si="73"/>
        <v>83.468235446557301</v>
      </c>
      <c r="AB126" s="54">
        <v>539737</v>
      </c>
      <c r="AC126" s="12">
        <f t="shared" si="67"/>
        <v>0.11202749282495783</v>
      </c>
      <c r="AD126" s="12">
        <f t="shared" si="68"/>
        <v>2.0493554522800217E-2</v>
      </c>
      <c r="AE126" s="113">
        <f t="shared" si="74"/>
        <v>85.165870345941954</v>
      </c>
      <c r="AF126" s="60">
        <v>433809</v>
      </c>
      <c r="AG126" s="11">
        <f t="shared" si="69"/>
        <v>8.5442412444546756E-2</v>
      </c>
      <c r="AH126" s="11">
        <f t="shared" si="70"/>
        <v>1.2273975671393433E-2</v>
      </c>
      <c r="AI126" s="119">
        <f t="shared" si="75"/>
        <v>98.42049499626782</v>
      </c>
    </row>
    <row r="127" spans="1:35" ht="14.4" x14ac:dyDescent="0.3">
      <c r="A127" s="35">
        <f t="shared" si="60"/>
        <v>42522</v>
      </c>
      <c r="B127" s="81">
        <v>241.018</v>
      </c>
      <c r="C127" s="20">
        <f t="shared" si="89"/>
        <v>9.9732649452308753E-3</v>
      </c>
      <c r="D127" s="82">
        <f t="shared" si="62"/>
        <v>74.20504926108373</v>
      </c>
      <c r="E127" s="81">
        <v>100.624</v>
      </c>
      <c r="F127" s="20">
        <f t="shared" si="90"/>
        <v>4.6024979283767475E-3</v>
      </c>
      <c r="G127" s="82">
        <f t="shared" si="71"/>
        <v>71.966814475754532</v>
      </c>
      <c r="H127" s="72">
        <v>1037.9000000000001</v>
      </c>
      <c r="I127" s="21">
        <f t="shared" si="92"/>
        <v>1.6154298022322378E-2</v>
      </c>
      <c r="J127" s="71">
        <f t="shared" si="53"/>
        <v>64.578148332503787</v>
      </c>
      <c r="K127" s="72">
        <v>263.10000000000002</v>
      </c>
      <c r="L127" s="21">
        <f t="shared" si="93"/>
        <v>1.6222479721900607E-2</v>
      </c>
      <c r="M127" s="71">
        <f t="shared" si="54"/>
        <v>64.580265095729018</v>
      </c>
      <c r="N127" s="2"/>
      <c r="O127" s="22">
        <f t="shared" si="61"/>
        <v>42522</v>
      </c>
      <c r="P127" s="43">
        <v>8464</v>
      </c>
      <c r="Q127" s="97">
        <f t="shared" si="76"/>
        <v>-0.21052140658520657</v>
      </c>
      <c r="R127" s="97">
        <f t="shared" si="77"/>
        <v>0.27912951488589988</v>
      </c>
      <c r="S127" s="102">
        <f t="shared" si="55"/>
        <v>191.10408670128689</v>
      </c>
      <c r="T127" s="48">
        <v>969028</v>
      </c>
      <c r="U127" s="25">
        <f t="shared" si="63"/>
        <v>0.14639747019038629</v>
      </c>
      <c r="V127" s="25">
        <f t="shared" si="64"/>
        <v>2.3452113013731291E-2</v>
      </c>
      <c r="W127" s="100">
        <f t="shared" si="72"/>
        <v>85.714412077156638</v>
      </c>
      <c r="X127" s="14">
        <v>579802</v>
      </c>
      <c r="Y127" s="15">
        <f t="shared" si="65"/>
        <v>0.13628515602799363</v>
      </c>
      <c r="Z127" s="15">
        <f t="shared" si="66"/>
        <v>4.2295967853678285E-3</v>
      </c>
      <c r="AA127" s="109">
        <f t="shared" si="73"/>
        <v>81.659838230136941</v>
      </c>
      <c r="AB127" s="54">
        <v>528898</v>
      </c>
      <c r="AC127" s="12">
        <f t="shared" si="67"/>
        <v>0.11992021411752751</v>
      </c>
      <c r="AD127" s="12">
        <f t="shared" si="68"/>
        <v>3.5501027461590784E-3</v>
      </c>
      <c r="AE127" s="113">
        <f t="shared" si="74"/>
        <v>83.455569090553382</v>
      </c>
      <c r="AF127" s="60">
        <v>428549</v>
      </c>
      <c r="AG127" s="11">
        <f t="shared" si="69"/>
        <v>0.10569607026107963</v>
      </c>
      <c r="AH127" s="11">
        <f t="shared" si="70"/>
        <v>-2.5973723714987074E-3</v>
      </c>
      <c r="AI127" s="119">
        <f t="shared" si="75"/>
        <v>97.22713154903559</v>
      </c>
    </row>
    <row r="128" spans="1:35" ht="14.4" x14ac:dyDescent="0.3">
      <c r="A128" s="35">
        <f t="shared" si="60"/>
        <v>42491</v>
      </c>
      <c r="B128" s="81">
        <v>240.22900000000001</v>
      </c>
      <c r="C128" s="20">
        <f t="shared" si="89"/>
        <v>1.0193225541935691E-2</v>
      </c>
      <c r="D128" s="82">
        <f t="shared" si="62"/>
        <v>73.962130541871915</v>
      </c>
      <c r="E128" s="81">
        <v>100.422</v>
      </c>
      <c r="F128" s="20">
        <f t="shared" si="90"/>
        <v>3.066473555411342E-3</v>
      </c>
      <c r="G128" s="82">
        <f t="shared" si="71"/>
        <v>71.822343012444563</v>
      </c>
      <c r="H128" s="72">
        <v>1034</v>
      </c>
      <c r="I128" s="21">
        <f t="shared" si="92"/>
        <v>1.3924298882133757E-2</v>
      </c>
      <c r="J128" s="71">
        <f t="shared" si="53"/>
        <v>64.335490293678504</v>
      </c>
      <c r="K128" s="72">
        <v>262.10000000000002</v>
      </c>
      <c r="L128" s="21">
        <f t="shared" si="93"/>
        <v>1.3926499032882012E-2</v>
      </c>
      <c r="M128" s="71">
        <f t="shared" si="54"/>
        <v>64.334806087383413</v>
      </c>
      <c r="N128" s="2"/>
      <c r="O128" s="22">
        <f t="shared" si="61"/>
        <v>42491</v>
      </c>
      <c r="P128" s="43">
        <v>6617</v>
      </c>
      <c r="Q128" s="97">
        <f t="shared" si="76"/>
        <v>-0.26956617728226073</v>
      </c>
      <c r="R128" s="97">
        <f t="shared" si="77"/>
        <v>0.15158371040723972</v>
      </c>
      <c r="S128" s="102">
        <f t="shared" si="55"/>
        <v>149.40167080605096</v>
      </c>
      <c r="T128" s="48">
        <v>946823</v>
      </c>
      <c r="U128" s="25">
        <f t="shared" si="63"/>
        <v>0.14066127351472479</v>
      </c>
      <c r="V128" s="25">
        <f t="shared" si="64"/>
        <v>5.8225384610481878E-3</v>
      </c>
      <c r="W128" s="100">
        <f t="shared" si="72"/>
        <v>83.75029079255674</v>
      </c>
      <c r="X128" s="14">
        <v>577360</v>
      </c>
      <c r="Y128" s="15">
        <f t="shared" si="65"/>
        <v>0.14929990166375373</v>
      </c>
      <c r="Z128" s="15">
        <f t="shared" si="66"/>
        <v>1.1458973860365651E-2</v>
      </c>
      <c r="AA128" s="109">
        <f t="shared" si="73"/>
        <v>81.315904740845781</v>
      </c>
      <c r="AB128" s="54">
        <v>527027</v>
      </c>
      <c r="AC128" s="12">
        <f t="shared" si="67"/>
        <v>0.14105486958649172</v>
      </c>
      <c r="AD128" s="12">
        <f t="shared" si="68"/>
        <v>9.2861055042532392E-3</v>
      </c>
      <c r="AE128" s="113">
        <f t="shared" si="74"/>
        <v>83.16034133441056</v>
      </c>
      <c r="AF128" s="60">
        <v>429665</v>
      </c>
      <c r="AG128" s="11">
        <f t="shared" si="69"/>
        <v>0.10725845522672683</v>
      </c>
      <c r="AH128" s="11">
        <f t="shared" si="70"/>
        <v>1.7825839768797147E-2</v>
      </c>
      <c r="AI128" s="119">
        <f t="shared" si="75"/>
        <v>97.4803242500073</v>
      </c>
    </row>
    <row r="129" spans="1:35" ht="14.4" x14ac:dyDescent="0.3">
      <c r="A129" s="35">
        <f t="shared" si="60"/>
        <v>42461</v>
      </c>
      <c r="B129" s="81">
        <v>239.261</v>
      </c>
      <c r="C129" s="20">
        <f t="shared" si="89"/>
        <v>1.1251104188944261E-2</v>
      </c>
      <c r="D129" s="82">
        <f t="shared" si="62"/>
        <v>73.664100985221665</v>
      </c>
      <c r="E129" s="81">
        <v>100.232</v>
      </c>
      <c r="F129" s="20">
        <f t="shared" si="90"/>
        <v>2.871579368652899E-3</v>
      </c>
      <c r="G129" s="82">
        <f t="shared" si="71"/>
        <v>71.686454012301525</v>
      </c>
      <c r="H129" s="72">
        <v>1031.2</v>
      </c>
      <c r="I129" s="21">
        <f t="shared" si="92"/>
        <v>1.3165651404991152E-2</v>
      </c>
      <c r="J129" s="71">
        <f t="shared" ref="J129:J192" si="94">J128/(H128/H129)</f>
        <v>64.161274265803939</v>
      </c>
      <c r="K129" s="72">
        <v>261.39999999999998</v>
      </c>
      <c r="L129" s="21">
        <f t="shared" si="93"/>
        <v>1.317829457364339E-2</v>
      </c>
      <c r="M129" s="71">
        <f t="shared" ref="M129:M192" si="95">M128/(K128/K129)</f>
        <v>64.162984781541482</v>
      </c>
      <c r="N129" s="2"/>
      <c r="O129" s="22">
        <f t="shared" si="61"/>
        <v>42461</v>
      </c>
      <c r="P129" s="43">
        <v>5746</v>
      </c>
      <c r="Q129" s="97">
        <f t="shared" si="76"/>
        <v>-0.30962393367776042</v>
      </c>
      <c r="R129" s="97">
        <f t="shared" si="77"/>
        <v>-0.67167590423404377</v>
      </c>
      <c r="S129" s="102">
        <f t="shared" ref="S129:S192" si="96">S128/(P128/P129)</f>
        <v>129.73583201625644</v>
      </c>
      <c r="T129" s="48">
        <v>941342</v>
      </c>
      <c r="U129" s="25">
        <f t="shared" si="63"/>
        <v>0.13193358048057835</v>
      </c>
      <c r="V129" s="25">
        <f t="shared" si="64"/>
        <v>-1.5524176258594036E-2</v>
      </c>
      <c r="W129" s="100">
        <f t="shared" si="72"/>
        <v>83.265474365585689</v>
      </c>
      <c r="X129" s="14">
        <v>570819</v>
      </c>
      <c r="Y129" s="15">
        <f t="shared" si="65"/>
        <v>0.14811797786708181</v>
      </c>
      <c r="Z129" s="15">
        <f t="shared" si="66"/>
        <v>2.9923600812489237E-3</v>
      </c>
      <c r="AA129" s="109">
        <f t="shared" si="73"/>
        <v>80.394664383166216</v>
      </c>
      <c r="AB129" s="54">
        <v>522178</v>
      </c>
      <c r="AC129" s="12">
        <f t="shared" si="67"/>
        <v>0.13875416528550732</v>
      </c>
      <c r="AD129" s="12">
        <f t="shared" si="68"/>
        <v>-3.4469815931137404E-5</v>
      </c>
      <c r="AE129" s="113">
        <f t="shared" si="74"/>
        <v>82.395210714668963</v>
      </c>
      <c r="AF129" s="60">
        <v>422140</v>
      </c>
      <c r="AG129" s="11">
        <f t="shared" si="69"/>
        <v>0.10783361763548083</v>
      </c>
      <c r="AH129" s="11">
        <f t="shared" si="70"/>
        <v>-1.3921980845596815E-2</v>
      </c>
      <c r="AI129" s="119">
        <f t="shared" si="75"/>
        <v>95.77308851988893</v>
      </c>
    </row>
    <row r="130" spans="1:35" ht="14.4" x14ac:dyDescent="0.3">
      <c r="A130" s="35">
        <f t="shared" si="60"/>
        <v>42430</v>
      </c>
      <c r="B130" s="81">
        <v>238.13200000000001</v>
      </c>
      <c r="C130" s="20">
        <f t="shared" si="89"/>
        <v>8.5253622114274119E-3</v>
      </c>
      <c r="D130" s="82">
        <f t="shared" si="62"/>
        <v>73.316502463054178</v>
      </c>
      <c r="E130" s="81">
        <v>100.16200000000001</v>
      </c>
      <c r="F130" s="20">
        <f t="shared" si="90"/>
        <v>4.6238252374601885E-3</v>
      </c>
      <c r="G130" s="82">
        <f t="shared" si="71"/>
        <v>71.636389643827783</v>
      </c>
      <c r="H130" s="72">
        <v>1030</v>
      </c>
      <c r="I130" s="21">
        <f t="shared" si="92"/>
        <v>1.5478655230207972E-2</v>
      </c>
      <c r="J130" s="71">
        <f t="shared" si="94"/>
        <v>64.0866102538577</v>
      </c>
      <c r="K130" s="72">
        <v>261.10000000000002</v>
      </c>
      <c r="L130" s="21">
        <f t="shared" si="93"/>
        <v>1.5558148580318898E-2</v>
      </c>
      <c r="M130" s="71">
        <f t="shared" si="95"/>
        <v>64.089347079037807</v>
      </c>
      <c r="N130" s="2"/>
      <c r="O130" s="22">
        <f t="shared" si="61"/>
        <v>42430</v>
      </c>
      <c r="P130" s="43">
        <v>17501</v>
      </c>
      <c r="Q130" s="97">
        <f t="shared" si="76"/>
        <v>0.97818469537696395</v>
      </c>
      <c r="R130" s="97">
        <f t="shared" si="77"/>
        <v>1.1321881091617936</v>
      </c>
      <c r="S130" s="102">
        <f t="shared" si="96"/>
        <v>395.14563106796101</v>
      </c>
      <c r="T130" s="48">
        <v>956186</v>
      </c>
      <c r="U130" s="25">
        <f t="shared" si="63"/>
        <v>0.16971373277729729</v>
      </c>
      <c r="V130" s="25">
        <f t="shared" si="64"/>
        <v>1.0990800293088077E-2</v>
      </c>
      <c r="W130" s="100">
        <f t="shared" si="72"/>
        <v>84.578485685045308</v>
      </c>
      <c r="X130" s="14">
        <v>569116</v>
      </c>
      <c r="Y130" s="15">
        <f t="shared" si="65"/>
        <v>0.16006441223832524</v>
      </c>
      <c r="Z130" s="15">
        <f t="shared" si="66"/>
        <v>-8.0937256946822522E-4</v>
      </c>
      <c r="AA130" s="109">
        <f t="shared" si="73"/>
        <v>80.154812322452514</v>
      </c>
      <c r="AB130" s="54">
        <v>522196</v>
      </c>
      <c r="AC130" s="12">
        <f t="shared" si="67"/>
        <v>0.16240648032107763</v>
      </c>
      <c r="AD130" s="12">
        <f t="shared" si="68"/>
        <v>9.8979264250267374E-3</v>
      </c>
      <c r="AE130" s="113">
        <f t="shared" si="74"/>
        <v>82.398050960318656</v>
      </c>
      <c r="AF130" s="60">
        <v>428100</v>
      </c>
      <c r="AG130" s="11">
        <f t="shared" si="69"/>
        <v>0.13538113904109217</v>
      </c>
      <c r="AH130" s="11">
        <f t="shared" si="70"/>
        <v>2.2531033016693458E-2</v>
      </c>
      <c r="AI130" s="119">
        <f t="shared" si="75"/>
        <v>97.125264593178684</v>
      </c>
    </row>
    <row r="131" spans="1:35" ht="14.4" x14ac:dyDescent="0.3">
      <c r="A131" s="35">
        <f t="shared" si="60"/>
        <v>42401</v>
      </c>
      <c r="B131" s="81">
        <v>237.11099999999999</v>
      </c>
      <c r="C131" s="20">
        <f t="shared" si="89"/>
        <v>1.0177997801654737E-2</v>
      </c>
      <c r="D131" s="82">
        <f t="shared" si="62"/>
        <v>73.002155172413779</v>
      </c>
      <c r="E131" s="81">
        <v>99.795000000000002</v>
      </c>
      <c r="F131" s="20">
        <f t="shared" si="90"/>
        <v>2.8438781252513312E-3</v>
      </c>
      <c r="G131" s="82">
        <f t="shared" si="71"/>
        <v>71.37390931197254</v>
      </c>
      <c r="H131" s="72">
        <v>1025.7</v>
      </c>
      <c r="I131" s="21">
        <f t="shared" si="92"/>
        <v>1.2836970474968012E-2</v>
      </c>
      <c r="J131" s="71">
        <f t="shared" si="94"/>
        <v>63.819064211050332</v>
      </c>
      <c r="K131" s="72">
        <v>260</v>
      </c>
      <c r="L131" s="21">
        <f t="shared" si="93"/>
        <v>1.285547331515402E-2</v>
      </c>
      <c r="M131" s="71">
        <f t="shared" si="95"/>
        <v>63.819342169857642</v>
      </c>
      <c r="N131" s="2"/>
      <c r="O131" s="22">
        <f t="shared" si="61"/>
        <v>42401</v>
      </c>
      <c r="P131" s="43">
        <v>8208</v>
      </c>
      <c r="Q131" s="97">
        <f t="shared" si="76"/>
        <v>3.4143883079249093E-2</v>
      </c>
      <c r="R131" s="97">
        <f t="shared" si="77"/>
        <v>3.5448467263782035E-2</v>
      </c>
      <c r="S131" s="102">
        <f t="shared" si="96"/>
        <v>185.32400090313831</v>
      </c>
      <c r="T131" s="48">
        <v>945791</v>
      </c>
      <c r="U131" s="25">
        <f t="shared" si="63"/>
        <v>0.15429753528647194</v>
      </c>
      <c r="V131" s="25">
        <f t="shared" si="64"/>
        <v>2.000118630998271E-2</v>
      </c>
      <c r="W131" s="100">
        <f t="shared" si="72"/>
        <v>83.659006254582977</v>
      </c>
      <c r="X131" s="14">
        <v>569577</v>
      </c>
      <c r="Y131" s="15">
        <f t="shared" si="65"/>
        <v>0.16191119261862852</v>
      </c>
      <c r="Z131" s="15">
        <f t="shared" si="66"/>
        <v>6.6612702542205859E-3</v>
      </c>
      <c r="AA131" s="109">
        <f t="shared" si="73"/>
        <v>80.219739979521819</v>
      </c>
      <c r="AB131" s="54">
        <v>517078</v>
      </c>
      <c r="AC131" s="12">
        <f t="shared" si="67"/>
        <v>0.15009986788079921</v>
      </c>
      <c r="AD131" s="12">
        <f t="shared" si="68"/>
        <v>4.96185802439153E-3</v>
      </c>
      <c r="AE131" s="113">
        <f t="shared" si="74"/>
        <v>81.590474447256682</v>
      </c>
      <c r="AF131" s="60">
        <v>418667</v>
      </c>
      <c r="AG131" s="11">
        <f t="shared" si="69"/>
        <v>0.11049014484988495</v>
      </c>
      <c r="AH131" s="11">
        <f t="shared" si="70"/>
        <v>-5.0476364751147473E-3</v>
      </c>
      <c r="AI131" s="119">
        <f t="shared" si="75"/>
        <v>94.985151019463544</v>
      </c>
    </row>
    <row r="132" spans="1:35" ht="14.4" x14ac:dyDescent="0.3">
      <c r="A132" s="35">
        <f t="shared" si="60"/>
        <v>42370</v>
      </c>
      <c r="B132" s="81">
        <v>236.916</v>
      </c>
      <c r="C132" s="20">
        <f>SUM(B132/B144)-1</f>
        <v>1.3730868138309926E-2</v>
      </c>
      <c r="D132" s="82">
        <f t="shared" si="62"/>
        <v>72.942118226600968</v>
      </c>
      <c r="E132" s="81">
        <v>99.549000000000007</v>
      </c>
      <c r="F132" s="20">
        <f>SUM(E132/E144)-1</f>
        <v>2.9317536117996479E-3</v>
      </c>
      <c r="G132" s="82">
        <f t="shared" si="71"/>
        <v>71.197968817050494</v>
      </c>
      <c r="H132" s="72">
        <v>1021</v>
      </c>
      <c r="I132" s="21">
        <f t="shared" ref="I132:I195" si="97">SUM(H132/H144)-1</f>
        <v>1.3298928146089795E-2</v>
      </c>
      <c r="J132" s="71">
        <f t="shared" si="94"/>
        <v>63.526630164260887</v>
      </c>
      <c r="K132" s="72">
        <v>258.8</v>
      </c>
      <c r="L132" s="21">
        <f t="shared" ref="L132:L195" si="98">SUM(K132/K144)-1</f>
        <v>1.3312451057165164E-2</v>
      </c>
      <c r="M132" s="71">
        <f t="shared" si="95"/>
        <v>63.524791359842915</v>
      </c>
      <c r="N132" s="2"/>
      <c r="O132" s="22">
        <f t="shared" si="61"/>
        <v>42370</v>
      </c>
      <c r="P132" s="43">
        <v>7927</v>
      </c>
      <c r="Q132" s="97">
        <f t="shared" si="76"/>
        <v>-2.6406288381233156E-2</v>
      </c>
      <c r="R132" s="97">
        <f t="shared" si="77"/>
        <v>-0.18278350515463915</v>
      </c>
      <c r="S132" s="102">
        <f t="shared" si="96"/>
        <v>178.97945360126431</v>
      </c>
      <c r="T132" s="48">
        <v>927245</v>
      </c>
      <c r="U132" s="25">
        <f t="shared" si="63"/>
        <v>0.1391915965354138</v>
      </c>
      <c r="V132" s="25">
        <f t="shared" si="64"/>
        <v>2.4519528593685003E-3</v>
      </c>
      <c r="W132" s="100">
        <f t="shared" si="72"/>
        <v>82.018538191345442</v>
      </c>
      <c r="X132" s="14">
        <v>565808</v>
      </c>
      <c r="Y132" s="15">
        <f t="shared" si="65"/>
        <v>0.15861876903103744</v>
      </c>
      <c r="Z132" s="15">
        <f t="shared" si="66"/>
        <v>1.9185563723415289E-2</v>
      </c>
      <c r="AA132" s="109">
        <f t="shared" si="73"/>
        <v>79.688910609686275</v>
      </c>
      <c r="AB132" s="54">
        <v>514525</v>
      </c>
      <c r="AC132" s="12">
        <f t="shared" si="67"/>
        <v>0.15005923243702357</v>
      </c>
      <c r="AD132" s="12">
        <f t="shared" si="68"/>
        <v>1.5998483481200587E-2</v>
      </c>
      <c r="AE132" s="113">
        <f t="shared" si="74"/>
        <v>81.187632939275588</v>
      </c>
      <c r="AF132" s="60">
        <v>420791</v>
      </c>
      <c r="AG132" s="11">
        <f t="shared" si="69"/>
        <v>0.12147233704589122</v>
      </c>
      <c r="AH132" s="11">
        <f t="shared" si="70"/>
        <v>1.7297817404674731E-2</v>
      </c>
      <c r="AI132" s="119">
        <f t="shared" si="75"/>
        <v>95.467033901958089</v>
      </c>
    </row>
    <row r="133" spans="1:35" ht="14.4" x14ac:dyDescent="0.3">
      <c r="A133" s="35">
        <f t="shared" si="60"/>
        <v>42339</v>
      </c>
      <c r="B133" s="81">
        <v>236.52500000000001</v>
      </c>
      <c r="C133" s="20">
        <f>SUM(B133/B145)-1</f>
        <v>7.2951978604158807E-3</v>
      </c>
      <c r="D133" s="82">
        <f t="shared" si="62"/>
        <v>72.821736453201964</v>
      </c>
      <c r="E133" s="81">
        <v>100.336</v>
      </c>
      <c r="F133" s="20">
        <f>SUM(E133/E145)-1</f>
        <v>2.0172968222582632E-3</v>
      </c>
      <c r="G133" s="82">
        <f t="shared" si="71"/>
        <v>71.760835359748242</v>
      </c>
      <c r="H133" s="70">
        <v>1028.0999999999999</v>
      </c>
      <c r="I133" s="21">
        <f t="shared" si="97"/>
        <v>1.2108682811577065E-2</v>
      </c>
      <c r="J133" s="71">
        <f t="shared" si="94"/>
        <v>63.968392234942812</v>
      </c>
      <c r="K133" s="70">
        <v>260.60000000000002</v>
      </c>
      <c r="L133" s="21">
        <f t="shared" si="98"/>
        <v>1.2038834951456412E-2</v>
      </c>
      <c r="M133" s="71">
        <f t="shared" si="95"/>
        <v>63.966617574865005</v>
      </c>
      <c r="N133" s="2"/>
      <c r="O133" s="22">
        <f t="shared" si="61"/>
        <v>42339</v>
      </c>
      <c r="P133" s="43">
        <v>9700</v>
      </c>
      <c r="Q133" s="97">
        <f t="shared" si="76"/>
        <v>-4.6177526936890256E-3</v>
      </c>
      <c r="R133" s="97">
        <f t="shared" si="77"/>
        <v>-5.33223954060702E-3</v>
      </c>
      <c r="S133" s="102">
        <f t="shared" si="96"/>
        <v>219.0110634454729</v>
      </c>
      <c r="T133" s="48">
        <v>924977</v>
      </c>
      <c r="U133" s="25">
        <f t="shared" si="63"/>
        <v>0.14234461874380955</v>
      </c>
      <c r="V133" s="25">
        <f t="shared" si="64"/>
        <v>1.9577476587714582E-2</v>
      </c>
      <c r="W133" s="100">
        <f t="shared" si="72"/>
        <v>81.817924497426375</v>
      </c>
      <c r="X133" s="14">
        <v>555157</v>
      </c>
      <c r="Y133" s="15">
        <f t="shared" si="65"/>
        <v>0.14299920527401566</v>
      </c>
      <c r="Z133" s="15">
        <f t="shared" si="66"/>
        <v>1.5420887245164883E-2</v>
      </c>
      <c r="AA133" s="109">
        <f t="shared" si="73"/>
        <v>78.18881413366654</v>
      </c>
      <c r="AB133" s="54">
        <v>506423</v>
      </c>
      <c r="AC133" s="12">
        <f t="shared" si="67"/>
        <v>0.13047913708892511</v>
      </c>
      <c r="AD133" s="12">
        <f t="shared" si="68"/>
        <v>9.7239335973171581E-3</v>
      </c>
      <c r="AE133" s="113">
        <f t="shared" si="74"/>
        <v>79.90920681406493</v>
      </c>
      <c r="AF133" s="60">
        <v>413636</v>
      </c>
      <c r="AG133" s="11">
        <f t="shared" si="69"/>
        <v>0.10093608685352917</v>
      </c>
      <c r="AH133" s="11">
        <f t="shared" si="70"/>
        <v>8.2952858497487014E-3</v>
      </c>
      <c r="AI133" s="119">
        <f t="shared" si="75"/>
        <v>93.843741988470128</v>
      </c>
    </row>
    <row r="134" spans="1:35" ht="14.4" x14ac:dyDescent="0.3">
      <c r="A134" s="35">
        <f t="shared" si="60"/>
        <v>42309</v>
      </c>
      <c r="B134" s="81">
        <v>237.33600000000001</v>
      </c>
      <c r="C134" s="20">
        <f>SUM(B134/B146)-1</f>
        <v>5.017975786678841E-3</v>
      </c>
      <c r="D134" s="82">
        <f t="shared" si="62"/>
        <v>73.071428571428569</v>
      </c>
      <c r="E134" s="81">
        <v>100.253</v>
      </c>
      <c r="F134" s="20">
        <f>SUM(E134/E146)-1</f>
        <v>1.1084260350302522E-3</v>
      </c>
      <c r="G134" s="82">
        <f t="shared" si="71"/>
        <v>71.701473322843654</v>
      </c>
      <c r="H134" s="70">
        <v>1024.9000000000001</v>
      </c>
      <c r="I134" s="21">
        <f t="shared" si="97"/>
        <v>1.0450557034408003E-2</v>
      </c>
      <c r="J134" s="71">
        <f t="shared" si="94"/>
        <v>63.769288203086177</v>
      </c>
      <c r="K134" s="70">
        <v>259.8</v>
      </c>
      <c r="L134" s="21">
        <f t="shared" si="98"/>
        <v>1.0501750291715295E-2</v>
      </c>
      <c r="M134" s="71">
        <f t="shared" si="95"/>
        <v>63.77025036818852</v>
      </c>
      <c r="N134" s="2"/>
      <c r="O134" s="22">
        <f t="shared" si="61"/>
        <v>42309</v>
      </c>
      <c r="P134" s="43">
        <v>9752</v>
      </c>
      <c r="Q134" s="97">
        <f t="shared" si="76"/>
        <v>7.2237493128092467E-2</v>
      </c>
      <c r="R134" s="97">
        <f t="shared" si="77"/>
        <v>-0.10745011898224421</v>
      </c>
      <c r="S134" s="102">
        <f t="shared" si="96"/>
        <v>220.18514337322182</v>
      </c>
      <c r="T134" s="48">
        <v>907216</v>
      </c>
      <c r="U134" s="25">
        <f t="shared" si="63"/>
        <v>0.11511873740105227</v>
      </c>
      <c r="V134" s="25">
        <f t="shared" si="64"/>
        <v>4.6822327649980178E-3</v>
      </c>
      <c r="W134" s="100">
        <f t="shared" si="72"/>
        <v>80.246892831775455</v>
      </c>
      <c r="X134" s="14">
        <v>546726</v>
      </c>
      <c r="Y134" s="15">
        <f t="shared" si="65"/>
        <v>0.11925302063159959</v>
      </c>
      <c r="Z134" s="15">
        <f t="shared" si="66"/>
        <v>5.8837815163155227E-3</v>
      </c>
      <c r="AA134" s="109">
        <f t="shared" si="73"/>
        <v>77.001384466093327</v>
      </c>
      <c r="AB134" s="54">
        <v>501546</v>
      </c>
      <c r="AC134" s="12">
        <f t="shared" si="67"/>
        <v>0.12033506449991616</v>
      </c>
      <c r="AD134" s="12">
        <f t="shared" si="68"/>
        <v>6.7101161574698587E-3</v>
      </c>
      <c r="AE134" s="113">
        <f t="shared" si="74"/>
        <v>79.139658034423803</v>
      </c>
      <c r="AF134" s="60">
        <v>410233</v>
      </c>
      <c r="AG134" s="11">
        <f t="shared" si="69"/>
        <v>0.10367287421508853</v>
      </c>
      <c r="AH134" s="11">
        <f t="shared" si="70"/>
        <v>1.5951281848080257E-2</v>
      </c>
      <c r="AI134" s="119">
        <f t="shared" si="75"/>
        <v>93.071685750650502</v>
      </c>
    </row>
    <row r="135" spans="1:35" ht="14.4" x14ac:dyDescent="0.3">
      <c r="A135" s="35">
        <f t="shared" si="60"/>
        <v>42278</v>
      </c>
      <c r="B135" s="81">
        <v>237.83799999999999</v>
      </c>
      <c r="C135" s="20">
        <f>SUM(B135/B147)-1</f>
        <v>1.7057443573555986E-3</v>
      </c>
      <c r="D135" s="82">
        <f t="shared" si="62"/>
        <v>73.225985221674861</v>
      </c>
      <c r="E135" s="81">
        <v>100.29300000000001</v>
      </c>
      <c r="F135" s="20">
        <f>SUM(E135/E147)-1</f>
        <v>-1.1055336440778385E-3</v>
      </c>
      <c r="G135" s="82">
        <f t="shared" si="71"/>
        <v>71.730081533400082</v>
      </c>
      <c r="H135" s="70">
        <v>1023.7</v>
      </c>
      <c r="I135" s="21">
        <f t="shared" si="97"/>
        <v>6.9840645288214986E-3</v>
      </c>
      <c r="J135" s="71">
        <f t="shared" si="94"/>
        <v>63.694624191139937</v>
      </c>
      <c r="K135" s="70">
        <v>259.5</v>
      </c>
      <c r="L135" s="21">
        <f t="shared" si="98"/>
        <v>6.9848661233993248E-3</v>
      </c>
      <c r="M135" s="71">
        <f t="shared" si="95"/>
        <v>63.696612665684832</v>
      </c>
      <c r="N135" s="2"/>
      <c r="O135" s="22">
        <f t="shared" si="61"/>
        <v>42278</v>
      </c>
      <c r="P135" s="43">
        <v>10926</v>
      </c>
      <c r="Q135" s="97">
        <f t="shared" si="76"/>
        <v>1.4202172096908994E-2</v>
      </c>
      <c r="R135" s="97">
        <f t="shared" si="77"/>
        <v>2.2459292532285291E-2</v>
      </c>
      <c r="S135" s="102">
        <f t="shared" si="96"/>
        <v>246.69225558816876</v>
      </c>
      <c r="T135" s="48">
        <v>902988</v>
      </c>
      <c r="U135" s="25">
        <f t="shared" si="63"/>
        <v>0.11303014465886352</v>
      </c>
      <c r="V135" s="25">
        <f t="shared" si="64"/>
        <v>5.1605606710956042E-3</v>
      </c>
      <c r="W135" s="100">
        <f t="shared" si="72"/>
        <v>79.872909278914008</v>
      </c>
      <c r="X135" s="14">
        <v>543528</v>
      </c>
      <c r="Y135" s="15">
        <f t="shared" si="65"/>
        <v>0.11548983591753803</v>
      </c>
      <c r="Z135" s="15">
        <f t="shared" si="66"/>
        <v>1.5854741189993415E-2</v>
      </c>
      <c r="AA135" s="109">
        <f t="shared" si="73"/>
        <v>76.550975252844708</v>
      </c>
      <c r="AB135" s="54">
        <v>498203</v>
      </c>
      <c r="AC135" s="12">
        <f t="shared" si="67"/>
        <v>0.11025857592701138</v>
      </c>
      <c r="AD135" s="12">
        <f t="shared" si="68"/>
        <v>1.0346764658761609E-2</v>
      </c>
      <c r="AE135" s="113">
        <f t="shared" si="74"/>
        <v>78.612161300706305</v>
      </c>
      <c r="AF135" s="60">
        <v>403792</v>
      </c>
      <c r="AG135" s="11">
        <f t="shared" si="69"/>
        <v>7.9429746123145017E-2</v>
      </c>
      <c r="AH135" s="11">
        <f t="shared" si="70"/>
        <v>-6.9548964635286481E-3</v>
      </c>
      <c r="AI135" s="119">
        <f t="shared" si="75"/>
        <v>91.61038271574121</v>
      </c>
    </row>
    <row r="136" spans="1:35" ht="14.4" x14ac:dyDescent="0.3">
      <c r="A136" s="35">
        <f t="shared" si="60"/>
        <v>42248</v>
      </c>
      <c r="B136" s="81">
        <v>237.94499999999999</v>
      </c>
      <c r="C136" s="20">
        <f t="shared" ref="C136:C151" si="99">SUM(B136/B148)-1</f>
        <v>-3.612974780596856E-4</v>
      </c>
      <c r="D136" s="82">
        <f t="shared" si="62"/>
        <v>73.258928571428555</v>
      </c>
      <c r="E136" s="81">
        <v>100.16</v>
      </c>
      <c r="F136" s="20">
        <f t="shared" ref="F136:F151" si="100">SUM(E136/E148)-1</f>
        <v>-1.2464476242708411E-3</v>
      </c>
      <c r="G136" s="82">
        <f t="shared" si="71"/>
        <v>71.634959233299952</v>
      </c>
      <c r="H136" s="70">
        <v>1024.0999999999999</v>
      </c>
      <c r="I136" s="21">
        <f t="shared" si="97"/>
        <v>7.7740602243652202E-3</v>
      </c>
      <c r="J136" s="71">
        <f t="shared" si="94"/>
        <v>63.719512195122007</v>
      </c>
      <c r="K136" s="70">
        <v>259.60000000000002</v>
      </c>
      <c r="L136" s="21">
        <f t="shared" si="98"/>
        <v>7.763975155279601E-3</v>
      </c>
      <c r="M136" s="71">
        <f t="shared" si="95"/>
        <v>63.721158566519399</v>
      </c>
      <c r="N136" s="2"/>
      <c r="O136" s="22">
        <f t="shared" si="61"/>
        <v>42248</v>
      </c>
      <c r="P136" s="43">
        <v>10686</v>
      </c>
      <c r="Q136" s="97">
        <f t="shared" si="76"/>
        <v>2.3857430296062132E-2</v>
      </c>
      <c r="R136" s="97">
        <f t="shared" si="77"/>
        <v>1.7811220116201509E-2</v>
      </c>
      <c r="S136" s="102">
        <f t="shared" si="96"/>
        <v>241.27342515240449</v>
      </c>
      <c r="T136" s="48">
        <v>898352</v>
      </c>
      <c r="U136" s="25">
        <f t="shared" si="63"/>
        <v>0.11063142720796759</v>
      </c>
      <c r="V136" s="25">
        <f t="shared" si="64"/>
        <v>1.8242983620418984E-2</v>
      </c>
      <c r="W136" s="100">
        <f t="shared" si="72"/>
        <v>79.462836490109453</v>
      </c>
      <c r="X136" s="14">
        <v>535045</v>
      </c>
      <c r="Y136" s="15">
        <f t="shared" si="65"/>
        <v>0.10338576896426566</v>
      </c>
      <c r="Z136" s="15">
        <f t="shared" si="66"/>
        <v>3.9479041770102974E-3</v>
      </c>
      <c r="AA136" s="109">
        <f t="shared" si="73"/>
        <v>75.356221858226803</v>
      </c>
      <c r="AB136" s="54">
        <v>493101</v>
      </c>
      <c r="AC136" s="12">
        <f t="shared" si="67"/>
        <v>9.4442348241038809E-2</v>
      </c>
      <c r="AD136" s="12">
        <f t="shared" si="68"/>
        <v>3.9907073528782089E-3</v>
      </c>
      <c r="AE136" s="113">
        <f t="shared" si="74"/>
        <v>77.807109450444059</v>
      </c>
      <c r="AF136" s="60">
        <v>406620</v>
      </c>
      <c r="AG136" s="11">
        <f t="shared" si="69"/>
        <v>8.0961811970810649E-2</v>
      </c>
      <c r="AH136" s="11">
        <f t="shared" si="70"/>
        <v>1.0695546049508176E-2</v>
      </c>
      <c r="AI136" s="119">
        <f t="shared" si="75"/>
        <v>92.251985725013597</v>
      </c>
    </row>
    <row r="137" spans="1:35" ht="14.4" x14ac:dyDescent="0.3">
      <c r="A137" s="35">
        <f t="shared" si="60"/>
        <v>42217</v>
      </c>
      <c r="B137" s="81">
        <v>238.316</v>
      </c>
      <c r="C137" s="20">
        <f t="shared" si="99"/>
        <v>1.9507929300572879E-3</v>
      </c>
      <c r="D137" s="82">
        <f t="shared" si="62"/>
        <v>73.373152709359587</v>
      </c>
      <c r="E137" s="81">
        <v>100.25700000000001</v>
      </c>
      <c r="F137" s="20">
        <f t="shared" si="100"/>
        <v>7.9801294776027376E-5</v>
      </c>
      <c r="G137" s="82">
        <f t="shared" si="71"/>
        <v>71.704334143899302</v>
      </c>
      <c r="H137" s="70">
        <v>1024.9000000000001</v>
      </c>
      <c r="I137" s="21">
        <f t="shared" si="97"/>
        <v>1.0849196173192688E-2</v>
      </c>
      <c r="J137" s="71">
        <f t="shared" si="94"/>
        <v>63.769288203086177</v>
      </c>
      <c r="K137" s="70">
        <v>259.8</v>
      </c>
      <c r="L137" s="21">
        <f t="shared" si="98"/>
        <v>1.0894941634241206E-2</v>
      </c>
      <c r="M137" s="71">
        <f t="shared" si="95"/>
        <v>63.77025036818852</v>
      </c>
      <c r="N137" s="2"/>
      <c r="O137" s="22">
        <f t="shared" si="61"/>
        <v>42217</v>
      </c>
      <c r="P137" s="43">
        <v>10499</v>
      </c>
      <c r="Q137" s="97">
        <f t="shared" si="76"/>
        <v>-6.6174508583118352E-2</v>
      </c>
      <c r="R137" s="97">
        <f t="shared" si="77"/>
        <v>-0.12362270450751256</v>
      </c>
      <c r="S137" s="102">
        <f t="shared" si="96"/>
        <v>237.05125310453815</v>
      </c>
      <c r="T137" s="48">
        <v>882257</v>
      </c>
      <c r="U137" s="25">
        <f t="shared" si="63"/>
        <v>9.0016283707150313E-2</v>
      </c>
      <c r="V137" s="25">
        <f t="shared" si="64"/>
        <v>2.2951735844593646E-2</v>
      </c>
      <c r="W137" s="100">
        <f t="shared" si="72"/>
        <v>78.03916920455957</v>
      </c>
      <c r="X137" s="14">
        <v>532941</v>
      </c>
      <c r="Y137" s="15">
        <f t="shared" si="65"/>
        <v>9.2132496690451759E-2</v>
      </c>
      <c r="Z137" s="15">
        <f t="shared" si="66"/>
        <v>1.741635453535384E-2</v>
      </c>
      <c r="AA137" s="109">
        <f t="shared" si="73"/>
        <v>75.059892594726136</v>
      </c>
      <c r="AB137" s="54">
        <v>491141</v>
      </c>
      <c r="AC137" s="12">
        <f t="shared" si="67"/>
        <v>8.2600051138718156E-2</v>
      </c>
      <c r="AD137" s="12">
        <f t="shared" si="68"/>
        <v>1.1904492101787678E-2</v>
      </c>
      <c r="AE137" s="113">
        <f t="shared" si="74"/>
        <v>77.497838257477781</v>
      </c>
      <c r="AF137" s="60">
        <v>402317</v>
      </c>
      <c r="AG137" s="11">
        <f t="shared" si="69"/>
        <v>6.9494251345783242E-2</v>
      </c>
      <c r="AH137" s="11">
        <f t="shared" si="70"/>
        <v>6.6456321732668577E-3</v>
      </c>
      <c r="AI137" s="119">
        <f t="shared" si="75"/>
        <v>91.275741825120008</v>
      </c>
    </row>
    <row r="138" spans="1:35" ht="14.4" x14ac:dyDescent="0.3">
      <c r="A138" s="35">
        <f t="shared" si="60"/>
        <v>42186</v>
      </c>
      <c r="B138" s="81">
        <v>238.654</v>
      </c>
      <c r="C138" s="20">
        <f t="shared" si="99"/>
        <v>1.695697796432194E-3</v>
      </c>
      <c r="D138" s="82">
        <f t="shared" si="62"/>
        <v>73.477216748768456</v>
      </c>
      <c r="E138" s="81">
        <v>100.008</v>
      </c>
      <c r="F138" s="20">
        <f t="shared" si="100"/>
        <v>1.4620175842663397E-3</v>
      </c>
      <c r="G138" s="82">
        <f t="shared" si="71"/>
        <v>71.526248033185524</v>
      </c>
      <c r="H138" s="70">
        <v>1020.2</v>
      </c>
      <c r="I138" s="21">
        <f t="shared" si="97"/>
        <v>1.0199029606891896E-2</v>
      </c>
      <c r="J138" s="71">
        <f t="shared" si="94"/>
        <v>63.476854156296724</v>
      </c>
      <c r="K138" s="70">
        <v>258.60000000000002</v>
      </c>
      <c r="L138" s="21">
        <f t="shared" si="98"/>
        <v>1.0156250000000089E-2</v>
      </c>
      <c r="M138" s="71">
        <f t="shared" si="95"/>
        <v>63.475699558173801</v>
      </c>
      <c r="N138" s="2"/>
      <c r="O138" s="22">
        <f t="shared" si="61"/>
        <v>42186</v>
      </c>
      <c r="P138" s="43">
        <v>11980</v>
      </c>
      <c r="Q138" s="97">
        <f t="shared" si="76"/>
        <v>5.6437389770723101E-2</v>
      </c>
      <c r="R138" s="97">
        <f t="shared" si="77"/>
        <v>0.11743307527282898</v>
      </c>
      <c r="S138" s="102">
        <f t="shared" si="96"/>
        <v>270.48995258523354</v>
      </c>
      <c r="T138" s="48">
        <v>862462</v>
      </c>
      <c r="U138" s="25">
        <f t="shared" si="63"/>
        <v>8.1390610482866776E-2</v>
      </c>
      <c r="V138" s="25">
        <f t="shared" si="64"/>
        <v>2.0325785153102904E-2</v>
      </c>
      <c r="W138" s="100">
        <f t="shared" si="72"/>
        <v>76.2882220832511</v>
      </c>
      <c r="X138" s="14">
        <v>523818</v>
      </c>
      <c r="Y138" s="15">
        <f t="shared" si="65"/>
        <v>8.8321823032237123E-2</v>
      </c>
      <c r="Z138" s="15">
        <f t="shared" si="66"/>
        <v>2.6568755989581749E-2</v>
      </c>
      <c r="AA138" s="109">
        <f t="shared" si="73"/>
        <v>73.775001021096628</v>
      </c>
      <c r="AB138" s="54">
        <v>485363</v>
      </c>
      <c r="AC138" s="12">
        <f t="shared" si="67"/>
        <v>8.7472721488073724E-2</v>
      </c>
      <c r="AD138" s="12">
        <f t="shared" si="68"/>
        <v>2.7736604949773813E-2</v>
      </c>
      <c r="AE138" s="113">
        <f t="shared" si="74"/>
        <v>76.586119403927157</v>
      </c>
      <c r="AF138" s="60">
        <v>399661</v>
      </c>
      <c r="AG138" s="11">
        <f t="shared" si="69"/>
        <v>7.8113535327377193E-2</v>
      </c>
      <c r="AH138" s="11">
        <f t="shared" si="70"/>
        <v>3.1162357482139358E-2</v>
      </c>
      <c r="AI138" s="119">
        <f t="shared" si="75"/>
        <v>90.673161346821757</v>
      </c>
    </row>
    <row r="139" spans="1:35" ht="14.4" x14ac:dyDescent="0.3">
      <c r="A139" s="35">
        <f t="shared" si="60"/>
        <v>42156</v>
      </c>
      <c r="B139" s="81">
        <v>238.63800000000001</v>
      </c>
      <c r="C139" s="20">
        <f t="shared" si="99"/>
        <v>1.2377120368545214E-3</v>
      </c>
      <c r="D139" s="82">
        <f t="shared" si="62"/>
        <v>73.472290640394078</v>
      </c>
      <c r="E139" s="81">
        <v>100.163</v>
      </c>
      <c r="F139" s="20">
        <f t="shared" si="100"/>
        <v>-3.9918964502072551E-4</v>
      </c>
      <c r="G139" s="82">
        <f t="shared" si="71"/>
        <v>71.637104849091699</v>
      </c>
      <c r="H139" s="70">
        <v>1021.4</v>
      </c>
      <c r="I139" s="21">
        <f t="shared" si="97"/>
        <v>1.0186925131045355E-2</v>
      </c>
      <c r="J139" s="71">
        <f t="shared" si="94"/>
        <v>63.551518168242964</v>
      </c>
      <c r="K139" s="70">
        <v>258.89999999999998</v>
      </c>
      <c r="L139" s="21">
        <f t="shared" si="98"/>
        <v>1.014436207569247E-2</v>
      </c>
      <c r="M139" s="71">
        <f t="shared" si="95"/>
        <v>63.549337260677476</v>
      </c>
      <c r="N139" s="2"/>
      <c r="O139" s="22">
        <f t="shared" si="61"/>
        <v>42156</v>
      </c>
      <c r="P139" s="43">
        <v>10721</v>
      </c>
      <c r="Q139" s="97">
        <f t="shared" si="76"/>
        <v>2.2410833492275462E-2</v>
      </c>
      <c r="R139" s="97">
        <f t="shared" si="77"/>
        <v>0.18346395849431496</v>
      </c>
      <c r="S139" s="102">
        <f t="shared" si="96"/>
        <v>242.06367125762011</v>
      </c>
      <c r="T139" s="48">
        <v>845281</v>
      </c>
      <c r="U139" s="25">
        <f t="shared" si="63"/>
        <v>0.1044054394464391</v>
      </c>
      <c r="V139" s="25">
        <f t="shared" si="64"/>
        <v>1.8331094552836324E-2</v>
      </c>
      <c r="W139" s="100">
        <f t="shared" si="72"/>
        <v>74.768493743205582</v>
      </c>
      <c r="X139" s="14">
        <v>510261</v>
      </c>
      <c r="Y139" s="15">
        <f t="shared" si="65"/>
        <v>0.10474798648999739</v>
      </c>
      <c r="Z139" s="15">
        <f t="shared" si="66"/>
        <v>1.5731808789747559E-2</v>
      </c>
      <c r="AA139" s="109">
        <f t="shared" si="73"/>
        <v>71.865620876002325</v>
      </c>
      <c r="AB139" s="54">
        <v>472264</v>
      </c>
      <c r="AC139" s="12">
        <f t="shared" si="67"/>
        <v>9.5864727080340995E-2</v>
      </c>
      <c r="AD139" s="12">
        <f t="shared" si="68"/>
        <v>2.2488671226322143E-2</v>
      </c>
      <c r="AE139" s="113">
        <f t="shared" si="74"/>
        <v>74.519209528077454</v>
      </c>
      <c r="AF139" s="60">
        <v>387583</v>
      </c>
      <c r="AG139" s="11">
        <f t="shared" si="69"/>
        <v>6.986148605751441E-2</v>
      </c>
      <c r="AH139" s="11">
        <f t="shared" si="70"/>
        <v>-1.1880096071579249E-3</v>
      </c>
      <c r="AI139" s="119">
        <f t="shared" si="75"/>
        <v>87.932962921789255</v>
      </c>
    </row>
    <row r="140" spans="1:35" ht="14.4" x14ac:dyDescent="0.3">
      <c r="A140" s="35">
        <f t="shared" si="60"/>
        <v>42125</v>
      </c>
      <c r="B140" s="81">
        <v>237.80500000000001</v>
      </c>
      <c r="C140" s="20">
        <f t="shared" si="99"/>
        <v>-3.9932744850779134E-4</v>
      </c>
      <c r="D140" s="82">
        <f t="shared" si="62"/>
        <v>73.215825123152698</v>
      </c>
      <c r="E140" s="81">
        <v>100.11499999999999</v>
      </c>
      <c r="F140" s="20">
        <f t="shared" si="100"/>
        <v>1.1099556017757362E-3</v>
      </c>
      <c r="G140" s="82">
        <f t="shared" si="71"/>
        <v>71.602774996423975</v>
      </c>
      <c r="H140" s="70">
        <v>1019.8</v>
      </c>
      <c r="I140" s="21">
        <f t="shared" si="97"/>
        <v>1.0203070827142113E-2</v>
      </c>
      <c r="J140" s="71">
        <f t="shared" si="94"/>
        <v>63.451966152314633</v>
      </c>
      <c r="K140" s="70">
        <v>258.5</v>
      </c>
      <c r="L140" s="21">
        <f t="shared" si="98"/>
        <v>1.0160218835482571E-2</v>
      </c>
      <c r="M140" s="71">
        <f t="shared" si="95"/>
        <v>63.451153657339241</v>
      </c>
      <c r="N140" s="2"/>
      <c r="O140" s="22">
        <f t="shared" si="61"/>
        <v>42125</v>
      </c>
      <c r="P140" s="43">
        <v>9059</v>
      </c>
      <c r="Q140" s="97">
        <f t="shared" si="76"/>
        <v>-0.10792712949286065</v>
      </c>
      <c r="R140" s="97">
        <f t="shared" si="77"/>
        <v>8.8429652769434153E-2</v>
      </c>
      <c r="S140" s="102">
        <f t="shared" si="96"/>
        <v>204.53827048995251</v>
      </c>
      <c r="T140" s="48">
        <v>830065</v>
      </c>
      <c r="U140" s="25">
        <f t="shared" si="63"/>
        <v>9.4880449736391981E-2</v>
      </c>
      <c r="V140" s="25">
        <f t="shared" si="64"/>
        <v>-1.8734450586384011E-3</v>
      </c>
      <c r="W140" s="100">
        <f t="shared" si="72"/>
        <v>73.422577532150768</v>
      </c>
      <c r="X140" s="14">
        <v>502358</v>
      </c>
      <c r="Y140" s="15">
        <f t="shared" si="65"/>
        <v>0.1003158415798211</v>
      </c>
      <c r="Z140" s="15">
        <f t="shared" si="66"/>
        <v>1.0418803728242221E-2</v>
      </c>
      <c r="AA140" s="109">
        <f t="shared" si="73"/>
        <v>70.752555206113684</v>
      </c>
      <c r="AB140" s="54">
        <v>461877</v>
      </c>
      <c r="AC140" s="12">
        <f t="shared" si="67"/>
        <v>8.7429545465247172E-2</v>
      </c>
      <c r="AD140" s="12">
        <f t="shared" si="68"/>
        <v>7.2510860273207189E-3</v>
      </c>
      <c r="AE140" s="113">
        <f t="shared" si="74"/>
        <v>72.880229996781097</v>
      </c>
      <c r="AF140" s="60">
        <v>388044</v>
      </c>
      <c r="AG140" s="11">
        <f t="shared" si="69"/>
        <v>8.2410041841004089E-2</v>
      </c>
      <c r="AH140" s="11">
        <f t="shared" si="70"/>
        <v>1.8354546647421532E-2</v>
      </c>
      <c r="AI140" s="119">
        <f t="shared" si="75"/>
        <v>88.037552379807138</v>
      </c>
    </row>
    <row r="141" spans="1:35" ht="14.4" x14ac:dyDescent="0.3">
      <c r="A141" s="35">
        <f t="shared" si="60"/>
        <v>42095</v>
      </c>
      <c r="B141" s="81">
        <v>236.59899999999999</v>
      </c>
      <c r="C141" s="20">
        <f t="shared" si="99"/>
        <v>-1.9951744617668909E-3</v>
      </c>
      <c r="D141" s="82">
        <f t="shared" si="62"/>
        <v>72.84451970443348</v>
      </c>
      <c r="E141" s="81">
        <v>99.944999999999993</v>
      </c>
      <c r="F141" s="20">
        <f t="shared" si="100"/>
        <v>-1.2092019267284648E-3</v>
      </c>
      <c r="G141" s="82">
        <f t="shared" si="71"/>
        <v>71.48119010155915</v>
      </c>
      <c r="H141" s="70">
        <v>1017.8</v>
      </c>
      <c r="I141" s="21">
        <f t="shared" si="97"/>
        <v>9.0215128383066556E-3</v>
      </c>
      <c r="J141" s="71">
        <f t="shared" si="94"/>
        <v>63.32752613240423</v>
      </c>
      <c r="K141" s="70">
        <v>258</v>
      </c>
      <c r="L141" s="21">
        <f t="shared" si="98"/>
        <v>8.9949159170903403E-3</v>
      </c>
      <c r="M141" s="71">
        <f t="shared" si="95"/>
        <v>63.328424153166438</v>
      </c>
      <c r="N141" s="2"/>
      <c r="O141" s="22">
        <f t="shared" si="61"/>
        <v>42095</v>
      </c>
      <c r="P141" s="43">
        <v>8323</v>
      </c>
      <c r="Q141" s="97">
        <f t="shared" si="76"/>
        <v>-0.15149352635334901</v>
      </c>
      <c r="R141" s="97">
        <f t="shared" si="77"/>
        <v>-5.9229117214875115E-2</v>
      </c>
      <c r="S141" s="102">
        <f t="shared" si="96"/>
        <v>187.92052382027538</v>
      </c>
      <c r="T141" s="48">
        <v>831623</v>
      </c>
      <c r="U141" s="25">
        <f t="shared" si="63"/>
        <v>0.10389405246404748</v>
      </c>
      <c r="V141" s="25">
        <f t="shared" si="64"/>
        <v>1.7334329924778569E-2</v>
      </c>
      <c r="W141" s="100">
        <f t="shared" si="72"/>
        <v>73.560388879208034</v>
      </c>
      <c r="X141" s="14">
        <v>497178</v>
      </c>
      <c r="Y141" s="15">
        <f t="shared" si="65"/>
        <v>0.10282305916069046</v>
      </c>
      <c r="Z141" s="15">
        <f t="shared" si="66"/>
        <v>1.3428728673637869E-2</v>
      </c>
      <c r="AA141" s="109">
        <f t="shared" si="73"/>
        <v>70.022999319738489</v>
      </c>
      <c r="AB141" s="54">
        <v>458552</v>
      </c>
      <c r="AC141" s="12">
        <f t="shared" si="67"/>
        <v>9.7912646232084732E-2</v>
      </c>
      <c r="AD141" s="12">
        <f t="shared" si="68"/>
        <v>2.0735157611683874E-2</v>
      </c>
      <c r="AE141" s="113">
        <f t="shared" si="74"/>
        <v>72.355573508713292</v>
      </c>
      <c r="AF141" s="60">
        <v>381050</v>
      </c>
      <c r="AG141" s="11">
        <f t="shared" si="69"/>
        <v>8.8027274206857964E-2</v>
      </c>
      <c r="AH141" s="11">
        <f t="shared" si="70"/>
        <v>1.0597951487054891E-2</v>
      </c>
      <c r="AI141" s="119">
        <f t="shared" si="75"/>
        <v>86.450787370312412</v>
      </c>
    </row>
    <row r="142" spans="1:35" ht="14.4" x14ac:dyDescent="0.3">
      <c r="A142" s="35">
        <f t="shared" ref="A142:A205" si="101">DATE(YEAR(A143),MONTH(A143)+1,DAY(A143))</f>
        <v>42064</v>
      </c>
      <c r="B142" s="81">
        <v>236.119</v>
      </c>
      <c r="C142" s="20">
        <f t="shared" si="99"/>
        <v>-7.3637390866432284E-4</v>
      </c>
      <c r="D142" s="82">
        <f t="shared" si="62"/>
        <v>72.69673645320195</v>
      </c>
      <c r="E142" s="81">
        <v>99.700999999999993</v>
      </c>
      <c r="F142" s="20">
        <f t="shared" si="100"/>
        <v>-1.002898376307737E-4</v>
      </c>
      <c r="G142" s="82">
        <f t="shared" si="71"/>
        <v>71.306680017164936</v>
      </c>
      <c r="H142" s="70">
        <v>1014.3</v>
      </c>
      <c r="I142" s="21">
        <f t="shared" si="97"/>
        <v>9.0529247910862143E-3</v>
      </c>
      <c r="J142" s="71">
        <f t="shared" si="94"/>
        <v>63.109756097561032</v>
      </c>
      <c r="K142" s="70">
        <v>257.10000000000002</v>
      </c>
      <c r="L142" s="21">
        <f t="shared" si="98"/>
        <v>9.0266875981162009E-3</v>
      </c>
      <c r="M142" s="71">
        <f t="shared" si="95"/>
        <v>63.1075110456554</v>
      </c>
      <c r="N142" s="2"/>
      <c r="O142" s="22">
        <f t="shared" si="61"/>
        <v>42064</v>
      </c>
      <c r="P142" s="43">
        <v>8847</v>
      </c>
      <c r="Q142" s="97">
        <f t="shared" si="76"/>
        <v>-7.2349795533186545E-2</v>
      </c>
      <c r="R142" s="97">
        <f t="shared" si="77"/>
        <v>0.11465289152072566</v>
      </c>
      <c r="S142" s="102">
        <f t="shared" si="96"/>
        <v>199.75163693836072</v>
      </c>
      <c r="T142" s="48">
        <v>817453</v>
      </c>
      <c r="U142" s="25">
        <f t="shared" si="63"/>
        <v>0.13747625773145677</v>
      </c>
      <c r="V142" s="25">
        <f t="shared" si="64"/>
        <v>-2.3335143678335779E-3</v>
      </c>
      <c r="W142" s="100">
        <f t="shared" si="72"/>
        <v>72.306995562262273</v>
      </c>
      <c r="X142" s="14">
        <v>490590</v>
      </c>
      <c r="Y142" s="15">
        <f t="shared" si="65"/>
        <v>0.13509686465325155</v>
      </c>
      <c r="Z142" s="15">
        <f t="shared" si="66"/>
        <v>7.8130259257824797E-4</v>
      </c>
      <c r="AA142" s="109">
        <f t="shared" si="73"/>
        <v>69.09513943953776</v>
      </c>
      <c r="AB142" s="54">
        <v>449237</v>
      </c>
      <c r="AC142" s="12">
        <f t="shared" si="67"/>
        <v>0.12437710083770703</v>
      </c>
      <c r="AD142" s="12">
        <f t="shared" si="68"/>
        <v>-7.9404974265673278E-4</v>
      </c>
      <c r="AE142" s="113">
        <f t="shared" si="74"/>
        <v>70.885746384998498</v>
      </c>
      <c r="AF142" s="60">
        <v>377054</v>
      </c>
      <c r="AG142" s="11">
        <f t="shared" si="69"/>
        <v>0.11272634983591856</v>
      </c>
      <c r="AH142" s="11">
        <f t="shared" si="70"/>
        <v>1.1405502757222408E-4</v>
      </c>
      <c r="AI142" s="119">
        <f t="shared" si="75"/>
        <v>85.544194150704044</v>
      </c>
    </row>
    <row r="143" spans="1:35" ht="14.4" x14ac:dyDescent="0.3">
      <c r="A143" s="35">
        <f t="shared" si="101"/>
        <v>42036</v>
      </c>
      <c r="B143" s="81">
        <v>234.72200000000001</v>
      </c>
      <c r="C143" s="20">
        <f t="shared" si="99"/>
        <v>-2.5129801815304553E-4</v>
      </c>
      <c r="D143" s="82">
        <f t="shared" si="62"/>
        <v>72.26662561576353</v>
      </c>
      <c r="E143" s="81">
        <v>99.512</v>
      </c>
      <c r="F143" s="20">
        <f t="shared" si="100"/>
        <v>3.1161729375472902E-4</v>
      </c>
      <c r="G143" s="82">
        <f t="shared" si="71"/>
        <v>71.171506222285814</v>
      </c>
      <c r="H143" s="70">
        <v>1012.7</v>
      </c>
      <c r="I143" s="21">
        <f t="shared" si="97"/>
        <v>9.8723573992820501E-3</v>
      </c>
      <c r="J143" s="71">
        <f t="shared" si="94"/>
        <v>63.010204081632708</v>
      </c>
      <c r="K143" s="70">
        <v>256.7</v>
      </c>
      <c r="L143" s="21">
        <f t="shared" si="98"/>
        <v>9.8347757671124469E-3</v>
      </c>
      <c r="M143" s="71">
        <f t="shared" si="95"/>
        <v>63.009327442317151</v>
      </c>
      <c r="N143" s="2"/>
      <c r="O143" s="22">
        <f t="shared" ref="O143:O206" si="102">A143</f>
        <v>42036</v>
      </c>
      <c r="P143" s="43">
        <v>7937</v>
      </c>
      <c r="Q143" s="97">
        <f t="shared" si="76"/>
        <v>-0.15230161273096232</v>
      </c>
      <c r="R143" s="97">
        <f t="shared" si="77"/>
        <v>-2.5178088921640862E-2</v>
      </c>
      <c r="S143" s="102">
        <f t="shared" si="96"/>
        <v>179.20523820275451</v>
      </c>
      <c r="T143" s="48">
        <v>819365</v>
      </c>
      <c r="U143" s="25">
        <f t="shared" si="63"/>
        <v>0.13780150806104463</v>
      </c>
      <c r="V143" s="25">
        <f t="shared" si="64"/>
        <v>6.6527427974691911E-3</v>
      </c>
      <c r="W143" s="100">
        <f t="shared" si="72"/>
        <v>72.476119628740761</v>
      </c>
      <c r="X143" s="14">
        <v>490207</v>
      </c>
      <c r="Y143" s="15">
        <f t="shared" si="65"/>
        <v>0.13971412230245939</v>
      </c>
      <c r="Z143" s="15">
        <f t="shared" si="66"/>
        <v>3.8087671266537892E-3</v>
      </c>
      <c r="AA143" s="109">
        <f t="shared" si="73"/>
        <v>69.041197373035502</v>
      </c>
      <c r="AB143" s="54">
        <v>449594</v>
      </c>
      <c r="AC143" s="12">
        <f t="shared" si="67"/>
        <v>0.13780362502594001</v>
      </c>
      <c r="AD143" s="12">
        <f t="shared" si="68"/>
        <v>4.9263506113235156E-3</v>
      </c>
      <c r="AE143" s="113">
        <f t="shared" si="74"/>
        <v>70.942077923717363</v>
      </c>
      <c r="AF143" s="60">
        <v>377011</v>
      </c>
      <c r="AG143" s="11">
        <f t="shared" si="69"/>
        <v>0.1253152730973921</v>
      </c>
      <c r="AH143" s="11">
        <f t="shared" si="70"/>
        <v>4.7919448419964095E-3</v>
      </c>
      <c r="AI143" s="119">
        <f t="shared" si="75"/>
        <v>85.53443851796051</v>
      </c>
    </row>
    <row r="144" spans="1:35" ht="14.4" x14ac:dyDescent="0.3">
      <c r="A144" s="35">
        <f t="shared" si="101"/>
        <v>42005</v>
      </c>
      <c r="B144" s="81">
        <v>233.70699999999999</v>
      </c>
      <c r="C144" s="20">
        <f t="shared" si="99"/>
        <v>-8.9348313069648189E-4</v>
      </c>
      <c r="D144" s="82">
        <f t="shared" si="62"/>
        <v>71.954125615763516</v>
      </c>
      <c r="E144" s="81">
        <v>99.257999999999996</v>
      </c>
      <c r="F144" s="20">
        <f t="shared" si="100"/>
        <v>2.8187797411571847E-3</v>
      </c>
      <c r="G144" s="82">
        <f t="shared" si="71"/>
        <v>70.989844085252486</v>
      </c>
      <c r="H144" s="70">
        <v>1007.6</v>
      </c>
      <c r="I144" s="21">
        <f t="shared" si="97"/>
        <v>1.1138986452584154E-2</v>
      </c>
      <c r="J144" s="71">
        <f t="shared" si="94"/>
        <v>62.692882030861178</v>
      </c>
      <c r="K144" s="70">
        <v>255.4</v>
      </c>
      <c r="L144" s="21">
        <f t="shared" si="98"/>
        <v>1.1084718923198844E-2</v>
      </c>
      <c r="M144" s="71">
        <f t="shared" si="95"/>
        <v>62.690230731467864</v>
      </c>
      <c r="N144" s="2"/>
      <c r="O144" s="22">
        <f t="shared" si="102"/>
        <v>42005</v>
      </c>
      <c r="P144" s="43">
        <v>8142</v>
      </c>
      <c r="Q144" s="97">
        <f t="shared" si="76"/>
        <v>-0.18302227573750751</v>
      </c>
      <c r="R144" s="97">
        <f t="shared" si="77"/>
        <v>-0.16449461262185738</v>
      </c>
      <c r="S144" s="102">
        <f t="shared" si="96"/>
        <v>183.83382253330316</v>
      </c>
      <c r="T144" s="48">
        <v>813950</v>
      </c>
      <c r="U144" s="25">
        <f t="shared" si="63"/>
        <v>0.14031818793149831</v>
      </c>
      <c r="V144" s="25">
        <f t="shared" si="64"/>
        <v>5.226510958135977E-3</v>
      </c>
      <c r="W144" s="100">
        <f t="shared" si="72"/>
        <v>71.997141166407573</v>
      </c>
      <c r="X144" s="14">
        <v>488347</v>
      </c>
      <c r="Y144" s="15">
        <f t="shared" si="65"/>
        <v>0.14049936126038398</v>
      </c>
      <c r="Z144" s="15">
        <f t="shared" si="66"/>
        <v>5.4457259801277136E-3</v>
      </c>
      <c r="AA144" s="109">
        <f t="shared" si="73"/>
        <v>68.779233290283017</v>
      </c>
      <c r="AB144" s="54">
        <v>447390</v>
      </c>
      <c r="AC144" s="12">
        <f t="shared" si="67"/>
        <v>0.13539522737597043</v>
      </c>
      <c r="AD144" s="12">
        <f t="shared" si="68"/>
        <v>-1.2991883421284989E-3</v>
      </c>
      <c r="AE144" s="113">
        <f t="shared" si="74"/>
        <v>70.594305623055263</v>
      </c>
      <c r="AF144" s="60">
        <v>375213</v>
      </c>
      <c r="AG144" s="11">
        <f t="shared" si="69"/>
        <v>0.1279750363001777</v>
      </c>
      <c r="AH144" s="11">
        <f t="shared" si="70"/>
        <v>-1.330803033166239E-3</v>
      </c>
      <c r="AI144" s="119">
        <f t="shared" si="75"/>
        <v>85.126516944172764</v>
      </c>
    </row>
    <row r="145" spans="1:35" ht="14.4" x14ac:dyDescent="0.3">
      <c r="A145" s="35">
        <f t="shared" si="101"/>
        <v>41974</v>
      </c>
      <c r="B145" s="81">
        <v>234.81200000000001</v>
      </c>
      <c r="C145" s="20">
        <f t="shared" si="99"/>
        <v>7.564932696557447E-3</v>
      </c>
      <c r="D145" s="82">
        <f t="shared" ref="D145:D208" si="103">D144/(B144/B145)</f>
        <v>72.294334975369438</v>
      </c>
      <c r="E145" s="81">
        <v>100.134</v>
      </c>
      <c r="F145" s="20">
        <f t="shared" si="100"/>
        <v>5.4724919418811524E-3</v>
      </c>
      <c r="G145" s="82">
        <f t="shared" si="71"/>
        <v>71.616363896438301</v>
      </c>
      <c r="H145" s="70">
        <v>1015.8</v>
      </c>
      <c r="I145" s="21">
        <f t="shared" si="97"/>
        <v>1.6104831449434753E-2</v>
      </c>
      <c r="J145" s="71">
        <f t="shared" si="94"/>
        <v>63.203086112493828</v>
      </c>
      <c r="K145" s="70">
        <v>257.5</v>
      </c>
      <c r="L145" s="21">
        <f t="shared" si="98"/>
        <v>1.6179952644040929E-2</v>
      </c>
      <c r="M145" s="71">
        <f t="shared" si="95"/>
        <v>63.205694648993635</v>
      </c>
      <c r="N145" s="2"/>
      <c r="O145" s="22">
        <f t="shared" si="102"/>
        <v>41974</v>
      </c>
      <c r="P145" s="43">
        <v>9745</v>
      </c>
      <c r="Q145" s="97">
        <f t="shared" si="76"/>
        <v>-9.5591647331786489E-2</v>
      </c>
      <c r="R145" s="97">
        <f t="shared" si="77"/>
        <v>7.1467839472237449E-2</v>
      </c>
      <c r="S145" s="102">
        <f t="shared" si="96"/>
        <v>220.02709415217876</v>
      </c>
      <c r="T145" s="48">
        <v>809718</v>
      </c>
      <c r="U145" s="25">
        <f t="shared" ref="U145:U208" si="104">SUM(T145/T157)-1</f>
        <v>0.16925267397246824</v>
      </c>
      <c r="V145" s="25">
        <f t="shared" ref="V145:V208" si="105">(T145/T146)-1</f>
        <v>-4.7224543979547118E-3</v>
      </c>
      <c r="W145" s="100">
        <f t="shared" si="72"/>
        <v>71.622803797507473</v>
      </c>
      <c r="X145" s="14">
        <v>485702</v>
      </c>
      <c r="Y145" s="15">
        <f t="shared" ref="Y145:Y208" si="106">SUM(X145/X157)-1</f>
        <v>0.15699805857620985</v>
      </c>
      <c r="Z145" s="15">
        <f t="shared" ref="Z145:Z208" si="107">(X145/X146)-1</f>
        <v>-5.6748158550915528E-3</v>
      </c>
      <c r="AA145" s="109">
        <f t="shared" si="73"/>
        <v>68.406709097336616</v>
      </c>
      <c r="AB145" s="54">
        <v>447972</v>
      </c>
      <c r="AC145" s="12">
        <f t="shared" ref="AC145:AC208" si="108">SUM(AB145/AB157)-1</f>
        <v>0.15059331175836022</v>
      </c>
      <c r="AD145" s="12">
        <f t="shared" ref="AD145:AD208" si="109">(AB145/AB146)-1</f>
        <v>6.6342770983407462E-4</v>
      </c>
      <c r="AE145" s="113">
        <f t="shared" si="74"/>
        <v>70.686140232395246</v>
      </c>
      <c r="AF145" s="60">
        <v>375713</v>
      </c>
      <c r="AG145" s="11">
        <f t="shared" ref="AG145:AG208" si="110">SUM(AF145/AF157)-1</f>
        <v>0.13577429194163226</v>
      </c>
      <c r="AH145" s="11">
        <f t="shared" ref="AH145:AH208" si="111">(AF145/AF146)-1</f>
        <v>1.0801779939628497E-2</v>
      </c>
      <c r="AI145" s="119">
        <f t="shared" si="75"/>
        <v>85.239954534213851</v>
      </c>
    </row>
    <row r="146" spans="1:35" ht="14.4" x14ac:dyDescent="0.3">
      <c r="A146" s="35">
        <f t="shared" si="101"/>
        <v>41944</v>
      </c>
      <c r="B146" s="81">
        <v>236.15100000000001</v>
      </c>
      <c r="C146" s="20">
        <f t="shared" si="99"/>
        <v>1.3223551823708934E-2</v>
      </c>
      <c r="D146" s="82">
        <f t="shared" si="103"/>
        <v>72.706588669950719</v>
      </c>
      <c r="E146" s="81">
        <v>100.142</v>
      </c>
      <c r="F146" s="20">
        <f t="shared" si="100"/>
        <v>9.7097167747204338E-3</v>
      </c>
      <c r="G146" s="82">
        <f t="shared" ref="G146:G209" si="112">G145/(E145/E146)</f>
        <v>71.622085538549584</v>
      </c>
      <c r="H146" s="70">
        <v>1014.3</v>
      </c>
      <c r="I146" s="21">
        <f t="shared" si="97"/>
        <v>1.9909502262443368E-2</v>
      </c>
      <c r="J146" s="71">
        <f t="shared" si="94"/>
        <v>63.109756097561032</v>
      </c>
      <c r="K146" s="70">
        <v>257.10000000000002</v>
      </c>
      <c r="L146" s="21">
        <f t="shared" si="98"/>
        <v>1.983339944466489E-2</v>
      </c>
      <c r="M146" s="71">
        <f t="shared" si="95"/>
        <v>63.107511045655393</v>
      </c>
      <c r="N146" s="2"/>
      <c r="O146" s="22">
        <f t="shared" si="102"/>
        <v>41944</v>
      </c>
      <c r="P146" s="43">
        <v>9095</v>
      </c>
      <c r="Q146" s="97">
        <f t="shared" si="76"/>
        <v>-0.20407806073335089</v>
      </c>
      <c r="R146" s="97">
        <f t="shared" si="77"/>
        <v>-0.15575976979485751</v>
      </c>
      <c r="S146" s="102">
        <f t="shared" si="96"/>
        <v>205.35109505531719</v>
      </c>
      <c r="T146" s="48">
        <v>813560</v>
      </c>
      <c r="U146" s="25">
        <f t="shared" si="104"/>
        <v>0.1771583020074603</v>
      </c>
      <c r="V146" s="25">
        <f t="shared" si="105"/>
        <v>2.8004851544705112E-3</v>
      </c>
      <c r="W146" s="100">
        <f t="shared" ref="W146:W209" si="113">W145/(T145/T146)</f>
        <v>71.962644102638421</v>
      </c>
      <c r="X146" s="14">
        <v>488474</v>
      </c>
      <c r="Y146" s="15">
        <f t="shared" si="106"/>
        <v>0.17576519068388174</v>
      </c>
      <c r="Z146" s="15">
        <f t="shared" si="107"/>
        <v>2.5017701203682297E-3</v>
      </c>
      <c r="AA146" s="109">
        <f t="shared" ref="AA146:AA209" si="114">AA145/(X145/X146)</f>
        <v>68.797120085180637</v>
      </c>
      <c r="AB146" s="54">
        <v>447675</v>
      </c>
      <c r="AC146" s="12">
        <f t="shared" si="108"/>
        <v>0.17484273758630731</v>
      </c>
      <c r="AD146" s="12">
        <f t="shared" si="109"/>
        <v>-2.3444098527612978E-3</v>
      </c>
      <c r="AE146" s="113">
        <f t="shared" ref="AE146:AE209" si="115">AE145/(AB145/AB146)</f>
        <v>70.639276179175354</v>
      </c>
      <c r="AF146" s="60">
        <v>371698</v>
      </c>
      <c r="AG146" s="11">
        <f t="shared" si="110"/>
        <v>0.15902089179918932</v>
      </c>
      <c r="AH146" s="11">
        <f t="shared" si="111"/>
        <v>-6.3649656890656381E-3</v>
      </c>
      <c r="AI146" s="119">
        <f t="shared" ref="AI146:AI209" si="116">AI145/(AF145/AF146)</f>
        <v>84.329050686183919</v>
      </c>
    </row>
    <row r="147" spans="1:35" ht="14.4" x14ac:dyDescent="0.3">
      <c r="A147" s="35">
        <f t="shared" si="101"/>
        <v>41913</v>
      </c>
      <c r="B147" s="81">
        <v>237.43299999999999</v>
      </c>
      <c r="C147" s="20">
        <f t="shared" si="99"/>
        <v>1.664340215632043E-2</v>
      </c>
      <c r="D147" s="82">
        <f t="shared" si="103"/>
        <v>73.101293103448256</v>
      </c>
      <c r="E147" s="81">
        <v>100.404</v>
      </c>
      <c r="F147" s="20">
        <f t="shared" si="100"/>
        <v>1.2892682041038661E-2</v>
      </c>
      <c r="G147" s="82">
        <f t="shared" si="112"/>
        <v>71.809469317694195</v>
      </c>
      <c r="H147" s="70">
        <v>1016.6</v>
      </c>
      <c r="I147" s="21">
        <f t="shared" si="97"/>
        <v>2.3045184663379237E-2</v>
      </c>
      <c r="J147" s="71">
        <f t="shared" si="94"/>
        <v>63.252862120458005</v>
      </c>
      <c r="K147" s="70">
        <v>257.7</v>
      </c>
      <c r="L147" s="21">
        <f t="shared" si="98"/>
        <v>2.3025009924573236E-2</v>
      </c>
      <c r="M147" s="71">
        <f t="shared" si="95"/>
        <v>63.254786450662749</v>
      </c>
      <c r="N147" s="2"/>
      <c r="O147" s="22">
        <f t="shared" si="102"/>
        <v>41913</v>
      </c>
      <c r="P147" s="43">
        <v>10773</v>
      </c>
      <c r="Q147" s="97">
        <f t="shared" ref="Q147:Q210" si="117">(P147/P159)-1</f>
        <v>-1.4814814814814836E-2</v>
      </c>
      <c r="R147" s="97">
        <f t="shared" si="77"/>
        <v>3.2193158953722323E-2</v>
      </c>
      <c r="S147" s="102">
        <f t="shared" si="96"/>
        <v>243.23775118536912</v>
      </c>
      <c r="T147" s="48">
        <v>811288</v>
      </c>
      <c r="U147" s="25">
        <f t="shared" si="104"/>
        <v>0.1775101380869859</v>
      </c>
      <c r="V147" s="25">
        <f t="shared" si="105"/>
        <v>2.9943154984879428E-3</v>
      </c>
      <c r="W147" s="100">
        <f t="shared" si="113"/>
        <v>71.761676592680701</v>
      </c>
      <c r="X147" s="14">
        <v>487255</v>
      </c>
      <c r="Y147" s="15">
        <f t="shared" si="106"/>
        <v>0.18189183223493521</v>
      </c>
      <c r="Z147" s="15">
        <f t="shared" si="107"/>
        <v>4.8318045336059878E-3</v>
      </c>
      <c r="AA147" s="109">
        <f t="shared" si="114"/>
        <v>68.625435022344462</v>
      </c>
      <c r="AB147" s="54">
        <v>448727</v>
      </c>
      <c r="AC147" s="12">
        <f t="shared" si="108"/>
        <v>0.19263623992685686</v>
      </c>
      <c r="AD147" s="12">
        <f t="shared" si="109"/>
        <v>-4.0461657973588361E-3</v>
      </c>
      <c r="AE147" s="113">
        <f t="shared" si="115"/>
        <v>70.80527275825726</v>
      </c>
      <c r="AF147" s="60">
        <v>374079</v>
      </c>
      <c r="AG147" s="11">
        <f t="shared" si="110"/>
        <v>0.17992593901008092</v>
      </c>
      <c r="AH147" s="11">
        <f t="shared" si="111"/>
        <v>-5.5454388366806828E-3</v>
      </c>
      <c r="AI147" s="119">
        <f t="shared" si="116"/>
        <v>84.869240489959566</v>
      </c>
    </row>
    <row r="148" spans="1:35" ht="14.4" x14ac:dyDescent="0.3">
      <c r="A148" s="35">
        <f t="shared" si="101"/>
        <v>41883</v>
      </c>
      <c r="B148" s="81">
        <v>238.03100000000001</v>
      </c>
      <c r="C148" s="20">
        <f t="shared" si="99"/>
        <v>1.657918675715031E-2</v>
      </c>
      <c r="D148" s="82">
        <f t="shared" si="103"/>
        <v>73.285406403940868</v>
      </c>
      <c r="E148" s="81">
        <v>100.285</v>
      </c>
      <c r="F148" s="20">
        <f t="shared" si="100"/>
        <v>1.2264055718179012E-2</v>
      </c>
      <c r="G148" s="82">
        <f t="shared" si="112"/>
        <v>71.724359891288813</v>
      </c>
      <c r="H148" s="70">
        <v>1016.2</v>
      </c>
      <c r="I148" s="21">
        <f t="shared" si="97"/>
        <v>2.2642648686726385E-2</v>
      </c>
      <c r="J148" s="71">
        <f t="shared" si="94"/>
        <v>63.227974116475927</v>
      </c>
      <c r="K148" s="70">
        <v>257.60000000000002</v>
      </c>
      <c r="L148" s="21">
        <f t="shared" si="98"/>
        <v>2.2628026994839345E-2</v>
      </c>
      <c r="M148" s="71">
        <f t="shared" si="95"/>
        <v>63.230240549828196</v>
      </c>
      <c r="N148" s="2"/>
      <c r="O148" s="22">
        <f t="shared" si="102"/>
        <v>41883</v>
      </c>
      <c r="P148" s="43">
        <v>10437</v>
      </c>
      <c r="Q148" s="97">
        <f t="shared" si="117"/>
        <v>1.5667574931880202E-2</v>
      </c>
      <c r="R148" s="97">
        <f t="shared" ref="R148:R211" si="118">(P148/P149)-1</f>
        <v>-7.1689050965044965E-2</v>
      </c>
      <c r="S148" s="102">
        <f t="shared" si="96"/>
        <v>235.65138857529914</v>
      </c>
      <c r="T148" s="48">
        <v>808866</v>
      </c>
      <c r="U148" s="25">
        <f t="shared" si="104"/>
        <v>0.17663505178633776</v>
      </c>
      <c r="V148" s="25">
        <f t="shared" si="105"/>
        <v>-6.5727861941833332E-4</v>
      </c>
      <c r="W148" s="100">
        <f t="shared" si="113"/>
        <v>71.547440981273326</v>
      </c>
      <c r="X148" s="14">
        <v>484912</v>
      </c>
      <c r="Y148" s="15">
        <f t="shared" si="106"/>
        <v>0.18859137391781799</v>
      </c>
      <c r="Z148" s="15">
        <f t="shared" si="107"/>
        <v>-6.2912156595940072E-3</v>
      </c>
      <c r="AA148" s="109">
        <f t="shared" si="114"/>
        <v>68.295444782619171</v>
      </c>
      <c r="AB148" s="54">
        <v>450550</v>
      </c>
      <c r="AC148" s="12">
        <f t="shared" si="108"/>
        <v>0.18997939886957904</v>
      </c>
      <c r="AD148" s="12">
        <f t="shared" si="109"/>
        <v>-6.8728673831964793E-3</v>
      </c>
      <c r="AE148" s="113">
        <f t="shared" si="115"/>
        <v>71.092926526000909</v>
      </c>
      <c r="AF148" s="60">
        <v>376165</v>
      </c>
      <c r="AG148" s="11">
        <f t="shared" si="110"/>
        <v>0.18368676268365047</v>
      </c>
      <c r="AH148" s="11">
        <f t="shared" si="111"/>
        <v>-2.6583372100708047E-5</v>
      </c>
      <c r="AI148" s="119">
        <f t="shared" si="116"/>
        <v>85.342502115610984</v>
      </c>
    </row>
    <row r="149" spans="1:35" ht="14.4" x14ac:dyDescent="0.3">
      <c r="A149" s="35">
        <f t="shared" si="101"/>
        <v>41852</v>
      </c>
      <c r="B149" s="81">
        <v>237.852</v>
      </c>
      <c r="C149" s="20">
        <f t="shared" si="99"/>
        <v>1.6996113341628316E-2</v>
      </c>
      <c r="D149" s="82">
        <f t="shared" si="103"/>
        <v>73.230295566502448</v>
      </c>
      <c r="E149" s="81">
        <v>100.249</v>
      </c>
      <c r="F149" s="20">
        <f t="shared" si="100"/>
        <v>1.5488249594813652E-2</v>
      </c>
      <c r="G149" s="82">
        <f t="shared" si="112"/>
        <v>71.698612501788034</v>
      </c>
      <c r="H149" s="70">
        <v>1013.9</v>
      </c>
      <c r="I149" s="21">
        <f t="shared" si="97"/>
        <v>2.3934558675015039E-2</v>
      </c>
      <c r="J149" s="71">
        <f t="shared" si="94"/>
        <v>63.084868093578955</v>
      </c>
      <c r="K149" s="70">
        <v>257</v>
      </c>
      <c r="L149" s="21">
        <f t="shared" si="98"/>
        <v>2.3904382470119501E-2</v>
      </c>
      <c r="M149" s="71">
        <f t="shared" si="95"/>
        <v>63.082965144820832</v>
      </c>
      <c r="N149" s="2"/>
      <c r="O149" s="22">
        <f t="shared" si="102"/>
        <v>41852</v>
      </c>
      <c r="P149" s="43">
        <v>11243</v>
      </c>
      <c r="Q149" s="97">
        <f t="shared" si="117"/>
        <v>8.0695776921007045E-3</v>
      </c>
      <c r="R149" s="97">
        <f t="shared" si="118"/>
        <v>-8.5537918871252394E-3</v>
      </c>
      <c r="S149" s="102">
        <f t="shared" si="96"/>
        <v>253.84962745540753</v>
      </c>
      <c r="T149" s="48">
        <v>809398</v>
      </c>
      <c r="U149" s="25">
        <f t="shared" si="104"/>
        <v>0.19048725672463696</v>
      </c>
      <c r="V149" s="25">
        <f t="shared" si="105"/>
        <v>1.4856767421186579E-2</v>
      </c>
      <c r="W149" s="100">
        <f t="shared" si="113"/>
        <v>71.594498514414823</v>
      </c>
      <c r="X149" s="14">
        <v>487982</v>
      </c>
      <c r="Y149" s="15">
        <f t="shared" si="106"/>
        <v>0.19422541346685662</v>
      </c>
      <c r="Z149" s="15">
        <f t="shared" si="107"/>
        <v>1.3866380779043785E-2</v>
      </c>
      <c r="AA149" s="109">
        <f t="shared" si="114"/>
        <v>68.727826360065478</v>
      </c>
      <c r="AB149" s="54">
        <v>453668</v>
      </c>
      <c r="AC149" s="12">
        <f t="shared" si="108"/>
        <v>0.20881428190780715</v>
      </c>
      <c r="AD149" s="12">
        <f t="shared" si="109"/>
        <v>1.6458969085100028E-2</v>
      </c>
      <c r="AE149" s="113">
        <f t="shared" si="115"/>
        <v>71.584920189097275</v>
      </c>
      <c r="AF149" s="60">
        <v>376175</v>
      </c>
      <c r="AG149" s="11">
        <f t="shared" si="110"/>
        <v>0.20967093606197329</v>
      </c>
      <c r="AH149" s="11">
        <f t="shared" si="111"/>
        <v>1.4758405628210181E-2</v>
      </c>
      <c r="AI149" s="119">
        <f t="shared" si="116"/>
        <v>85.344770867411796</v>
      </c>
    </row>
    <row r="150" spans="1:35" ht="14.4" x14ac:dyDescent="0.3">
      <c r="A150" s="35">
        <f t="shared" si="101"/>
        <v>41821</v>
      </c>
      <c r="B150" s="81">
        <v>238.25</v>
      </c>
      <c r="C150" s="20">
        <f t="shared" si="99"/>
        <v>1.9923286357643066E-2</v>
      </c>
      <c r="D150" s="82">
        <f t="shared" si="103"/>
        <v>73.35283251231526</v>
      </c>
      <c r="E150" s="81">
        <v>99.861999999999995</v>
      </c>
      <c r="F150" s="20">
        <f t="shared" si="100"/>
        <v>1.594180782338861E-2</v>
      </c>
      <c r="G150" s="82">
        <f t="shared" si="112"/>
        <v>71.421828064654576</v>
      </c>
      <c r="H150" s="70">
        <v>1009.9</v>
      </c>
      <c r="I150" s="21">
        <f t="shared" si="97"/>
        <v>2.5175109125977091E-2</v>
      </c>
      <c r="J150" s="71">
        <f t="shared" si="94"/>
        <v>62.83598805375815</v>
      </c>
      <c r="K150" s="70">
        <v>256</v>
      </c>
      <c r="L150" s="21">
        <f t="shared" si="98"/>
        <v>2.5230276331597912E-2</v>
      </c>
      <c r="M150" s="71">
        <f t="shared" si="95"/>
        <v>62.837506136475227</v>
      </c>
      <c r="N150" s="2"/>
      <c r="O150" s="22">
        <f t="shared" si="102"/>
        <v>41821</v>
      </c>
      <c r="P150" s="43">
        <v>11340</v>
      </c>
      <c r="Q150" s="97">
        <f t="shared" si="117"/>
        <v>4.1417944714849941E-2</v>
      </c>
      <c r="R150" s="97">
        <f t="shared" si="118"/>
        <v>8.1441922563417979E-2</v>
      </c>
      <c r="S150" s="102">
        <f t="shared" si="96"/>
        <v>256.03973808986228</v>
      </c>
      <c r="T150" s="48">
        <v>797549</v>
      </c>
      <c r="U150" s="25">
        <f t="shared" si="104"/>
        <v>0.19023307734323458</v>
      </c>
      <c r="V150" s="25">
        <f t="shared" si="105"/>
        <v>4.2040994444531465E-2</v>
      </c>
      <c r="W150" s="100">
        <f t="shared" si="113"/>
        <v>70.546406953900345</v>
      </c>
      <c r="X150" s="14">
        <v>481308</v>
      </c>
      <c r="Y150" s="15">
        <f t="shared" si="106"/>
        <v>0.19778116779856303</v>
      </c>
      <c r="Z150" s="15">
        <f t="shared" si="107"/>
        <v>4.206287347362947E-2</v>
      </c>
      <c r="AA150" s="109">
        <f t="shared" si="114"/>
        <v>67.787854162060071</v>
      </c>
      <c r="AB150" s="54">
        <v>446322</v>
      </c>
      <c r="AC150" s="12">
        <f t="shared" si="108"/>
        <v>0.20222061802353153</v>
      </c>
      <c r="AD150" s="12">
        <f t="shared" si="109"/>
        <v>3.5667628106211602E-2</v>
      </c>
      <c r="AE150" s="113">
        <f t="shared" si="115"/>
        <v>70.425784381173614</v>
      </c>
      <c r="AF150" s="60">
        <v>370704</v>
      </c>
      <c r="AG150" s="11">
        <f t="shared" si="110"/>
        <v>0.19656817492237066</v>
      </c>
      <c r="AH150" s="11">
        <f t="shared" si="111"/>
        <v>2.3269679855578929E-2</v>
      </c>
      <c r="AI150" s="119">
        <f t="shared" si="116"/>
        <v>84.103536757182212</v>
      </c>
    </row>
    <row r="151" spans="1:35" ht="14.4" x14ac:dyDescent="0.3">
      <c r="A151" s="35">
        <f t="shared" si="101"/>
        <v>41791</v>
      </c>
      <c r="B151" s="81">
        <v>238.34299999999999</v>
      </c>
      <c r="C151" s="20">
        <f t="shared" si="99"/>
        <v>2.0723413731670526E-2</v>
      </c>
      <c r="D151" s="82">
        <f t="shared" si="103"/>
        <v>73.381465517241367</v>
      </c>
      <c r="E151" s="81">
        <v>100.203</v>
      </c>
      <c r="F151" s="20">
        <f t="shared" si="100"/>
        <v>1.8954839890582553E-2</v>
      </c>
      <c r="G151" s="82">
        <f t="shared" si="112"/>
        <v>71.665713059648141</v>
      </c>
      <c r="H151" s="70">
        <v>1011.1</v>
      </c>
      <c r="I151" s="21">
        <f t="shared" si="97"/>
        <v>2.6393259567556671E-2</v>
      </c>
      <c r="J151" s="71">
        <f t="shared" si="94"/>
        <v>62.910652065704397</v>
      </c>
      <c r="K151" s="70">
        <v>256.3</v>
      </c>
      <c r="L151" s="21">
        <f t="shared" si="98"/>
        <v>2.6431718061673992E-2</v>
      </c>
      <c r="M151" s="71">
        <f t="shared" si="95"/>
        <v>62.911143838978909</v>
      </c>
      <c r="N151" s="2"/>
      <c r="O151" s="22">
        <f t="shared" si="102"/>
        <v>41791</v>
      </c>
      <c r="P151" s="43">
        <v>10486</v>
      </c>
      <c r="Q151" s="97">
        <f t="shared" si="117"/>
        <v>0.17424412094064956</v>
      </c>
      <c r="R151" s="97">
        <f t="shared" si="118"/>
        <v>3.2594780896110231E-2</v>
      </c>
      <c r="S151" s="102">
        <f t="shared" si="96"/>
        <v>236.75773312260102</v>
      </c>
      <c r="T151" s="48">
        <v>765372</v>
      </c>
      <c r="U151" s="25">
        <f t="shared" si="104"/>
        <v>0.16443756095111883</v>
      </c>
      <c r="V151" s="25">
        <f t="shared" si="105"/>
        <v>9.5484565373094021E-3</v>
      </c>
      <c r="W151" s="100">
        <f t="shared" si="113"/>
        <v>67.700222284926213</v>
      </c>
      <c r="X151" s="14">
        <v>461880</v>
      </c>
      <c r="Y151" s="15">
        <f t="shared" si="106"/>
        <v>0.17316562696848403</v>
      </c>
      <c r="Z151" s="15">
        <f t="shared" si="107"/>
        <v>1.165678840366402E-2</v>
      </c>
      <c r="AA151" s="109">
        <f t="shared" si="114"/>
        <v>65.051597065438983</v>
      </c>
      <c r="AB151" s="54">
        <v>430951</v>
      </c>
      <c r="AC151" s="12">
        <f t="shared" si="108"/>
        <v>0.19231684373616642</v>
      </c>
      <c r="AD151" s="12">
        <f t="shared" si="109"/>
        <v>1.4618285924161034E-2</v>
      </c>
      <c r="AE151" s="113">
        <f t="shared" si="115"/>
        <v>68.00037238776298</v>
      </c>
      <c r="AF151" s="60">
        <v>362274</v>
      </c>
      <c r="AG151" s="11">
        <f t="shared" si="110"/>
        <v>0.20181927958651524</v>
      </c>
      <c r="AH151" s="11">
        <f t="shared" si="111"/>
        <v>1.0527196652719617E-2</v>
      </c>
      <c r="AI151" s="119">
        <f t="shared" si="116"/>
        <v>82.190978989089487</v>
      </c>
    </row>
    <row r="152" spans="1:35" ht="14.4" x14ac:dyDescent="0.3">
      <c r="A152" s="35">
        <f t="shared" si="101"/>
        <v>41760</v>
      </c>
      <c r="B152" s="81">
        <v>237.9</v>
      </c>
      <c r="C152" s="20">
        <f t="shared" ref="C152" si="119">SUM(B152/B164)-1</f>
        <v>2.1271115499366777E-2</v>
      </c>
      <c r="D152" s="82">
        <f t="shared" si="103"/>
        <v>73.245073891625609</v>
      </c>
      <c r="E152" s="81">
        <v>100.004</v>
      </c>
      <c r="F152" s="20">
        <f t="shared" ref="F152:F188" si="120">SUM(E152/E164)-1</f>
        <v>1.4939309056956285E-2</v>
      </c>
      <c r="G152" s="82">
        <f t="shared" si="112"/>
        <v>71.523387212129904</v>
      </c>
      <c r="H152" s="70">
        <v>1009.5</v>
      </c>
      <c r="I152" s="21">
        <f t="shared" si="97"/>
        <v>2.3522254892020644E-2</v>
      </c>
      <c r="J152" s="71">
        <f t="shared" si="94"/>
        <v>62.811100049776073</v>
      </c>
      <c r="K152" s="70">
        <v>255.9</v>
      </c>
      <c r="L152" s="21">
        <f t="shared" si="98"/>
        <v>2.3600000000000065E-2</v>
      </c>
      <c r="M152" s="71">
        <f t="shared" si="95"/>
        <v>62.812960235640666</v>
      </c>
      <c r="N152" s="2"/>
      <c r="O152" s="22">
        <f t="shared" si="102"/>
        <v>41760</v>
      </c>
      <c r="P152" s="43">
        <v>10155</v>
      </c>
      <c r="Q152" s="97">
        <f t="shared" si="117"/>
        <v>0.12708102108768027</v>
      </c>
      <c r="R152" s="97">
        <f t="shared" si="118"/>
        <v>3.5273728208787825E-2</v>
      </c>
      <c r="S152" s="102">
        <f t="shared" si="96"/>
        <v>229.28426281327614</v>
      </c>
      <c r="T152" s="48">
        <v>758133</v>
      </c>
      <c r="U152" s="25">
        <f t="shared" si="104"/>
        <v>0.15261573546180163</v>
      </c>
      <c r="V152" s="25">
        <f t="shared" si="105"/>
        <v>6.3436312809117545E-3</v>
      </c>
      <c r="W152" s="100">
        <f t="shared" si="113"/>
        <v>67.05990370896501</v>
      </c>
      <c r="X152" s="14">
        <v>456558</v>
      </c>
      <c r="Y152" s="15">
        <f t="shared" si="106"/>
        <v>0.16107817780931244</v>
      </c>
      <c r="Z152" s="15">
        <f t="shared" si="107"/>
        <v>1.2721178821843537E-2</v>
      </c>
      <c r="AA152" s="109">
        <f t="shared" si="114"/>
        <v>64.302041770595579</v>
      </c>
      <c r="AB152" s="54">
        <v>424742</v>
      </c>
      <c r="AC152" s="12">
        <f t="shared" si="108"/>
        <v>0.18694738489397622</v>
      </c>
      <c r="AD152" s="12">
        <f t="shared" si="109"/>
        <v>1.6961245803983171E-2</v>
      </c>
      <c r="AE152" s="113">
        <f t="shared" si="115"/>
        <v>67.020645430044766</v>
      </c>
      <c r="AF152" s="60">
        <v>358500</v>
      </c>
      <c r="AG152" s="11">
        <f t="shared" si="110"/>
        <v>0.19809908296125989</v>
      </c>
      <c r="AH152" s="11">
        <f t="shared" si="111"/>
        <v>2.3639359147509698E-2</v>
      </c>
      <c r="AI152" s="119">
        <f t="shared" si="116"/>
        <v>81.334752059459362</v>
      </c>
    </row>
    <row r="153" spans="1:35" ht="14.4" x14ac:dyDescent="0.3">
      <c r="A153" s="35">
        <f t="shared" si="101"/>
        <v>41730</v>
      </c>
      <c r="B153" s="81">
        <v>237.072</v>
      </c>
      <c r="C153" s="20">
        <f t="shared" ref="C153:C154" si="121">SUM(B153/B165)-1</f>
        <v>1.9528578985167577E-2</v>
      </c>
      <c r="D153" s="82">
        <f t="shared" si="103"/>
        <v>72.990147783251231</v>
      </c>
      <c r="E153" s="81">
        <v>100.066</v>
      </c>
      <c r="F153" s="20">
        <f t="shared" si="120"/>
        <v>1.7727286596218583E-2</v>
      </c>
      <c r="G153" s="82">
        <f t="shared" si="112"/>
        <v>71.567729938492363</v>
      </c>
      <c r="H153" s="70">
        <v>1008.7</v>
      </c>
      <c r="I153" s="21">
        <f t="shared" si="97"/>
        <v>2.478919028751414E-2</v>
      </c>
      <c r="J153" s="71">
        <f t="shared" si="94"/>
        <v>62.761324041811918</v>
      </c>
      <c r="K153" s="70">
        <v>255.7</v>
      </c>
      <c r="L153" s="21">
        <f t="shared" si="98"/>
        <v>2.4849699398797442E-2</v>
      </c>
      <c r="M153" s="71">
        <f t="shared" si="95"/>
        <v>62.763868433971538</v>
      </c>
      <c r="N153" s="2"/>
      <c r="O153" s="22">
        <f t="shared" si="102"/>
        <v>41730</v>
      </c>
      <c r="P153" s="43">
        <v>9809</v>
      </c>
      <c r="Q153" s="97">
        <f t="shared" si="117"/>
        <v>0.32769355711965353</v>
      </c>
      <c r="R153" s="97">
        <f t="shared" si="118"/>
        <v>2.8520499108734443E-2</v>
      </c>
      <c r="S153" s="102">
        <f t="shared" si="96"/>
        <v>221.47211560171598</v>
      </c>
      <c r="T153" s="48">
        <v>753354</v>
      </c>
      <c r="U153" s="25">
        <f t="shared" si="104"/>
        <v>0.16089394600142071</v>
      </c>
      <c r="V153" s="25">
        <f t="shared" si="105"/>
        <v>4.8283251351483036E-2</v>
      </c>
      <c r="W153" s="100">
        <f t="shared" si="113"/>
        <v>66.637181996778438</v>
      </c>
      <c r="X153" s="14">
        <v>450823</v>
      </c>
      <c r="Y153" s="15">
        <f t="shared" si="106"/>
        <v>0.16357934674598984</v>
      </c>
      <c r="Z153" s="15">
        <f t="shared" si="107"/>
        <v>4.3086434321068179E-2</v>
      </c>
      <c r="AA153" s="109">
        <f t="shared" si="114"/>
        <v>63.494319182108761</v>
      </c>
      <c r="AB153" s="54">
        <v>417658</v>
      </c>
      <c r="AC153" s="12">
        <f t="shared" si="108"/>
        <v>0.17377032594582742</v>
      </c>
      <c r="AD153" s="12">
        <f t="shared" si="109"/>
        <v>4.5339300150421868E-2</v>
      </c>
      <c r="AE153" s="113">
        <f t="shared" si="115"/>
        <v>65.902850975466606</v>
      </c>
      <c r="AF153" s="60">
        <v>350221</v>
      </c>
      <c r="AG153" s="11">
        <f t="shared" si="110"/>
        <v>0.1701649225505526</v>
      </c>
      <c r="AH153" s="11">
        <f t="shared" si="111"/>
        <v>3.3539320537337325E-2</v>
      </c>
      <c r="AI153" s="119">
        <f t="shared" si="116"/>
        <v>79.456452443559044</v>
      </c>
    </row>
    <row r="154" spans="1:35" ht="14.4" x14ac:dyDescent="0.3">
      <c r="A154" s="35">
        <f t="shared" si="101"/>
        <v>41699</v>
      </c>
      <c r="B154" s="81">
        <v>236.29300000000001</v>
      </c>
      <c r="C154" s="20">
        <f t="shared" si="121"/>
        <v>1.5122028757630801E-2</v>
      </c>
      <c r="D154" s="82">
        <f t="shared" si="103"/>
        <v>72.750307881773395</v>
      </c>
      <c r="E154" s="81">
        <v>99.710999999999999</v>
      </c>
      <c r="F154" s="20">
        <f t="shared" si="120"/>
        <v>1.6059509858867838E-2</v>
      </c>
      <c r="G154" s="82">
        <f t="shared" si="112"/>
        <v>71.31383206980405</v>
      </c>
      <c r="H154" s="70">
        <v>1005.2</v>
      </c>
      <c r="I154" s="21">
        <f t="shared" si="97"/>
        <v>2.4564264600958063E-2</v>
      </c>
      <c r="J154" s="71">
        <f t="shared" si="94"/>
        <v>62.543554006968712</v>
      </c>
      <c r="K154" s="70">
        <v>254.8</v>
      </c>
      <c r="L154" s="21">
        <f t="shared" si="98"/>
        <v>2.4527543224768911E-2</v>
      </c>
      <c r="M154" s="71">
        <f t="shared" si="95"/>
        <v>62.5429553264605</v>
      </c>
      <c r="N154" s="2"/>
      <c r="O154" s="22">
        <f t="shared" si="102"/>
        <v>41699</v>
      </c>
      <c r="P154" s="43">
        <v>9537</v>
      </c>
      <c r="Q154" s="97">
        <f t="shared" si="117"/>
        <v>0.24455174213754405</v>
      </c>
      <c r="R154" s="97">
        <f t="shared" si="118"/>
        <v>1.8583787247677064E-2</v>
      </c>
      <c r="S154" s="102">
        <f t="shared" si="96"/>
        <v>215.33077444118311</v>
      </c>
      <c r="T154" s="48">
        <v>718655</v>
      </c>
      <c r="U154" s="25">
        <f t="shared" si="104"/>
        <v>0.11779674330127654</v>
      </c>
      <c r="V154" s="25">
        <f t="shared" si="105"/>
        <v>-2.0482412897671054E-3</v>
      </c>
      <c r="W154" s="100">
        <f t="shared" si="113"/>
        <v>63.567916315430466</v>
      </c>
      <c r="X154" s="14">
        <v>432201</v>
      </c>
      <c r="Y154" s="15">
        <f t="shared" si="106"/>
        <v>0.129202166432832</v>
      </c>
      <c r="Z154" s="15">
        <f t="shared" si="107"/>
        <v>4.8522019743602041E-3</v>
      </c>
      <c r="AA154" s="109">
        <f t="shared" si="114"/>
        <v>60.871579854680419</v>
      </c>
      <c r="AB154" s="54">
        <v>399543</v>
      </c>
      <c r="AC154" s="12">
        <f t="shared" si="108"/>
        <v>0.15140415844152111</v>
      </c>
      <c r="AD154" s="12">
        <f t="shared" si="109"/>
        <v>1.1137768194724895E-2</v>
      </c>
      <c r="AE154" s="113">
        <f t="shared" si="115"/>
        <v>63.044459311903168</v>
      </c>
      <c r="AF154" s="60">
        <v>338856</v>
      </c>
      <c r="AG154" s="11">
        <f t="shared" si="110"/>
        <v>0.17196059985612311</v>
      </c>
      <c r="AH154" s="11">
        <f t="shared" si="111"/>
        <v>1.1428929608658489E-2</v>
      </c>
      <c r="AI154" s="119">
        <f t="shared" si="116"/>
        <v>76.878016021925148</v>
      </c>
    </row>
    <row r="155" spans="1:35" ht="14.4" x14ac:dyDescent="0.3">
      <c r="A155" s="35">
        <f t="shared" si="101"/>
        <v>41671</v>
      </c>
      <c r="B155" s="81">
        <v>234.78100000000001</v>
      </c>
      <c r="C155" s="20">
        <f t="shared" ref="C155" si="122">SUM(B155/B167)-1</f>
        <v>1.1263492501055294E-2</v>
      </c>
      <c r="D155" s="82">
        <f t="shared" si="103"/>
        <v>72.284790640394093</v>
      </c>
      <c r="E155" s="81">
        <v>99.480999999999995</v>
      </c>
      <c r="F155" s="20">
        <f t="shared" si="120"/>
        <v>1.7240145201697255E-2</v>
      </c>
      <c r="G155" s="82">
        <f t="shared" si="112"/>
        <v>71.149334859104584</v>
      </c>
      <c r="H155" s="70">
        <v>1002.8</v>
      </c>
      <c r="I155" s="21">
        <f t="shared" si="97"/>
        <v>2.6617526617526588E-2</v>
      </c>
      <c r="J155" s="71">
        <f t="shared" si="94"/>
        <v>62.394225983076218</v>
      </c>
      <c r="K155" s="70">
        <v>254.2</v>
      </c>
      <c r="L155" s="21">
        <f t="shared" si="98"/>
        <v>2.6655896607431284E-2</v>
      </c>
      <c r="M155" s="71">
        <f t="shared" si="95"/>
        <v>62.39567992145313</v>
      </c>
      <c r="N155" s="2"/>
      <c r="O155" s="22">
        <f t="shared" si="102"/>
        <v>41671</v>
      </c>
      <c r="P155" s="43">
        <v>9363</v>
      </c>
      <c r="Q155" s="97">
        <f t="shared" si="117"/>
        <v>0.39892424921559844</v>
      </c>
      <c r="R155" s="97">
        <f t="shared" si="118"/>
        <v>-6.0505719446116824E-2</v>
      </c>
      <c r="S155" s="102">
        <f t="shared" si="96"/>
        <v>211.40212237525401</v>
      </c>
      <c r="T155" s="48">
        <v>720130</v>
      </c>
      <c r="U155" s="25">
        <f t="shared" si="104"/>
        <v>0.12454596844968724</v>
      </c>
      <c r="V155" s="25">
        <f t="shared" si="105"/>
        <v>8.8793373980096124E-3</v>
      </c>
      <c r="W155" s="100">
        <f t="shared" si="113"/>
        <v>63.698385979685582</v>
      </c>
      <c r="X155" s="14">
        <v>430114</v>
      </c>
      <c r="Y155" s="15">
        <f t="shared" si="106"/>
        <v>0.1250693172900863</v>
      </c>
      <c r="Z155" s="15">
        <f t="shared" si="107"/>
        <v>4.5003701653716366E-3</v>
      </c>
      <c r="AA155" s="109">
        <f t="shared" si="114"/>
        <v>60.57764488655976</v>
      </c>
      <c r="AB155" s="54">
        <v>395142</v>
      </c>
      <c r="AC155" s="12">
        <f t="shared" si="108"/>
        <v>0.13484917674021868</v>
      </c>
      <c r="AD155" s="12">
        <f t="shared" si="109"/>
        <v>2.7992153060991676E-3</v>
      </c>
      <c r="AE155" s="113">
        <f t="shared" si="115"/>
        <v>62.350019250553864</v>
      </c>
      <c r="AF155" s="60">
        <v>335027</v>
      </c>
      <c r="AG155" s="11">
        <f t="shared" si="110"/>
        <v>0.15104633704730586</v>
      </c>
      <c r="AH155" s="11">
        <f t="shared" si="111"/>
        <v>7.166842530881512E-3</v>
      </c>
      <c r="AI155" s="119">
        <f t="shared" si="116"/>
        <v>76.009310957390497</v>
      </c>
    </row>
    <row r="156" spans="1:35" ht="14.4" x14ac:dyDescent="0.3">
      <c r="A156" s="35">
        <f t="shared" si="101"/>
        <v>41640</v>
      </c>
      <c r="B156" s="81">
        <v>233.916</v>
      </c>
      <c r="C156" s="20">
        <f t="shared" ref="C156:C174" si="123">SUM(B156/B168)-1</f>
        <v>1.5789473684210575E-2</v>
      </c>
      <c r="D156" s="82">
        <f t="shared" si="103"/>
        <v>72.018472906403943</v>
      </c>
      <c r="E156" s="81">
        <v>98.978999999999999</v>
      </c>
      <c r="F156" s="20">
        <f t="shared" si="120"/>
        <v>1.8889483653133476E-2</v>
      </c>
      <c r="G156" s="82">
        <f t="shared" si="112"/>
        <v>70.790301816621394</v>
      </c>
      <c r="H156" s="70">
        <v>996.5</v>
      </c>
      <c r="I156" s="21">
        <f t="shared" si="97"/>
        <v>2.7637413633082364E-2</v>
      </c>
      <c r="J156" s="71">
        <f t="shared" si="94"/>
        <v>62.002239920358448</v>
      </c>
      <c r="K156" s="70">
        <v>252.6</v>
      </c>
      <c r="L156" s="21">
        <f t="shared" si="98"/>
        <v>2.7664768104149751E-2</v>
      </c>
      <c r="M156" s="71">
        <f t="shared" si="95"/>
        <v>62.002945508100169</v>
      </c>
      <c r="N156" s="2"/>
      <c r="O156" s="22">
        <f t="shared" si="102"/>
        <v>41640</v>
      </c>
      <c r="P156" s="43">
        <v>9966</v>
      </c>
      <c r="Q156" s="97">
        <f t="shared" si="117"/>
        <v>0.45829675153643556</v>
      </c>
      <c r="R156" s="97">
        <f t="shared" si="118"/>
        <v>-7.5081206496519726E-2</v>
      </c>
      <c r="S156" s="102">
        <f t="shared" si="96"/>
        <v>225.01693384511177</v>
      </c>
      <c r="T156" s="48">
        <v>713792</v>
      </c>
      <c r="U156" s="25">
        <f t="shared" si="104"/>
        <v>0.11371122133581313</v>
      </c>
      <c r="V156" s="25">
        <f t="shared" si="105"/>
        <v>3.0733174586900613E-2</v>
      </c>
      <c r="W156" s="100">
        <f t="shared" si="113"/>
        <v>63.137764466432067</v>
      </c>
      <c r="X156" s="14">
        <v>428187</v>
      </c>
      <c r="Y156" s="15">
        <f t="shared" si="106"/>
        <v>0.11386652445924317</v>
      </c>
      <c r="Z156" s="15">
        <f t="shared" si="107"/>
        <v>1.9990709751187996E-2</v>
      </c>
      <c r="AA156" s="109">
        <f t="shared" si="114"/>
        <v>60.306244463192002</v>
      </c>
      <c r="AB156" s="54">
        <v>394039</v>
      </c>
      <c r="AC156" s="12">
        <f t="shared" si="108"/>
        <v>0.13759494657586058</v>
      </c>
      <c r="AD156" s="12">
        <f t="shared" si="109"/>
        <v>1.2069142651667031E-2</v>
      </c>
      <c r="AE156" s="113">
        <f t="shared" si="115"/>
        <v>62.175975308797831</v>
      </c>
      <c r="AF156" s="60">
        <v>332643</v>
      </c>
      <c r="AG156" s="11">
        <f t="shared" si="110"/>
        <v>0.15702717931950838</v>
      </c>
      <c r="AH156" s="11">
        <f t="shared" si="111"/>
        <v>5.5743820265479194E-3</v>
      </c>
      <c r="AI156" s="119">
        <f t="shared" si="116"/>
        <v>75.468440528074595</v>
      </c>
    </row>
    <row r="157" spans="1:35" ht="14.4" x14ac:dyDescent="0.3">
      <c r="A157" s="35">
        <f t="shared" si="101"/>
        <v>41609</v>
      </c>
      <c r="B157" s="81">
        <v>233.04900000000001</v>
      </c>
      <c r="C157" s="20">
        <f t="shared" si="123"/>
        <v>1.501735619618394E-2</v>
      </c>
      <c r="D157" s="82">
        <f t="shared" si="103"/>
        <v>71.751539408867004</v>
      </c>
      <c r="E157" s="81">
        <v>99.588999999999999</v>
      </c>
      <c r="F157" s="20">
        <f t="shared" si="120"/>
        <v>2.0337281258964834E-2</v>
      </c>
      <c r="G157" s="82">
        <f t="shared" si="112"/>
        <v>71.22657702760695</v>
      </c>
      <c r="H157" s="70">
        <v>999.7</v>
      </c>
      <c r="I157" s="21">
        <f t="shared" si="97"/>
        <v>2.6807723911257186E-2</v>
      </c>
      <c r="J157" s="71">
        <f t="shared" si="94"/>
        <v>62.201343952215097</v>
      </c>
      <c r="K157" s="70">
        <v>253.4</v>
      </c>
      <c r="L157" s="21">
        <f t="shared" si="98"/>
        <v>2.6742301458670958E-2</v>
      </c>
      <c r="M157" s="71">
        <f t="shared" si="95"/>
        <v>62.199312714776653</v>
      </c>
      <c r="N157" s="2"/>
      <c r="O157" s="22">
        <f t="shared" si="102"/>
        <v>41609</v>
      </c>
      <c r="P157" s="43">
        <v>10775</v>
      </c>
      <c r="Q157" s="97">
        <f t="shared" si="117"/>
        <v>0.41757663465333517</v>
      </c>
      <c r="R157" s="97">
        <f t="shared" si="118"/>
        <v>-5.7057845453749922E-2</v>
      </c>
      <c r="S157" s="102">
        <f t="shared" si="96"/>
        <v>243.28290810566719</v>
      </c>
      <c r="T157" s="48">
        <v>692509</v>
      </c>
      <c r="U157" s="25">
        <f t="shared" si="104"/>
        <v>8.2329423973793059E-2</v>
      </c>
      <c r="V157" s="25">
        <f t="shared" si="105"/>
        <v>2.0068815636022919E-3</v>
      </c>
      <c r="W157" s="100">
        <f t="shared" si="113"/>
        <v>61.25519777874284</v>
      </c>
      <c r="X157" s="14">
        <v>419795</v>
      </c>
      <c r="Y157" s="15">
        <f t="shared" si="106"/>
        <v>0.10011766524891841</v>
      </c>
      <c r="Z157" s="15">
        <f t="shared" si="107"/>
        <v>1.0453674552054038E-2</v>
      </c>
      <c r="AA157" s="109">
        <f t="shared" si="114"/>
        <v>59.124307590902312</v>
      </c>
      <c r="AB157" s="54">
        <v>389340</v>
      </c>
      <c r="AC157" s="12">
        <f t="shared" si="108"/>
        <v>0.11322378560134494</v>
      </c>
      <c r="AD157" s="12">
        <f t="shared" si="109"/>
        <v>2.1752993693757494E-2</v>
      </c>
      <c r="AE157" s="113">
        <f t="shared" si="115"/>
        <v>61.434513402803645</v>
      </c>
      <c r="AF157" s="60">
        <v>330799</v>
      </c>
      <c r="AG157" s="11">
        <f t="shared" si="110"/>
        <v>0.13688352751142729</v>
      </c>
      <c r="AH157" s="11">
        <f t="shared" si="111"/>
        <v>3.1490489554100387E-2</v>
      </c>
      <c r="AI157" s="119">
        <f t="shared" si="116"/>
        <v>75.050082696003059</v>
      </c>
    </row>
    <row r="158" spans="1:35" ht="14.4" x14ac:dyDescent="0.3">
      <c r="A158" s="35">
        <f t="shared" si="101"/>
        <v>41579</v>
      </c>
      <c r="B158" s="81">
        <v>233.06899999999999</v>
      </c>
      <c r="C158" s="20">
        <f t="shared" si="123"/>
        <v>1.2370722045339066E-2</v>
      </c>
      <c r="D158" s="82">
        <f t="shared" si="103"/>
        <v>71.757697044334975</v>
      </c>
      <c r="E158" s="81">
        <v>99.179000000000002</v>
      </c>
      <c r="F158" s="20">
        <f t="shared" si="120"/>
        <v>2.084319739794549E-2</v>
      </c>
      <c r="G158" s="82">
        <f t="shared" si="112"/>
        <v>70.93334286940356</v>
      </c>
      <c r="H158" s="70">
        <v>994.5</v>
      </c>
      <c r="I158" s="21">
        <f t="shared" si="97"/>
        <v>2.6421715347300978E-2</v>
      </c>
      <c r="J158" s="71">
        <f t="shared" si="94"/>
        <v>61.877799900448053</v>
      </c>
      <c r="K158" s="70">
        <v>252.1</v>
      </c>
      <c r="L158" s="21">
        <f t="shared" si="98"/>
        <v>2.6465798045602673E-2</v>
      </c>
      <c r="M158" s="71">
        <f t="shared" si="95"/>
        <v>61.880216003927359</v>
      </c>
      <c r="N158" s="2"/>
      <c r="O158" s="22">
        <f t="shared" si="102"/>
        <v>41579</v>
      </c>
      <c r="P158" s="43">
        <v>11427</v>
      </c>
      <c r="Q158" s="97">
        <f t="shared" si="117"/>
        <v>0.32471597495942506</v>
      </c>
      <c r="R158" s="97">
        <f t="shared" si="118"/>
        <v>4.4993141289437544E-2</v>
      </c>
      <c r="S158" s="102">
        <f t="shared" si="96"/>
        <v>258.00406412282683</v>
      </c>
      <c r="T158" s="48">
        <v>691122</v>
      </c>
      <c r="U158" s="25">
        <f t="shared" si="104"/>
        <v>8.8849221791415856E-2</v>
      </c>
      <c r="V158" s="25">
        <f t="shared" si="105"/>
        <v>3.1002081319504438E-3</v>
      </c>
      <c r="W158" s="100">
        <f t="shared" si="113"/>
        <v>61.132512067338205</v>
      </c>
      <c r="X158" s="14">
        <v>415452</v>
      </c>
      <c r="Y158" s="15">
        <f t="shared" si="106"/>
        <v>9.5482819631843574E-2</v>
      </c>
      <c r="Z158" s="15">
        <f t="shared" si="107"/>
        <v>7.7255759010543823E-3</v>
      </c>
      <c r="AA158" s="109">
        <f t="shared" si="114"/>
        <v>58.512635541765739</v>
      </c>
      <c r="AB158" s="54">
        <v>381051</v>
      </c>
      <c r="AC158" s="12">
        <f t="shared" si="108"/>
        <v>0.10944797065160428</v>
      </c>
      <c r="AD158" s="12">
        <f t="shared" si="109"/>
        <v>1.2765516361548768E-2</v>
      </c>
      <c r="AE158" s="113">
        <f t="shared" si="115"/>
        <v>60.126580281121214</v>
      </c>
      <c r="AF158" s="60">
        <v>320700</v>
      </c>
      <c r="AG158" s="11">
        <f t="shared" si="110"/>
        <v>0.1245055962299082</v>
      </c>
      <c r="AH158" s="11">
        <f t="shared" si="111"/>
        <v>1.1557047149219679E-2</v>
      </c>
      <c r="AI158" s="119">
        <f t="shared" si="116"/>
        <v>72.758870252353191</v>
      </c>
    </row>
    <row r="159" spans="1:35" ht="14.4" x14ac:dyDescent="0.3">
      <c r="A159" s="35">
        <f t="shared" si="101"/>
        <v>41548</v>
      </c>
      <c r="B159" s="81">
        <v>233.54599999999999</v>
      </c>
      <c r="C159" s="20">
        <f t="shared" si="123"/>
        <v>9.6361270464340176E-3</v>
      </c>
      <c r="D159" s="82">
        <f t="shared" si="103"/>
        <v>71.904556650246306</v>
      </c>
      <c r="E159" s="81">
        <v>99.126000000000005</v>
      </c>
      <c r="F159" s="20">
        <f t="shared" si="120"/>
        <v>2.1906990649581015E-2</v>
      </c>
      <c r="G159" s="82">
        <f t="shared" si="112"/>
        <v>70.895436990416286</v>
      </c>
      <c r="H159" s="70">
        <v>993.7</v>
      </c>
      <c r="I159" s="21">
        <f t="shared" si="97"/>
        <v>2.5596036742697947E-2</v>
      </c>
      <c r="J159" s="71">
        <f t="shared" si="94"/>
        <v>61.828023892483898</v>
      </c>
      <c r="K159" s="70">
        <v>251.9</v>
      </c>
      <c r="L159" s="21">
        <f t="shared" si="98"/>
        <v>2.5651465798045558E-2</v>
      </c>
      <c r="M159" s="71">
        <f t="shared" si="95"/>
        <v>61.831124202258238</v>
      </c>
      <c r="N159" s="2"/>
      <c r="O159" s="22">
        <f t="shared" si="102"/>
        <v>41548</v>
      </c>
      <c r="P159" s="43">
        <v>10935</v>
      </c>
      <c r="Q159" s="97">
        <f t="shared" si="117"/>
        <v>0.3423766265651853</v>
      </c>
      <c r="R159" s="97">
        <f t="shared" si="118"/>
        <v>6.4130011677695498E-2</v>
      </c>
      <c r="S159" s="102">
        <f t="shared" si="96"/>
        <v>246.89546172951006</v>
      </c>
      <c r="T159" s="48">
        <v>688986</v>
      </c>
      <c r="U159" s="25">
        <f t="shared" si="104"/>
        <v>8.3474864130434812E-2</v>
      </c>
      <c r="V159" s="25">
        <f t="shared" si="105"/>
        <v>2.2489235424183462E-3</v>
      </c>
      <c r="W159" s="100">
        <f t="shared" si="113"/>
        <v>60.943574302694863</v>
      </c>
      <c r="X159" s="14">
        <v>412267</v>
      </c>
      <c r="Y159" s="15">
        <f t="shared" si="106"/>
        <v>8.3182915710956484E-2</v>
      </c>
      <c r="Z159" s="15">
        <f t="shared" si="107"/>
        <v>1.0527683272381516E-2</v>
      </c>
      <c r="AA159" s="109">
        <f t="shared" si="114"/>
        <v>58.06405726027829</v>
      </c>
      <c r="AB159" s="54">
        <v>376248</v>
      </c>
      <c r="AC159" s="12">
        <f t="shared" si="108"/>
        <v>9.196656605525888E-2</v>
      </c>
      <c r="AD159" s="12">
        <f t="shared" si="109"/>
        <v>-6.2648565844382054E-3</v>
      </c>
      <c r="AE159" s="113">
        <f t="shared" si="115"/>
        <v>59.368708066928825</v>
      </c>
      <c r="AF159" s="60">
        <v>317036</v>
      </c>
      <c r="AG159" s="11">
        <f t="shared" si="110"/>
        <v>0.1027530913581105</v>
      </c>
      <c r="AH159" s="11">
        <f t="shared" si="111"/>
        <v>-2.3757752736861537E-3</v>
      </c>
      <c r="AI159" s="119">
        <f t="shared" si="116"/>
        <v>71.927599592532104</v>
      </c>
    </row>
    <row r="160" spans="1:35" ht="14.4" x14ac:dyDescent="0.3">
      <c r="A160" s="35">
        <f t="shared" si="101"/>
        <v>41518</v>
      </c>
      <c r="B160" s="81">
        <v>234.149</v>
      </c>
      <c r="C160" s="20">
        <f t="shared" si="123"/>
        <v>1.184925261552161E-2</v>
      </c>
      <c r="D160" s="82">
        <f t="shared" si="103"/>
        <v>72.090209359605922</v>
      </c>
      <c r="E160" s="81">
        <v>99.07</v>
      </c>
      <c r="F160" s="20">
        <f t="shared" si="120"/>
        <v>2.671724080752802E-2</v>
      </c>
      <c r="G160" s="82">
        <f t="shared" si="112"/>
        <v>70.855385495637279</v>
      </c>
      <c r="H160" s="70">
        <v>993.7</v>
      </c>
      <c r="I160" s="21">
        <f t="shared" si="97"/>
        <v>3.1451110649782121E-2</v>
      </c>
      <c r="J160" s="71">
        <f t="shared" si="94"/>
        <v>61.828023892483898</v>
      </c>
      <c r="K160" s="70">
        <v>251.9</v>
      </c>
      <c r="L160" s="21">
        <f t="shared" si="98"/>
        <v>3.1531531531531654E-2</v>
      </c>
      <c r="M160" s="71">
        <f t="shared" si="95"/>
        <v>61.831124202258238</v>
      </c>
      <c r="N160" s="2"/>
      <c r="O160" s="22">
        <f t="shared" si="102"/>
        <v>41518</v>
      </c>
      <c r="P160" s="43">
        <v>10276</v>
      </c>
      <c r="Q160" s="97">
        <f t="shared" si="117"/>
        <v>0.29977232481659488</v>
      </c>
      <c r="R160" s="97">
        <f t="shared" si="118"/>
        <v>-7.8633551510804311E-2</v>
      </c>
      <c r="S160" s="102">
        <f t="shared" si="96"/>
        <v>232.01625649130733</v>
      </c>
      <c r="T160" s="48">
        <v>687440</v>
      </c>
      <c r="U160" s="25">
        <f t="shared" si="104"/>
        <v>8.3031239710305238E-2</v>
      </c>
      <c r="V160" s="25">
        <f t="shared" si="105"/>
        <v>1.1107711858423741E-2</v>
      </c>
      <c r="W160" s="100">
        <f t="shared" si="113"/>
        <v>60.806824403753566</v>
      </c>
      <c r="X160" s="14">
        <v>407972</v>
      </c>
      <c r="Y160" s="15">
        <f t="shared" si="106"/>
        <v>7.8135859727012091E-2</v>
      </c>
      <c r="Z160" s="15">
        <f t="shared" si="107"/>
        <v>-1.5809386762207778E-3</v>
      </c>
      <c r="AA160" s="109">
        <f t="shared" si="114"/>
        <v>57.459145574567579</v>
      </c>
      <c r="AB160" s="54">
        <v>378620</v>
      </c>
      <c r="AC160" s="12">
        <f t="shared" si="108"/>
        <v>0.10138873536068149</v>
      </c>
      <c r="AD160" s="12">
        <f t="shared" si="109"/>
        <v>8.8462563282707407E-3</v>
      </c>
      <c r="AE160" s="113">
        <f t="shared" si="115"/>
        <v>59.742989326988024</v>
      </c>
      <c r="AF160" s="60">
        <v>317791</v>
      </c>
      <c r="AG160" s="11">
        <f t="shared" si="110"/>
        <v>0.11462984332307991</v>
      </c>
      <c r="AH160" s="11">
        <f t="shared" si="111"/>
        <v>2.1924733015406428E-2</v>
      </c>
      <c r="AI160" s="119">
        <f t="shared" si="116"/>
        <v>72.098890353494141</v>
      </c>
    </row>
    <row r="161" spans="1:35" ht="14.4" x14ac:dyDescent="0.3">
      <c r="A161" s="35">
        <f t="shared" si="101"/>
        <v>41487</v>
      </c>
      <c r="B161" s="81">
        <v>233.87700000000001</v>
      </c>
      <c r="C161" s="20">
        <f t="shared" si="123"/>
        <v>1.5183675595431989E-2</v>
      </c>
      <c r="D161" s="82">
        <f t="shared" si="103"/>
        <v>72.006465517241395</v>
      </c>
      <c r="E161" s="81">
        <v>98.72</v>
      </c>
      <c r="F161" s="20">
        <f t="shared" si="120"/>
        <v>2.6899952150123863E-2</v>
      </c>
      <c r="G161" s="82">
        <f t="shared" si="112"/>
        <v>70.605063653268516</v>
      </c>
      <c r="H161" s="70">
        <v>990.2</v>
      </c>
      <c r="I161" s="21">
        <f t="shared" si="97"/>
        <v>3.2964740246192337E-2</v>
      </c>
      <c r="J161" s="71">
        <f t="shared" si="94"/>
        <v>61.610253857640693</v>
      </c>
      <c r="K161" s="70">
        <v>251</v>
      </c>
      <c r="L161" s="21">
        <f t="shared" si="98"/>
        <v>3.292181069958855E-2</v>
      </c>
      <c r="M161" s="71">
        <f t="shared" si="95"/>
        <v>61.610211094747193</v>
      </c>
      <c r="N161" s="2"/>
      <c r="O161" s="22">
        <f t="shared" si="102"/>
        <v>41487</v>
      </c>
      <c r="P161" s="43">
        <v>11153</v>
      </c>
      <c r="Q161" s="97">
        <f t="shared" si="117"/>
        <v>0.22925162570263424</v>
      </c>
      <c r="R161" s="97">
        <f t="shared" si="118"/>
        <v>2.4244650564790193E-2</v>
      </c>
      <c r="S161" s="102">
        <f t="shared" si="96"/>
        <v>251.817566041996</v>
      </c>
      <c r="T161" s="48">
        <v>679888</v>
      </c>
      <c r="U161" s="25">
        <f t="shared" si="104"/>
        <v>6.6778801496246931E-2</v>
      </c>
      <c r="V161" s="25">
        <f t="shared" si="105"/>
        <v>1.4640086676476427E-2</v>
      </c>
      <c r="W161" s="100">
        <f t="shared" si="113"/>
        <v>60.138819722767373</v>
      </c>
      <c r="X161" s="14">
        <v>408618</v>
      </c>
      <c r="Y161" s="15">
        <f t="shared" si="106"/>
        <v>7.0434415858287691E-2</v>
      </c>
      <c r="Z161" s="15">
        <f t="shared" si="107"/>
        <v>1.6885123919638367E-2</v>
      </c>
      <c r="AA161" s="109">
        <f t="shared" si="114"/>
        <v>57.550128799007418</v>
      </c>
      <c r="AB161" s="54">
        <v>375300</v>
      </c>
      <c r="AC161" s="12">
        <f t="shared" si="108"/>
        <v>8.2548271903358117E-2</v>
      </c>
      <c r="AD161" s="12">
        <f t="shared" si="109"/>
        <v>1.0914536913330108E-2</v>
      </c>
      <c r="AE161" s="113">
        <f t="shared" si="115"/>
        <v>59.219121796045123</v>
      </c>
      <c r="AF161" s="60">
        <v>310973</v>
      </c>
      <c r="AG161" s="11">
        <f t="shared" si="110"/>
        <v>8.8421826327394815E-2</v>
      </c>
      <c r="AH161" s="11">
        <f t="shared" si="111"/>
        <v>3.7668734627476219E-3</v>
      </c>
      <c r="AI161" s="119">
        <f t="shared" si="116"/>
        <v>70.552055375693882</v>
      </c>
    </row>
    <row r="162" spans="1:35" ht="14.4" x14ac:dyDescent="0.3">
      <c r="A162" s="35">
        <f t="shared" si="101"/>
        <v>41456</v>
      </c>
      <c r="B162" s="81">
        <v>233.596</v>
      </c>
      <c r="C162" s="20">
        <f t="shared" si="123"/>
        <v>1.9606816118443948E-2</v>
      </c>
      <c r="D162" s="82">
        <f t="shared" si="103"/>
        <v>71.91995073891627</v>
      </c>
      <c r="E162" s="81">
        <v>98.295000000000002</v>
      </c>
      <c r="F162" s="20">
        <f t="shared" si="120"/>
        <v>2.7652901202299907E-2</v>
      </c>
      <c r="G162" s="82">
        <f t="shared" si="112"/>
        <v>70.301101416106448</v>
      </c>
      <c r="H162" s="70">
        <v>985.1</v>
      </c>
      <c r="I162" s="21">
        <f t="shared" si="97"/>
        <v>3.1410323526332329E-2</v>
      </c>
      <c r="J162" s="71">
        <f t="shared" si="94"/>
        <v>61.292931806869163</v>
      </c>
      <c r="K162" s="70">
        <v>249.7</v>
      </c>
      <c r="L162" s="21">
        <f t="shared" si="98"/>
        <v>3.1391986782321357E-2</v>
      </c>
      <c r="M162" s="71">
        <f t="shared" si="95"/>
        <v>61.291114383897899</v>
      </c>
      <c r="N162" s="2"/>
      <c r="O162" s="22">
        <f t="shared" si="102"/>
        <v>41456</v>
      </c>
      <c r="P162" s="43">
        <v>10889</v>
      </c>
      <c r="Q162" s="97">
        <f t="shared" si="117"/>
        <v>0.24431493543595018</v>
      </c>
      <c r="R162" s="97">
        <f t="shared" si="118"/>
        <v>0.21937290033594614</v>
      </c>
      <c r="S162" s="102">
        <f t="shared" si="96"/>
        <v>245.85685256265529</v>
      </c>
      <c r="T162" s="48">
        <v>670078</v>
      </c>
      <c r="U162" s="25">
        <f t="shared" si="104"/>
        <v>5.5064823824684472E-2</v>
      </c>
      <c r="V162" s="25">
        <f t="shared" si="105"/>
        <v>1.9457194628238028E-2</v>
      </c>
      <c r="W162" s="100">
        <f t="shared" si="113"/>
        <v>59.271085887958776</v>
      </c>
      <c r="X162" s="14">
        <v>401833</v>
      </c>
      <c r="Y162" s="15">
        <f t="shared" si="106"/>
        <v>5.8901499679825831E-2</v>
      </c>
      <c r="Z162" s="15">
        <f t="shared" si="107"/>
        <v>2.0647491516469163E-2</v>
      </c>
      <c r="AA162" s="109">
        <f t="shared" si="114"/>
        <v>56.59452326057967</v>
      </c>
      <c r="AB162" s="54">
        <v>371248</v>
      </c>
      <c r="AC162" s="12">
        <f t="shared" si="108"/>
        <v>7.6811518537210688E-2</v>
      </c>
      <c r="AD162" s="12">
        <f t="shared" si="109"/>
        <v>2.7135900841080085E-2</v>
      </c>
      <c r="AE162" s="113">
        <f t="shared" si="115"/>
        <v>58.579750942014819</v>
      </c>
      <c r="AF162" s="60">
        <v>309806</v>
      </c>
      <c r="AG162" s="11">
        <f t="shared" si="110"/>
        <v>8.6024973182923903E-2</v>
      </c>
      <c r="AH162" s="11">
        <f t="shared" si="111"/>
        <v>2.7760269110065794E-2</v>
      </c>
      <c r="AI162" s="119">
        <f t="shared" si="116"/>
        <v>70.287292040537992</v>
      </c>
    </row>
    <row r="163" spans="1:35" ht="14.4" x14ac:dyDescent="0.3">
      <c r="A163" s="35">
        <f t="shared" si="101"/>
        <v>41426</v>
      </c>
      <c r="B163" s="81">
        <v>233.50399999999999</v>
      </c>
      <c r="C163" s="20">
        <f t="shared" si="123"/>
        <v>1.7544165453768912E-2</v>
      </c>
      <c r="D163" s="82">
        <f t="shared" si="103"/>
        <v>71.891625615763544</v>
      </c>
      <c r="E163" s="81">
        <v>98.338999999999999</v>
      </c>
      <c r="F163" s="20">
        <f t="shared" si="120"/>
        <v>2.9188906331763409E-2</v>
      </c>
      <c r="G163" s="82">
        <f t="shared" si="112"/>
        <v>70.332570447718524</v>
      </c>
      <c r="H163" s="70">
        <v>985.1</v>
      </c>
      <c r="I163" s="21">
        <f t="shared" si="97"/>
        <v>3.2707831009539889E-2</v>
      </c>
      <c r="J163" s="71">
        <f t="shared" si="94"/>
        <v>61.292931806869163</v>
      </c>
      <c r="K163" s="70">
        <v>249.7</v>
      </c>
      <c r="L163" s="21">
        <f t="shared" si="98"/>
        <v>3.2671629445822914E-2</v>
      </c>
      <c r="M163" s="71">
        <f t="shared" si="95"/>
        <v>61.291114383897899</v>
      </c>
      <c r="N163" s="2"/>
      <c r="O163" s="22">
        <f t="shared" si="102"/>
        <v>41426</v>
      </c>
      <c r="P163" s="43">
        <v>8930</v>
      </c>
      <c r="Q163" s="97">
        <f t="shared" si="117"/>
        <v>9.8130841121495394E-2</v>
      </c>
      <c r="R163" s="97">
        <f t="shared" si="118"/>
        <v>-8.8790233074361735E-3</v>
      </c>
      <c r="S163" s="102">
        <f t="shared" si="96"/>
        <v>201.62564913072936</v>
      </c>
      <c r="T163" s="48">
        <v>657289</v>
      </c>
      <c r="U163" s="25">
        <f t="shared" si="104"/>
        <v>5.7331387969738579E-2</v>
      </c>
      <c r="V163" s="25">
        <f t="shared" si="105"/>
        <v>-7.0087419232234272E-4</v>
      </c>
      <c r="W163" s="100">
        <f t="shared" si="113"/>
        <v>58.139847558359683</v>
      </c>
      <c r="X163" s="14">
        <v>393704</v>
      </c>
      <c r="Y163" s="15">
        <f t="shared" si="106"/>
        <v>5.1722756196205699E-2</v>
      </c>
      <c r="Z163" s="15">
        <f t="shared" si="107"/>
        <v>1.2334093723853634E-3</v>
      </c>
      <c r="AA163" s="109">
        <f t="shared" si="114"/>
        <v>55.449627546227561</v>
      </c>
      <c r="AB163" s="54">
        <v>361440</v>
      </c>
      <c r="AC163" s="12">
        <f t="shared" si="108"/>
        <v>5.6227516737336947E-2</v>
      </c>
      <c r="AD163" s="12">
        <f t="shared" si="109"/>
        <v>1.0049071662512121E-2</v>
      </c>
      <c r="AE163" s="113">
        <f t="shared" si="115"/>
        <v>57.032132645783513</v>
      </c>
      <c r="AF163" s="60">
        <v>301438</v>
      </c>
      <c r="AG163" s="11">
        <f t="shared" si="110"/>
        <v>6.0001758241758241E-2</v>
      </c>
      <c r="AH163" s="11">
        <f t="shared" si="111"/>
        <v>7.3991391064887058E-3</v>
      </c>
      <c r="AI163" s="119">
        <f t="shared" si="116"/>
        <v>68.38880053361035</v>
      </c>
    </row>
    <row r="164" spans="1:35" ht="14.4" x14ac:dyDescent="0.3">
      <c r="A164" s="35">
        <f t="shared" si="101"/>
        <v>41395</v>
      </c>
      <c r="B164" s="81">
        <v>232.94499999999999</v>
      </c>
      <c r="C164" s="20">
        <f t="shared" si="123"/>
        <v>1.3619650588516885E-2</v>
      </c>
      <c r="D164" s="82">
        <f t="shared" si="103"/>
        <v>71.719519704433495</v>
      </c>
      <c r="E164" s="81">
        <v>98.531999999999996</v>
      </c>
      <c r="F164" s="20">
        <f t="shared" si="120"/>
        <v>2.6995476433678611E-2</v>
      </c>
      <c r="G164" s="82">
        <f t="shared" si="112"/>
        <v>70.470605063653295</v>
      </c>
      <c r="H164" s="70">
        <v>986.3</v>
      </c>
      <c r="I164" s="21">
        <f t="shared" si="97"/>
        <v>3.1370908710655732E-2</v>
      </c>
      <c r="J164" s="71">
        <f t="shared" si="94"/>
        <v>61.367595818815396</v>
      </c>
      <c r="K164" s="70">
        <v>250</v>
      </c>
      <c r="L164" s="21">
        <f t="shared" si="98"/>
        <v>3.1353135313531233E-2</v>
      </c>
      <c r="M164" s="71">
        <f t="shared" si="95"/>
        <v>61.364752086401587</v>
      </c>
      <c r="N164" s="2"/>
      <c r="O164" s="22">
        <f t="shared" si="102"/>
        <v>41395</v>
      </c>
      <c r="P164" s="43">
        <v>9010</v>
      </c>
      <c r="Q164" s="97">
        <f t="shared" si="117"/>
        <v>0.22186059126661251</v>
      </c>
      <c r="R164" s="97">
        <f t="shared" si="118"/>
        <v>0.2195452084461289</v>
      </c>
      <c r="S164" s="102">
        <f t="shared" si="96"/>
        <v>203.43192594265079</v>
      </c>
      <c r="T164" s="48">
        <v>657750</v>
      </c>
      <c r="U164" s="25">
        <f t="shared" si="104"/>
        <v>5.3245967160823637E-2</v>
      </c>
      <c r="V164" s="25">
        <f t="shared" si="105"/>
        <v>1.3571299790582581E-2</v>
      </c>
      <c r="W164" s="100">
        <f t="shared" si="113"/>
        <v>58.180624856815015</v>
      </c>
      <c r="X164" s="14">
        <v>393219</v>
      </c>
      <c r="Y164" s="15">
        <f t="shared" si="106"/>
        <v>5.0306502664369646E-2</v>
      </c>
      <c r="Z164" s="15">
        <f t="shared" si="107"/>
        <v>1.4902760391797498E-2</v>
      </c>
      <c r="AA164" s="109">
        <f t="shared" si="114"/>
        <v>55.381319707445329</v>
      </c>
      <c r="AB164" s="54">
        <v>357844</v>
      </c>
      <c r="AC164" s="12">
        <f t="shared" si="108"/>
        <v>6.0602198596905188E-2</v>
      </c>
      <c r="AD164" s="12">
        <f t="shared" si="109"/>
        <v>5.671311258873768E-3</v>
      </c>
      <c r="AE164" s="113">
        <f t="shared" si="115"/>
        <v>56.46471468154536</v>
      </c>
      <c r="AF164" s="60">
        <v>299224</v>
      </c>
      <c r="AG164" s="11">
        <f t="shared" si="110"/>
        <v>6.295137174381793E-2</v>
      </c>
      <c r="AH164" s="11">
        <f t="shared" si="111"/>
        <v>-2.2720286542909918E-4</v>
      </c>
      <c r="AI164" s="119">
        <f t="shared" si="116"/>
        <v>67.88649888490842</v>
      </c>
    </row>
    <row r="165" spans="1:35" ht="14.4" x14ac:dyDescent="0.3">
      <c r="A165" s="35">
        <f t="shared" si="101"/>
        <v>41365</v>
      </c>
      <c r="B165" s="81">
        <v>232.53100000000001</v>
      </c>
      <c r="C165" s="20">
        <f t="shared" si="123"/>
        <v>1.0630853814894481E-2</v>
      </c>
      <c r="D165" s="82">
        <f t="shared" si="103"/>
        <v>71.592056650246292</v>
      </c>
      <c r="E165" s="81">
        <v>98.322999999999993</v>
      </c>
      <c r="F165" s="20">
        <f t="shared" si="120"/>
        <v>2.4208585506098945E-2</v>
      </c>
      <c r="G165" s="82">
        <f t="shared" si="112"/>
        <v>70.321127163495945</v>
      </c>
      <c r="H165" s="70">
        <v>984.3</v>
      </c>
      <c r="I165" s="21">
        <f t="shared" si="97"/>
        <v>2.8849169018501097E-2</v>
      </c>
      <c r="J165" s="71">
        <f t="shared" si="94"/>
        <v>61.243155798904994</v>
      </c>
      <c r="K165" s="70">
        <v>249.5</v>
      </c>
      <c r="L165" s="21">
        <f t="shared" si="98"/>
        <v>2.8865979381443196E-2</v>
      </c>
      <c r="M165" s="71">
        <f t="shared" si="95"/>
        <v>61.242022582228792</v>
      </c>
      <c r="N165" s="2"/>
      <c r="O165" s="22">
        <f t="shared" si="102"/>
        <v>41365</v>
      </c>
      <c r="P165" s="43">
        <v>7388</v>
      </c>
      <c r="Q165" s="97">
        <f t="shared" si="117"/>
        <v>0.2393893642006375</v>
      </c>
      <c r="R165" s="97">
        <f t="shared" si="118"/>
        <v>-3.5886728435338688E-2</v>
      </c>
      <c r="S165" s="102">
        <f t="shared" si="96"/>
        <v>166.80966358094383</v>
      </c>
      <c r="T165" s="48">
        <v>648943</v>
      </c>
      <c r="U165" s="25">
        <f t="shared" si="104"/>
        <v>5.5082072759907952E-2</v>
      </c>
      <c r="V165" s="25">
        <f t="shared" si="105"/>
        <v>9.3666251374586729E-3</v>
      </c>
      <c r="W165" s="100">
        <f t="shared" si="113"/>
        <v>57.40161039369989</v>
      </c>
      <c r="X165" s="14">
        <v>387445</v>
      </c>
      <c r="Y165" s="15">
        <f t="shared" si="106"/>
        <v>5.5469743899881019E-2</v>
      </c>
      <c r="Z165" s="15">
        <f t="shared" si="107"/>
        <v>1.2269137215250803E-2</v>
      </c>
      <c r="AA165" s="109">
        <f t="shared" si="114"/>
        <v>54.568104323674994</v>
      </c>
      <c r="AB165" s="54">
        <v>355826</v>
      </c>
      <c r="AC165" s="12">
        <f t="shared" si="108"/>
        <v>7.7741330692181698E-2</v>
      </c>
      <c r="AD165" s="12">
        <f t="shared" si="109"/>
        <v>2.5420382991599544E-2</v>
      </c>
      <c r="AE165" s="113">
        <f t="shared" si="115"/>
        <v>56.146291585930065</v>
      </c>
      <c r="AF165" s="60">
        <v>299292</v>
      </c>
      <c r="AG165" s="11">
        <f t="shared" si="110"/>
        <v>7.6985080857005173E-2</v>
      </c>
      <c r="AH165" s="11">
        <f t="shared" si="111"/>
        <v>3.5125338940844353E-2</v>
      </c>
      <c r="AI165" s="119">
        <f t="shared" si="116"/>
        <v>67.901926397154014</v>
      </c>
    </row>
    <row r="166" spans="1:35" ht="14.4" x14ac:dyDescent="0.3">
      <c r="A166" s="35">
        <f t="shared" si="101"/>
        <v>41334</v>
      </c>
      <c r="B166" s="81">
        <v>232.773</v>
      </c>
      <c r="C166" s="20">
        <f t="shared" si="123"/>
        <v>1.4738962125967703E-2</v>
      </c>
      <c r="D166" s="82">
        <f t="shared" si="103"/>
        <v>71.666564039408854</v>
      </c>
      <c r="E166" s="81">
        <v>98.135000000000005</v>
      </c>
      <c r="F166" s="20">
        <f t="shared" si="120"/>
        <v>2.8313057328177793E-2</v>
      </c>
      <c r="G166" s="82">
        <f t="shared" si="112"/>
        <v>70.186668573880738</v>
      </c>
      <c r="H166" s="70">
        <v>981.1</v>
      </c>
      <c r="I166" s="21">
        <f t="shared" si="97"/>
        <v>3.2736842105263175E-2</v>
      </c>
      <c r="J166" s="71">
        <f t="shared" si="94"/>
        <v>61.044051767048352</v>
      </c>
      <c r="K166" s="70">
        <v>248.7</v>
      </c>
      <c r="L166" s="21">
        <f t="shared" si="98"/>
        <v>3.2807308970099536E-2</v>
      </c>
      <c r="M166" s="71">
        <f t="shared" si="95"/>
        <v>61.0456553755523</v>
      </c>
      <c r="N166" s="2"/>
      <c r="O166" s="22">
        <f t="shared" si="102"/>
        <v>41334</v>
      </c>
      <c r="P166" s="43">
        <v>7663</v>
      </c>
      <c r="Q166" s="97">
        <f t="shared" si="117"/>
        <v>-0.15781954060885817</v>
      </c>
      <c r="R166" s="97">
        <f t="shared" si="118"/>
        <v>0.14492753623188404</v>
      </c>
      <c r="S166" s="102">
        <f t="shared" si="96"/>
        <v>173.01874012192374</v>
      </c>
      <c r="T166" s="48">
        <v>642921</v>
      </c>
      <c r="U166" s="25">
        <f t="shared" si="104"/>
        <v>7.9253461001932202E-2</v>
      </c>
      <c r="V166" s="25">
        <f t="shared" si="105"/>
        <v>3.9773632283635063E-3</v>
      </c>
      <c r="W166" s="100">
        <f t="shared" si="113"/>
        <v>56.868940347500356</v>
      </c>
      <c r="X166" s="14">
        <v>382749</v>
      </c>
      <c r="Y166" s="15">
        <f t="shared" si="106"/>
        <v>7.0204478792979641E-2</v>
      </c>
      <c r="Z166" s="15">
        <f t="shared" si="107"/>
        <v>1.1744703112739341E-3</v>
      </c>
      <c r="AA166" s="109">
        <f t="shared" si="114"/>
        <v>53.906715435177325</v>
      </c>
      <c r="AB166" s="54">
        <v>347005</v>
      </c>
      <c r="AC166" s="12">
        <f t="shared" si="108"/>
        <v>7.6866023659678095E-2</v>
      </c>
      <c r="AD166" s="12">
        <f t="shared" si="109"/>
        <v>-3.4004520533388316E-3</v>
      </c>
      <c r="AE166" s="113">
        <f t="shared" si="115"/>
        <v>54.754413426156781</v>
      </c>
      <c r="AF166" s="60">
        <v>289136</v>
      </c>
      <c r="AG166" s="11">
        <f t="shared" si="110"/>
        <v>7.5670768910251596E-2</v>
      </c>
      <c r="AH166" s="11">
        <f t="shared" si="111"/>
        <v>-6.620559810075477E-3</v>
      </c>
      <c r="AI166" s="119">
        <f t="shared" si="116"/>
        <v>65.597782068239468</v>
      </c>
    </row>
    <row r="167" spans="1:35" ht="14.4" x14ac:dyDescent="0.3">
      <c r="A167" s="35">
        <f t="shared" si="101"/>
        <v>41306</v>
      </c>
      <c r="B167" s="81">
        <v>232.166</v>
      </c>
      <c r="C167" s="20">
        <f t="shared" si="123"/>
        <v>1.9779235097490577E-2</v>
      </c>
      <c r="D167" s="82">
        <f t="shared" si="103"/>
        <v>71.479679802955658</v>
      </c>
      <c r="E167" s="81">
        <v>97.795000000000002</v>
      </c>
      <c r="F167" s="20">
        <f t="shared" si="120"/>
        <v>2.7830619988018501E-2</v>
      </c>
      <c r="G167" s="82">
        <f t="shared" si="112"/>
        <v>69.943498784151075</v>
      </c>
      <c r="H167" s="70">
        <v>976.8</v>
      </c>
      <c r="I167" s="21">
        <f t="shared" si="97"/>
        <v>3.2121724429416743E-2</v>
      </c>
      <c r="J167" s="71">
        <f t="shared" si="94"/>
        <v>60.776505724240977</v>
      </c>
      <c r="K167" s="70">
        <v>247.6</v>
      </c>
      <c r="L167" s="21">
        <f t="shared" si="98"/>
        <v>3.2096706961233901E-2</v>
      </c>
      <c r="M167" s="71">
        <f t="shared" si="95"/>
        <v>60.775650466372127</v>
      </c>
      <c r="N167" s="2"/>
      <c r="O167" s="22">
        <f t="shared" si="102"/>
        <v>41306</v>
      </c>
      <c r="P167" s="43">
        <v>6693</v>
      </c>
      <c r="Q167" s="97">
        <f t="shared" si="117"/>
        <v>5.1058717525154229E-3</v>
      </c>
      <c r="R167" s="97">
        <f t="shared" si="118"/>
        <v>-2.0632133450395052E-2</v>
      </c>
      <c r="S167" s="102">
        <f t="shared" si="96"/>
        <v>151.11763377737643</v>
      </c>
      <c r="T167" s="48">
        <v>640374</v>
      </c>
      <c r="U167" s="25">
        <f t="shared" si="104"/>
        <v>2.7158901710183203E-2</v>
      </c>
      <c r="V167" s="25">
        <f t="shared" si="105"/>
        <v>-8.4098777837238181E-4</v>
      </c>
      <c r="W167" s="100">
        <f t="shared" si="113"/>
        <v>56.643647984884907</v>
      </c>
      <c r="X167" s="14">
        <v>382300</v>
      </c>
      <c r="Y167" s="15">
        <f t="shared" si="106"/>
        <v>4.0657222808984983E-2</v>
      </c>
      <c r="Z167" s="15">
        <f t="shared" si="107"/>
        <v>-5.5018664724321154E-3</v>
      </c>
      <c r="AA167" s="109">
        <f t="shared" si="114"/>
        <v>53.843477868964492</v>
      </c>
      <c r="AB167" s="54">
        <v>348189</v>
      </c>
      <c r="AC167" s="12">
        <f t="shared" si="108"/>
        <v>6.9800381600818584E-2</v>
      </c>
      <c r="AD167" s="12">
        <f t="shared" si="109"/>
        <v>5.22548999795025E-3</v>
      </c>
      <c r="AE167" s="113">
        <f t="shared" si="115"/>
        <v>54.941238473336419</v>
      </c>
      <c r="AF167" s="60">
        <v>291063</v>
      </c>
      <c r="AG167" s="11">
        <f t="shared" si="110"/>
        <v>8.8208023329719332E-2</v>
      </c>
      <c r="AH167" s="11">
        <f t="shared" si="111"/>
        <v>1.2400086261469712E-2</v>
      </c>
      <c r="AI167" s="119">
        <f t="shared" si="116"/>
        <v>66.034970540257817</v>
      </c>
    </row>
    <row r="168" spans="1:35" ht="14.4" x14ac:dyDescent="0.3">
      <c r="A168" s="35">
        <f t="shared" si="101"/>
        <v>41275</v>
      </c>
      <c r="B168" s="81">
        <v>230.28</v>
      </c>
      <c r="C168" s="20">
        <f t="shared" si="123"/>
        <v>1.5948646681225531E-2</v>
      </c>
      <c r="D168" s="82">
        <f t="shared" si="103"/>
        <v>70.89901477832511</v>
      </c>
      <c r="E168" s="81">
        <v>97.144000000000005</v>
      </c>
      <c r="F168" s="20">
        <f t="shared" si="120"/>
        <v>2.7141905537287236E-2</v>
      </c>
      <c r="G168" s="82">
        <f t="shared" si="112"/>
        <v>69.477900157345189</v>
      </c>
      <c r="H168" s="70">
        <v>969.7</v>
      </c>
      <c r="I168" s="21">
        <f t="shared" si="97"/>
        <v>3.2804345510704103E-2</v>
      </c>
      <c r="J168" s="71">
        <f t="shared" si="94"/>
        <v>60.334743653559052</v>
      </c>
      <c r="K168" s="70">
        <v>245.8</v>
      </c>
      <c r="L168" s="21">
        <f t="shared" si="98"/>
        <v>3.2773109243697585E-2</v>
      </c>
      <c r="M168" s="71">
        <f t="shared" si="95"/>
        <v>60.333824251350038</v>
      </c>
      <c r="N168" s="2"/>
      <c r="O168" s="22">
        <f t="shared" si="102"/>
        <v>41275</v>
      </c>
      <c r="P168" s="43">
        <v>6834</v>
      </c>
      <c r="Q168" s="97">
        <f t="shared" si="117"/>
        <v>4.6394120349104284E-2</v>
      </c>
      <c r="R168" s="97">
        <f t="shared" si="118"/>
        <v>-0.10090777529272466</v>
      </c>
      <c r="S168" s="102">
        <f t="shared" si="96"/>
        <v>154.30119665838794</v>
      </c>
      <c r="T168" s="48">
        <v>640913</v>
      </c>
      <c r="U168" s="25">
        <f t="shared" si="104"/>
        <v>5.5224895492211434E-2</v>
      </c>
      <c r="V168" s="25">
        <f t="shared" si="105"/>
        <v>1.6895059953236924E-3</v>
      </c>
      <c r="W168" s="100">
        <f t="shared" si="113"/>
        <v>56.691324696094064</v>
      </c>
      <c r="X168" s="14">
        <v>384415</v>
      </c>
      <c r="Y168" s="15">
        <f t="shared" si="106"/>
        <v>5.2372948171833356E-2</v>
      </c>
      <c r="Z168" s="15">
        <f t="shared" si="107"/>
        <v>7.4005938295189644E-3</v>
      </c>
      <c r="AA168" s="109">
        <f t="shared" si="114"/>
        <v>54.141356382416909</v>
      </c>
      <c r="AB168" s="54">
        <v>346379</v>
      </c>
      <c r="AC168" s="12">
        <f t="shared" si="108"/>
        <v>6.2746987064627779E-2</v>
      </c>
      <c r="AD168" s="12">
        <f t="shared" si="109"/>
        <v>-9.6128277782702165E-3</v>
      </c>
      <c r="AE168" s="113">
        <f t="shared" si="115"/>
        <v>54.655635994117546</v>
      </c>
      <c r="AF168" s="60">
        <v>287498</v>
      </c>
      <c r="AG168" s="11">
        <f t="shared" si="110"/>
        <v>5.6814756544945277E-2</v>
      </c>
      <c r="AH168" s="11">
        <f t="shared" si="111"/>
        <v>-1.1932501632470727E-2</v>
      </c>
      <c r="AI168" s="119">
        <f t="shared" si="116"/>
        <v>65.226160523264866</v>
      </c>
    </row>
    <row r="169" spans="1:35" ht="14.4" x14ac:dyDescent="0.3">
      <c r="A169" s="35">
        <f t="shared" si="101"/>
        <v>41244</v>
      </c>
      <c r="B169" s="81">
        <v>229.601</v>
      </c>
      <c r="C169" s="20">
        <f t="shared" si="123"/>
        <v>1.7410223687475579E-2</v>
      </c>
      <c r="D169" s="82">
        <f t="shared" si="103"/>
        <v>70.689963054187174</v>
      </c>
      <c r="E169" s="81">
        <v>97.603999999999999</v>
      </c>
      <c r="F169" s="20">
        <f t="shared" si="120"/>
        <v>2.6772846337537848E-2</v>
      </c>
      <c r="G169" s="82">
        <f t="shared" si="112"/>
        <v>69.806894578744121</v>
      </c>
      <c r="H169" s="70">
        <v>973.6</v>
      </c>
      <c r="I169" s="21">
        <f t="shared" si="97"/>
        <v>3.0919102075391836E-2</v>
      </c>
      <c r="J169" s="71">
        <f t="shared" si="94"/>
        <v>60.577401692384335</v>
      </c>
      <c r="K169" s="70">
        <v>246.8</v>
      </c>
      <c r="L169" s="21">
        <f t="shared" si="98"/>
        <v>3.0910609857978333E-2</v>
      </c>
      <c r="M169" s="71">
        <f t="shared" si="95"/>
        <v>60.57928325969565</v>
      </c>
      <c r="N169" s="2"/>
      <c r="O169" s="22">
        <f t="shared" si="102"/>
        <v>41244</v>
      </c>
      <c r="P169" s="43">
        <v>7601</v>
      </c>
      <c r="Q169" s="97">
        <f t="shared" si="117"/>
        <v>-7.4966532797858143E-2</v>
      </c>
      <c r="R169" s="97">
        <f t="shared" si="118"/>
        <v>-0.11882680268954326</v>
      </c>
      <c r="S169" s="102">
        <f t="shared" si="96"/>
        <v>171.61887559268462</v>
      </c>
      <c r="T169" s="48">
        <v>639832</v>
      </c>
      <c r="U169" s="25">
        <f t="shared" si="104"/>
        <v>5.5685534300639272E-2</v>
      </c>
      <c r="V169" s="25">
        <f t="shared" si="105"/>
        <v>8.042827861427071E-3</v>
      </c>
      <c r="W169" s="100">
        <f t="shared" si="113"/>
        <v>56.59570591164676</v>
      </c>
      <c r="X169" s="14">
        <v>381591</v>
      </c>
      <c r="Y169" s="15">
        <f t="shared" si="106"/>
        <v>5.070544309095304E-2</v>
      </c>
      <c r="Z169" s="15">
        <f t="shared" si="107"/>
        <v>6.1965873942955163E-3</v>
      </c>
      <c r="AA169" s="109">
        <f t="shared" si="114"/>
        <v>53.743621667528195</v>
      </c>
      <c r="AB169" s="54">
        <v>349741</v>
      </c>
      <c r="AC169" s="12">
        <f t="shared" si="108"/>
        <v>8.5804851243235891E-2</v>
      </c>
      <c r="AD169" s="12">
        <f t="shared" si="109"/>
        <v>1.8287427939206902E-2</v>
      </c>
      <c r="AE169" s="113">
        <f t="shared" si="115"/>
        <v>55.18613076490972</v>
      </c>
      <c r="AF169" s="60">
        <v>290970</v>
      </c>
      <c r="AG169" s="11">
        <f t="shared" si="110"/>
        <v>7.5094403759893069E-2</v>
      </c>
      <c r="AH169" s="11">
        <f t="shared" si="111"/>
        <v>2.026003534460985E-2</v>
      </c>
      <c r="AI169" s="119">
        <f t="shared" si="116"/>
        <v>66.013871148510177</v>
      </c>
    </row>
    <row r="170" spans="1:35" ht="14.4" x14ac:dyDescent="0.3">
      <c r="A170" s="35">
        <f t="shared" si="101"/>
        <v>41214</v>
      </c>
      <c r="B170" s="81">
        <v>230.221</v>
      </c>
      <c r="C170" s="20">
        <f t="shared" si="123"/>
        <v>1.7641338460858469E-2</v>
      </c>
      <c r="D170" s="82">
        <f t="shared" si="103"/>
        <v>70.880849753694562</v>
      </c>
      <c r="E170" s="81">
        <v>97.153999999999996</v>
      </c>
      <c r="F170" s="20">
        <f t="shared" si="120"/>
        <v>2.6628907158103843E-2</v>
      </c>
      <c r="G170" s="82">
        <f t="shared" si="112"/>
        <v>69.485052209984275</v>
      </c>
      <c r="H170" s="70">
        <v>968.9</v>
      </c>
      <c r="I170" s="21">
        <f t="shared" si="97"/>
        <v>2.9758741630353969E-2</v>
      </c>
      <c r="J170" s="71">
        <f t="shared" si="94"/>
        <v>60.28496764559489</v>
      </c>
      <c r="K170" s="70">
        <v>245.6</v>
      </c>
      <c r="L170" s="21">
        <f t="shared" si="98"/>
        <v>2.9769392033542896E-2</v>
      </c>
      <c r="M170" s="71">
        <f t="shared" si="95"/>
        <v>60.284732449680924</v>
      </c>
      <c r="N170" s="2"/>
      <c r="O170" s="22">
        <f t="shared" si="102"/>
        <v>41214</v>
      </c>
      <c r="P170" s="43">
        <v>8626</v>
      </c>
      <c r="Q170" s="97">
        <f t="shared" si="117"/>
        <v>8.4213172448466489E-2</v>
      </c>
      <c r="R170" s="97">
        <f t="shared" si="118"/>
        <v>5.8924625583108181E-2</v>
      </c>
      <c r="S170" s="102">
        <f t="shared" si="96"/>
        <v>194.76179724542791</v>
      </c>
      <c r="T170" s="48">
        <v>634727</v>
      </c>
      <c r="U170" s="25">
        <f t="shared" si="104"/>
        <v>3.6927218875944856E-2</v>
      </c>
      <c r="V170" s="25">
        <f t="shared" si="105"/>
        <v>-1.8509083132045578E-3</v>
      </c>
      <c r="W170" s="100">
        <f t="shared" si="113"/>
        <v>56.144148192309565</v>
      </c>
      <c r="X170" s="14">
        <v>379241</v>
      </c>
      <c r="Y170" s="15">
        <f t="shared" si="106"/>
        <v>5.0197444574289651E-2</v>
      </c>
      <c r="Z170" s="15">
        <f t="shared" si="107"/>
        <v>-3.5890038806433155E-3</v>
      </c>
      <c r="AA170" s="109">
        <f t="shared" si="114"/>
        <v>53.412645541469949</v>
      </c>
      <c r="AB170" s="54">
        <v>343460</v>
      </c>
      <c r="AC170" s="12">
        <f t="shared" si="108"/>
        <v>7.558467262091173E-2</v>
      </c>
      <c r="AD170" s="12">
        <f t="shared" si="109"/>
        <v>-3.1924773624332214E-3</v>
      </c>
      <c r="AE170" s="113">
        <f t="shared" si="115"/>
        <v>54.195042824592747</v>
      </c>
      <c r="AF170" s="60">
        <v>285192</v>
      </c>
      <c r="AG170" s="11">
        <f t="shared" si="110"/>
        <v>5.6509272499611019E-2</v>
      </c>
      <c r="AH170" s="11">
        <f t="shared" si="111"/>
        <v>-8.0105740969408368E-3</v>
      </c>
      <c r="AI170" s="119">
        <f t="shared" si="116"/>
        <v>64.702986357995385</v>
      </c>
    </row>
    <row r="171" spans="1:35" ht="14.4" x14ac:dyDescent="0.3">
      <c r="A171" s="35">
        <f t="shared" si="101"/>
        <v>41183</v>
      </c>
      <c r="B171" s="81">
        <v>231.31700000000001</v>
      </c>
      <c r="C171" s="20">
        <f t="shared" si="123"/>
        <v>2.1623435988711304E-2</v>
      </c>
      <c r="D171" s="82">
        <f t="shared" si="103"/>
        <v>71.218288177339886</v>
      </c>
      <c r="E171" s="81">
        <v>97.001000000000005</v>
      </c>
      <c r="F171" s="20">
        <f t="shared" si="120"/>
        <v>2.669376263508294E-2</v>
      </c>
      <c r="G171" s="82">
        <f t="shared" si="112"/>
        <v>69.375625804605946</v>
      </c>
      <c r="H171" s="70">
        <v>968.9</v>
      </c>
      <c r="I171" s="21">
        <f t="shared" si="97"/>
        <v>3.1952284588347979E-2</v>
      </c>
      <c r="J171" s="71">
        <f t="shared" si="94"/>
        <v>60.28496764559489</v>
      </c>
      <c r="K171" s="70">
        <v>245.6</v>
      </c>
      <c r="L171" s="21">
        <f t="shared" si="98"/>
        <v>3.1932773109243584E-2</v>
      </c>
      <c r="M171" s="71">
        <f t="shared" si="95"/>
        <v>60.284732449680924</v>
      </c>
      <c r="N171" s="2"/>
      <c r="O171" s="22">
        <f t="shared" si="102"/>
        <v>41183</v>
      </c>
      <c r="P171" s="43">
        <v>8146</v>
      </c>
      <c r="Q171" s="97">
        <f t="shared" si="117"/>
        <v>3.4938381400076324E-2</v>
      </c>
      <c r="R171" s="97">
        <f t="shared" si="118"/>
        <v>3.0356691120667856E-2</v>
      </c>
      <c r="S171" s="102">
        <f t="shared" si="96"/>
        <v>183.92413637389936</v>
      </c>
      <c r="T171" s="48">
        <v>635904</v>
      </c>
      <c r="U171" s="25">
        <f t="shared" si="104"/>
        <v>2.7124376727275079E-2</v>
      </c>
      <c r="V171" s="25">
        <f t="shared" si="105"/>
        <v>1.8385567565779581E-3</v>
      </c>
      <c r="W171" s="100">
        <f t="shared" si="113"/>
        <v>56.248258561684665</v>
      </c>
      <c r="X171" s="14">
        <v>380607</v>
      </c>
      <c r="Y171" s="15">
        <f t="shared" si="106"/>
        <v>3.8956040356394217E-2</v>
      </c>
      <c r="Z171" s="15">
        <f t="shared" si="107"/>
        <v>5.8191620089587115E-3</v>
      </c>
      <c r="AA171" s="109">
        <f t="shared" si="114"/>
        <v>53.605034217297849</v>
      </c>
      <c r="AB171" s="54">
        <v>344560</v>
      </c>
      <c r="AC171" s="12">
        <f t="shared" si="108"/>
        <v>6.7969289993832005E-2</v>
      </c>
      <c r="AD171" s="12">
        <f t="shared" si="109"/>
        <v>2.3097106752849594E-3</v>
      </c>
      <c r="AE171" s="113">
        <f t="shared" si="115"/>
        <v>54.368613392073826</v>
      </c>
      <c r="AF171" s="60">
        <v>287495</v>
      </c>
      <c r="AG171" s="11">
        <f t="shared" si="110"/>
        <v>6.9136197304614289E-2</v>
      </c>
      <c r="AH171" s="11">
        <f t="shared" si="111"/>
        <v>8.3687291527099195E-3</v>
      </c>
      <c r="AI171" s="119">
        <f t="shared" si="116"/>
        <v>65.225479897724639</v>
      </c>
    </row>
    <row r="172" spans="1:35" ht="14.4" x14ac:dyDescent="0.3">
      <c r="A172" s="35">
        <f t="shared" si="101"/>
        <v>41153</v>
      </c>
      <c r="B172" s="81">
        <v>231.40700000000001</v>
      </c>
      <c r="C172" s="20">
        <f t="shared" si="123"/>
        <v>1.9912820806649911E-2</v>
      </c>
      <c r="D172" s="82">
        <f t="shared" si="103"/>
        <v>71.245997536945794</v>
      </c>
      <c r="E172" s="81">
        <v>96.492000000000004</v>
      </c>
      <c r="F172" s="20">
        <f t="shared" si="120"/>
        <v>2.2020272631946947E-2</v>
      </c>
      <c r="G172" s="82">
        <f t="shared" si="112"/>
        <v>69.011586325275374</v>
      </c>
      <c r="H172" s="70">
        <v>963.4</v>
      </c>
      <c r="I172" s="21">
        <f t="shared" si="97"/>
        <v>2.6531699520511376E-2</v>
      </c>
      <c r="J172" s="71">
        <f t="shared" si="94"/>
        <v>59.942757590841275</v>
      </c>
      <c r="K172" s="70">
        <v>244.2</v>
      </c>
      <c r="L172" s="21">
        <f t="shared" si="98"/>
        <v>2.6481715006305029E-2</v>
      </c>
      <c r="M172" s="71">
        <f t="shared" si="95"/>
        <v>59.941089837997069</v>
      </c>
      <c r="N172" s="2"/>
      <c r="O172" s="22">
        <f t="shared" si="102"/>
        <v>41153</v>
      </c>
      <c r="P172" s="43">
        <v>7906</v>
      </c>
      <c r="Q172" s="97">
        <f t="shared" si="117"/>
        <v>-9.1994946594693872E-2</v>
      </c>
      <c r="R172" s="97">
        <f t="shared" si="118"/>
        <v>-0.12862338807450679</v>
      </c>
      <c r="S172" s="102">
        <f t="shared" si="96"/>
        <v>178.50530593813508</v>
      </c>
      <c r="T172" s="48">
        <v>634737</v>
      </c>
      <c r="U172" s="25">
        <f t="shared" si="104"/>
        <v>2.3214838410151817E-2</v>
      </c>
      <c r="V172" s="25">
        <f t="shared" si="105"/>
        <v>-4.0654105892099501E-3</v>
      </c>
      <c r="W172" s="100">
        <f t="shared" si="113"/>
        <v>56.145032732406207</v>
      </c>
      <c r="X172" s="14">
        <v>378405</v>
      </c>
      <c r="Y172" s="15">
        <f t="shared" si="106"/>
        <v>3.4653884959163994E-2</v>
      </c>
      <c r="Z172" s="15">
        <f t="shared" si="107"/>
        <v>-8.712941836004906E-3</v>
      </c>
      <c r="AA172" s="109">
        <f t="shared" si="114"/>
        <v>53.29490254513604</v>
      </c>
      <c r="AB172" s="54">
        <v>343766</v>
      </c>
      <c r="AC172" s="12">
        <f t="shared" si="108"/>
        <v>4.9138601925747372E-2</v>
      </c>
      <c r="AD172" s="12">
        <f t="shared" si="109"/>
        <v>-8.4111664291771637E-3</v>
      </c>
      <c r="AE172" s="113">
        <f t="shared" si="115"/>
        <v>54.243327000637478</v>
      </c>
      <c r="AF172" s="60">
        <v>285109</v>
      </c>
      <c r="AG172" s="11">
        <f t="shared" si="110"/>
        <v>4.6978510260138995E-2</v>
      </c>
      <c r="AH172" s="11">
        <f t="shared" si="111"/>
        <v>-2.1035315529732701E-3</v>
      </c>
      <c r="AI172" s="119">
        <f t="shared" si="116"/>
        <v>64.684155718048572</v>
      </c>
    </row>
    <row r="173" spans="1:35" ht="14.4" x14ac:dyDescent="0.3">
      <c r="A173" s="35">
        <f t="shared" si="101"/>
        <v>41122</v>
      </c>
      <c r="B173" s="81">
        <v>230.37899999999999</v>
      </c>
      <c r="C173" s="20">
        <f t="shared" si="123"/>
        <v>1.692378997550148E-2</v>
      </c>
      <c r="D173" s="82">
        <f t="shared" si="103"/>
        <v>70.929495073891601</v>
      </c>
      <c r="E173" s="81">
        <v>96.134</v>
      </c>
      <c r="F173" s="20">
        <f t="shared" si="120"/>
        <v>2.4773478307216656E-2</v>
      </c>
      <c r="G173" s="82">
        <f t="shared" si="112"/>
        <v>68.755542840795329</v>
      </c>
      <c r="H173" s="70">
        <v>958.6</v>
      </c>
      <c r="I173" s="21">
        <f t="shared" si="97"/>
        <v>2.9203349796006028E-2</v>
      </c>
      <c r="J173" s="71">
        <f t="shared" si="94"/>
        <v>59.644101543056316</v>
      </c>
      <c r="K173" s="70">
        <v>243</v>
      </c>
      <c r="L173" s="21">
        <f t="shared" si="98"/>
        <v>2.9224904701397714E-2</v>
      </c>
      <c r="M173" s="71">
        <f t="shared" si="95"/>
        <v>59.646539027982342</v>
      </c>
      <c r="N173" s="2"/>
      <c r="O173" s="22">
        <f t="shared" si="102"/>
        <v>41122</v>
      </c>
      <c r="P173" s="43">
        <v>9073</v>
      </c>
      <c r="Q173" s="97">
        <f t="shared" si="117"/>
        <v>8.3351855967992439E-3</v>
      </c>
      <c r="R173" s="97">
        <f t="shared" si="118"/>
        <v>3.6795794766312451E-2</v>
      </c>
      <c r="S173" s="102">
        <f t="shared" si="96"/>
        <v>204.85436893203891</v>
      </c>
      <c r="T173" s="48">
        <v>637328</v>
      </c>
      <c r="U173" s="25">
        <f t="shared" si="104"/>
        <v>4.1792464704353494E-2</v>
      </c>
      <c r="V173" s="25">
        <f t="shared" si="105"/>
        <v>3.498628575387519E-3</v>
      </c>
      <c r="W173" s="100">
        <f t="shared" si="113"/>
        <v>56.374217071446886</v>
      </c>
      <c r="X173" s="14">
        <v>381731</v>
      </c>
      <c r="Y173" s="15">
        <f t="shared" si="106"/>
        <v>4.1893433629381249E-2</v>
      </c>
      <c r="Z173" s="15">
        <f t="shared" si="107"/>
        <v>5.9291506030605401E-3</v>
      </c>
      <c r="AA173" s="109">
        <f t="shared" si="114"/>
        <v>53.763339394186985</v>
      </c>
      <c r="AB173" s="54">
        <v>346682</v>
      </c>
      <c r="AC173" s="12">
        <f t="shared" si="108"/>
        <v>5.6332535025015673E-2</v>
      </c>
      <c r="AD173" s="12">
        <f t="shared" si="109"/>
        <v>5.5573925503094035E-3</v>
      </c>
      <c r="AE173" s="113">
        <f t="shared" si="115"/>
        <v>54.703446795887324</v>
      </c>
      <c r="AF173" s="60">
        <v>285710</v>
      </c>
      <c r="AG173" s="11">
        <f t="shared" si="110"/>
        <v>5.2649031022032222E-2</v>
      </c>
      <c r="AH173" s="11">
        <f t="shared" si="111"/>
        <v>1.5564420575884252E-3</v>
      </c>
      <c r="AI173" s="119">
        <f t="shared" si="116"/>
        <v>64.820507701277961</v>
      </c>
    </row>
    <row r="174" spans="1:35" ht="14.4" x14ac:dyDescent="0.3">
      <c r="A174" s="35">
        <f t="shared" si="101"/>
        <v>41091</v>
      </c>
      <c r="B174" s="81">
        <v>229.10400000000001</v>
      </c>
      <c r="C174" s="20">
        <f t="shared" si="123"/>
        <v>1.4084507042253502E-2</v>
      </c>
      <c r="D174" s="82">
        <f t="shared" si="103"/>
        <v>70.536945812807872</v>
      </c>
      <c r="E174" s="81">
        <v>95.65</v>
      </c>
      <c r="F174" s="20">
        <f t="shared" si="120"/>
        <v>2.5605284038515252E-2</v>
      </c>
      <c r="G174" s="82">
        <f t="shared" si="112"/>
        <v>68.409383493062521</v>
      </c>
      <c r="H174" s="70">
        <v>955.1</v>
      </c>
      <c r="I174" s="21">
        <f t="shared" si="97"/>
        <v>3.1536883032724949E-2</v>
      </c>
      <c r="J174" s="71">
        <f t="shared" si="94"/>
        <v>59.426331508213103</v>
      </c>
      <c r="K174" s="70">
        <v>242.1</v>
      </c>
      <c r="L174" s="21">
        <f t="shared" si="98"/>
        <v>3.1529612270984275E-2</v>
      </c>
      <c r="M174" s="71">
        <f t="shared" si="95"/>
        <v>59.42562592047129</v>
      </c>
      <c r="N174" s="2"/>
      <c r="O174" s="22">
        <f t="shared" si="102"/>
        <v>41091</v>
      </c>
      <c r="P174" s="43">
        <v>8751</v>
      </c>
      <c r="Q174" s="97">
        <f t="shared" si="117"/>
        <v>1.0295126973232094E-3</v>
      </c>
      <c r="R174" s="97">
        <f t="shared" si="118"/>
        <v>7.6119035907525889E-2</v>
      </c>
      <c r="S174" s="102">
        <f t="shared" si="96"/>
        <v>197.58410476405516</v>
      </c>
      <c r="T174" s="48">
        <v>635106</v>
      </c>
      <c r="U174" s="25">
        <f t="shared" si="104"/>
        <v>4.5032563374348911E-2</v>
      </c>
      <c r="V174" s="25">
        <f t="shared" si="105"/>
        <v>2.1647263970504316E-2</v>
      </c>
      <c r="W174" s="100">
        <f t="shared" si="113"/>
        <v>56.177672261972397</v>
      </c>
      <c r="X174" s="14">
        <v>379481</v>
      </c>
      <c r="Y174" s="15">
        <f t="shared" si="106"/>
        <v>4.6243810448074019E-2</v>
      </c>
      <c r="Z174" s="15">
        <f t="shared" si="107"/>
        <v>1.3728088218794676E-2</v>
      </c>
      <c r="AA174" s="109">
        <f t="shared" si="114"/>
        <v>53.446447358599301</v>
      </c>
      <c r="AB174" s="54">
        <v>344766</v>
      </c>
      <c r="AC174" s="12">
        <f t="shared" si="108"/>
        <v>5.7113684655928809E-2</v>
      </c>
      <c r="AD174" s="12">
        <f t="shared" si="109"/>
        <v>7.5014830551813905E-3</v>
      </c>
      <c r="AE174" s="113">
        <f t="shared" si="115"/>
        <v>54.401118425620282</v>
      </c>
      <c r="AF174" s="60">
        <v>285266</v>
      </c>
      <c r="AG174" s="11">
        <f t="shared" si="110"/>
        <v>3.5673830961370889E-2</v>
      </c>
      <c r="AH174" s="11">
        <f t="shared" si="111"/>
        <v>3.1331868131867502E-3</v>
      </c>
      <c r="AI174" s="119">
        <f t="shared" si="116"/>
        <v>64.719775121321476</v>
      </c>
    </row>
    <row r="175" spans="1:35" ht="14.4" x14ac:dyDescent="0.3">
      <c r="A175" s="35">
        <f t="shared" si="101"/>
        <v>41061</v>
      </c>
      <c r="B175" s="81">
        <v>229.47800000000001</v>
      </c>
      <c r="C175" s="20">
        <f t="shared" ref="C175" si="124">SUM(B175/B187)-1</f>
        <v>1.6639937622385137E-2</v>
      </c>
      <c r="D175" s="82">
        <f t="shared" si="103"/>
        <v>70.652093596059103</v>
      </c>
      <c r="E175" s="81">
        <v>95.55</v>
      </c>
      <c r="F175" s="20">
        <f t="shared" si="120"/>
        <v>2.4489095704758324E-2</v>
      </c>
      <c r="G175" s="82">
        <f t="shared" si="112"/>
        <v>68.337862966671437</v>
      </c>
      <c r="H175" s="70">
        <v>953.9</v>
      </c>
      <c r="I175" s="21">
        <f t="shared" si="97"/>
        <v>2.8020260803965913E-2</v>
      </c>
      <c r="J175" s="71">
        <f t="shared" si="94"/>
        <v>59.351667496266863</v>
      </c>
      <c r="K175" s="70">
        <v>241.8</v>
      </c>
      <c r="L175" s="21">
        <f t="shared" si="98"/>
        <v>2.8061224489795977E-2</v>
      </c>
      <c r="M175" s="71">
        <f t="shared" si="95"/>
        <v>59.351988217967616</v>
      </c>
      <c r="N175" s="2"/>
      <c r="O175" s="22">
        <f t="shared" si="102"/>
        <v>41061</v>
      </c>
      <c r="P175" s="43">
        <v>8132</v>
      </c>
      <c r="Q175" s="97">
        <f t="shared" si="117"/>
        <v>3.6451695131276995E-2</v>
      </c>
      <c r="R175" s="97">
        <f t="shared" si="118"/>
        <v>0.10279359913208563</v>
      </c>
      <c r="S175" s="102">
        <f t="shared" si="96"/>
        <v>183.6080379318131</v>
      </c>
      <c r="T175" s="48">
        <v>621649</v>
      </c>
      <c r="U175" s="25">
        <f t="shared" si="104"/>
        <v>6.2183044684719135E-2</v>
      </c>
      <c r="V175" s="25">
        <f t="shared" si="105"/>
        <v>-4.5620642500056041E-3</v>
      </c>
      <c r="W175" s="100">
        <f t="shared" si="113"/>
        <v>54.98734665391742</v>
      </c>
      <c r="X175" s="14">
        <v>374342</v>
      </c>
      <c r="Y175" s="15">
        <f t="shared" si="106"/>
        <v>6.1400051603829997E-2</v>
      </c>
      <c r="Z175" s="15">
        <f t="shared" si="107"/>
        <v>-1.1485502891406263E-4</v>
      </c>
      <c r="AA175" s="109">
        <f t="shared" si="114"/>
        <v>52.722665949317033</v>
      </c>
      <c r="AB175" s="54">
        <v>342199</v>
      </c>
      <c r="AC175" s="12">
        <f t="shared" si="108"/>
        <v>8.6290855067679084E-2</v>
      </c>
      <c r="AD175" s="12">
        <f t="shared" si="109"/>
        <v>1.4232491693761284E-2</v>
      </c>
      <c r="AE175" s="113">
        <f t="shared" si="115"/>
        <v>53.996067837689431</v>
      </c>
      <c r="AF175" s="60">
        <v>284375</v>
      </c>
      <c r="AG175" s="11">
        <f t="shared" si="110"/>
        <v>6.9843121026297084E-2</v>
      </c>
      <c r="AH175" s="11">
        <f t="shared" si="111"/>
        <v>1.0202377949790842E-2</v>
      </c>
      <c r="AI175" s="119">
        <f t="shared" si="116"/>
        <v>64.517629335868264</v>
      </c>
    </row>
    <row r="176" spans="1:35" ht="14.4" x14ac:dyDescent="0.3">
      <c r="A176" s="35">
        <f t="shared" si="101"/>
        <v>41030</v>
      </c>
      <c r="B176" s="81">
        <v>229.815</v>
      </c>
      <c r="C176" s="20">
        <f t="shared" ref="C176:C188" si="125">SUM(B176/B188)-1</f>
        <v>1.7042537749375919E-2</v>
      </c>
      <c r="D176" s="82">
        <f t="shared" si="103"/>
        <v>70.755849753694562</v>
      </c>
      <c r="E176" s="81">
        <v>95.941999999999993</v>
      </c>
      <c r="F176" s="20">
        <f t="shared" si="120"/>
        <v>2.7733441881889087E-2</v>
      </c>
      <c r="G176" s="82">
        <f t="shared" si="112"/>
        <v>68.618223430124445</v>
      </c>
      <c r="H176" s="70">
        <v>956.3</v>
      </c>
      <c r="I176" s="21">
        <f t="shared" si="97"/>
        <v>3.0606746416639741E-2</v>
      </c>
      <c r="J176" s="71">
        <f t="shared" si="94"/>
        <v>59.500995520159343</v>
      </c>
      <c r="K176" s="70">
        <v>242.4</v>
      </c>
      <c r="L176" s="21">
        <f t="shared" si="98"/>
        <v>3.0612244897959329E-2</v>
      </c>
      <c r="M176" s="71">
        <f t="shared" si="95"/>
        <v>59.499263622974979</v>
      </c>
      <c r="N176" s="2"/>
      <c r="O176" s="22">
        <f t="shared" si="102"/>
        <v>41030</v>
      </c>
      <c r="P176" s="43">
        <v>7374</v>
      </c>
      <c r="Q176" s="97">
        <f t="shared" si="117"/>
        <v>0.14148606811145514</v>
      </c>
      <c r="R176" s="97">
        <f t="shared" si="118"/>
        <v>0.23704076497232007</v>
      </c>
      <c r="S176" s="102">
        <f t="shared" si="96"/>
        <v>166.49356513885758</v>
      </c>
      <c r="T176" s="48">
        <v>624498</v>
      </c>
      <c r="U176" s="25">
        <f t="shared" si="104"/>
        <v>5.6751726005144221E-2</v>
      </c>
      <c r="V176" s="25">
        <f t="shared" si="105"/>
        <v>1.5338241223677551E-2</v>
      </c>
      <c r="W176" s="100">
        <f t="shared" si="113"/>
        <v>55.239352127451539</v>
      </c>
      <c r="X176" s="14">
        <v>374385</v>
      </c>
      <c r="Y176" s="15">
        <f t="shared" si="106"/>
        <v>5.6731002636288164E-2</v>
      </c>
      <c r="Z176" s="15">
        <f t="shared" si="107"/>
        <v>1.9891959039236351E-2</v>
      </c>
      <c r="AA176" s="109">
        <f t="shared" si="114"/>
        <v>52.728722108219372</v>
      </c>
      <c r="AB176" s="54">
        <v>337397</v>
      </c>
      <c r="AC176" s="12">
        <f t="shared" si="108"/>
        <v>7.483108054296328E-2</v>
      </c>
      <c r="AD176" s="12">
        <f t="shared" si="109"/>
        <v>2.1922770543889358E-2</v>
      </c>
      <c r="AE176" s="113">
        <f t="shared" si="115"/>
        <v>53.238353414922024</v>
      </c>
      <c r="AF176" s="60">
        <v>281503</v>
      </c>
      <c r="AG176" s="11">
        <f t="shared" si="110"/>
        <v>6.8667312036140737E-2</v>
      </c>
      <c r="AH176" s="11">
        <f t="shared" si="111"/>
        <v>1.297238555153335E-2</v>
      </c>
      <c r="AI176" s="119">
        <f t="shared" si="116"/>
        <v>63.866043818672267</v>
      </c>
    </row>
    <row r="177" spans="1:35" ht="14.4" x14ac:dyDescent="0.3">
      <c r="A177" s="35">
        <f t="shared" si="101"/>
        <v>41000</v>
      </c>
      <c r="B177" s="81">
        <v>230.08500000000001</v>
      </c>
      <c r="C177" s="20">
        <f t="shared" si="125"/>
        <v>2.3027398112989372E-2</v>
      </c>
      <c r="D177" s="82">
        <f t="shared" si="103"/>
        <v>70.838977832512299</v>
      </c>
      <c r="E177" s="81">
        <v>95.998999999999995</v>
      </c>
      <c r="F177" s="20">
        <f t="shared" si="120"/>
        <v>3.0441269602739185E-2</v>
      </c>
      <c r="G177" s="82">
        <f t="shared" si="112"/>
        <v>68.658990130167354</v>
      </c>
      <c r="H177" s="70">
        <v>956.7</v>
      </c>
      <c r="I177" s="21">
        <f t="shared" si="97"/>
        <v>3.460581810316854E-2</v>
      </c>
      <c r="J177" s="71">
        <f t="shared" si="94"/>
        <v>59.525883524141427</v>
      </c>
      <c r="K177" s="70">
        <v>242.5</v>
      </c>
      <c r="L177" s="21">
        <f t="shared" si="98"/>
        <v>3.4556313993173937E-2</v>
      </c>
      <c r="M177" s="71">
        <f t="shared" si="95"/>
        <v>59.52380952380954</v>
      </c>
      <c r="N177" s="2"/>
      <c r="O177" s="22">
        <f t="shared" si="102"/>
        <v>41000</v>
      </c>
      <c r="P177" s="43">
        <v>5961</v>
      </c>
      <c r="Q177" s="97">
        <f t="shared" si="117"/>
        <v>-0.13646240764884832</v>
      </c>
      <c r="R177" s="97">
        <f t="shared" si="118"/>
        <v>-0.34487306297395315</v>
      </c>
      <c r="S177" s="102">
        <f t="shared" si="96"/>
        <v>134.59020094829538</v>
      </c>
      <c r="T177" s="48">
        <v>615064</v>
      </c>
      <c r="U177" s="25">
        <f t="shared" si="104"/>
        <v>8.9682199879592694E-3</v>
      </c>
      <c r="V177" s="25">
        <f t="shared" si="105"/>
        <v>3.2490695960611715E-2</v>
      </c>
      <c r="W177" s="100">
        <f t="shared" si="113"/>
        <v>54.404877000276784</v>
      </c>
      <c r="X177" s="14">
        <v>367083</v>
      </c>
      <c r="Y177" s="15">
        <f t="shared" si="106"/>
        <v>2.3270659400393079E-2</v>
      </c>
      <c r="Z177" s="15">
        <f t="shared" si="107"/>
        <v>2.6400776197359921E-2</v>
      </c>
      <c r="AA177" s="109">
        <f t="shared" si="114"/>
        <v>51.700301822058819</v>
      </c>
      <c r="AB177" s="54">
        <v>330159</v>
      </c>
      <c r="AC177" s="12">
        <f t="shared" si="108"/>
        <v>2.2604154729124915E-2</v>
      </c>
      <c r="AD177" s="12">
        <f t="shared" si="109"/>
        <v>2.4587569359103334E-2</v>
      </c>
      <c r="AE177" s="113">
        <f t="shared" si="115"/>
        <v>52.096259080896516</v>
      </c>
      <c r="AF177" s="60">
        <v>277898</v>
      </c>
      <c r="AG177" s="11">
        <f t="shared" si="110"/>
        <v>1.2242429982115333E-2</v>
      </c>
      <c r="AH177" s="11">
        <f t="shared" si="111"/>
        <v>3.3862111043319043E-2</v>
      </c>
      <c r="AI177" s="119">
        <f t="shared" si="116"/>
        <v>63.048158794476024</v>
      </c>
    </row>
    <row r="178" spans="1:35" ht="14.4" x14ac:dyDescent="0.3">
      <c r="A178" s="35">
        <f t="shared" si="101"/>
        <v>40969</v>
      </c>
      <c r="B178" s="81">
        <v>229.392</v>
      </c>
      <c r="C178" s="20">
        <f t="shared" si="125"/>
        <v>2.6513981930217811E-2</v>
      </c>
      <c r="D178" s="82">
        <f t="shared" si="103"/>
        <v>70.625615763546776</v>
      </c>
      <c r="E178" s="81">
        <v>95.433000000000007</v>
      </c>
      <c r="F178" s="20">
        <f t="shared" si="120"/>
        <v>3.4605002114027394E-2</v>
      </c>
      <c r="G178" s="82">
        <f t="shared" si="112"/>
        <v>68.254183950793873</v>
      </c>
      <c r="H178" s="70">
        <v>950</v>
      </c>
      <c r="I178" s="21">
        <f t="shared" si="97"/>
        <v>3.5761011774967155E-2</v>
      </c>
      <c r="J178" s="71">
        <f t="shared" si="94"/>
        <v>59.109009457441573</v>
      </c>
      <c r="K178" s="70">
        <v>240.8</v>
      </c>
      <c r="L178" s="21">
        <f t="shared" si="98"/>
        <v>3.5698924731182746E-2</v>
      </c>
      <c r="M178" s="71">
        <f t="shared" si="95"/>
        <v>59.106529209622011</v>
      </c>
      <c r="N178" s="2"/>
      <c r="O178" s="22">
        <f t="shared" si="102"/>
        <v>40969</v>
      </c>
      <c r="P178" s="43">
        <v>9099</v>
      </c>
      <c r="Q178" s="97">
        <f t="shared" si="117"/>
        <v>0.3631460674157303</v>
      </c>
      <c r="R178" s="97">
        <f t="shared" si="118"/>
        <v>0.36642138459228102</v>
      </c>
      <c r="S178" s="102">
        <f t="shared" si="96"/>
        <v>205.44140889591336</v>
      </c>
      <c r="T178" s="48">
        <v>595709</v>
      </c>
      <c r="U178" s="25">
        <f t="shared" si="104"/>
        <v>-2.8181812249585603E-2</v>
      </c>
      <c r="V178" s="25">
        <f t="shared" si="105"/>
        <v>-4.4483688939789157E-2</v>
      </c>
      <c r="W178" s="100">
        <f t="shared" si="113"/>
        <v>52.692849643220676</v>
      </c>
      <c r="X178" s="14">
        <v>357641</v>
      </c>
      <c r="Y178" s="15">
        <f t="shared" si="106"/>
        <v>9.8916241691091589E-3</v>
      </c>
      <c r="Z178" s="15">
        <f t="shared" si="107"/>
        <v>-2.6466937424461823E-2</v>
      </c>
      <c r="AA178" s="109">
        <f t="shared" si="114"/>
        <v>50.370481999828208</v>
      </c>
      <c r="AB178" s="54">
        <v>322236</v>
      </c>
      <c r="AC178" s="12">
        <f t="shared" si="108"/>
        <v>2.4754175518044041E-2</v>
      </c>
      <c r="AD178" s="12">
        <f t="shared" si="109"/>
        <v>-9.9394416092370985E-3</v>
      </c>
      <c r="AE178" s="113">
        <f t="shared" si="115"/>
        <v>50.846077620757782</v>
      </c>
      <c r="AF178" s="60">
        <v>268796</v>
      </c>
      <c r="AG178" s="11">
        <f t="shared" si="110"/>
        <v>7.9724003449956893E-3</v>
      </c>
      <c r="AH178" s="11">
        <f t="shared" si="111"/>
        <v>4.9575653344300363E-3</v>
      </c>
      <c r="AI178" s="119">
        <f t="shared" si="116"/>
        <v>60.983140905368074</v>
      </c>
    </row>
    <row r="179" spans="1:35" ht="14.4" x14ac:dyDescent="0.3">
      <c r="A179" s="35">
        <f t="shared" si="101"/>
        <v>40940</v>
      </c>
      <c r="B179" s="81">
        <v>227.66300000000001</v>
      </c>
      <c r="C179" s="20">
        <f t="shared" si="125"/>
        <v>2.8710987804382082E-2</v>
      </c>
      <c r="D179" s="82">
        <f t="shared" si="103"/>
        <v>70.093288177339886</v>
      </c>
      <c r="E179" s="81">
        <v>95.147000000000006</v>
      </c>
      <c r="F179" s="20">
        <f t="shared" si="120"/>
        <v>3.4352680270038238E-2</v>
      </c>
      <c r="G179" s="82">
        <f t="shared" si="112"/>
        <v>68.0496352453154</v>
      </c>
      <c r="H179" s="70">
        <v>946.4</v>
      </c>
      <c r="I179" s="21">
        <f t="shared" si="97"/>
        <v>3.7150684931506861E-2</v>
      </c>
      <c r="J179" s="71">
        <f t="shared" si="94"/>
        <v>58.885017421602846</v>
      </c>
      <c r="K179" s="70">
        <v>239.9</v>
      </c>
      <c r="L179" s="21">
        <f t="shared" si="98"/>
        <v>3.7181150021616816E-2</v>
      </c>
      <c r="M179" s="71">
        <f t="shared" si="95"/>
        <v>58.885616102110966</v>
      </c>
      <c r="N179" s="2"/>
      <c r="O179" s="22">
        <f t="shared" si="102"/>
        <v>40940</v>
      </c>
      <c r="P179" s="43">
        <v>6659</v>
      </c>
      <c r="Q179" s="97">
        <f t="shared" si="117"/>
        <v>0.14889579020013799</v>
      </c>
      <c r="R179" s="97">
        <f t="shared" si="118"/>
        <v>1.9598836319093538E-2</v>
      </c>
      <c r="S179" s="102">
        <f t="shared" si="96"/>
        <v>150.34996613230982</v>
      </c>
      <c r="T179" s="48">
        <v>623442</v>
      </c>
      <c r="U179" s="25">
        <f t="shared" si="104"/>
        <v>2.3680667301566372E-2</v>
      </c>
      <c r="V179" s="25">
        <f t="shared" si="105"/>
        <v>2.6459939641504171E-2</v>
      </c>
      <c r="W179" s="100">
        <f t="shared" si="113"/>
        <v>55.145944693245838</v>
      </c>
      <c r="X179" s="14">
        <v>367364</v>
      </c>
      <c r="Y179" s="15">
        <f t="shared" si="106"/>
        <v>3.2382440472008556E-2</v>
      </c>
      <c r="Z179" s="15">
        <f t="shared" si="107"/>
        <v>5.6941995816952584E-3</v>
      </c>
      <c r="AA179" s="109">
        <f t="shared" si="114"/>
        <v>51.739878116281098</v>
      </c>
      <c r="AB179" s="54">
        <v>325471</v>
      </c>
      <c r="AC179" s="12">
        <f t="shared" si="108"/>
        <v>3.8241308141111263E-2</v>
      </c>
      <c r="AD179" s="12">
        <f t="shared" si="109"/>
        <v>-1.4021501681352744E-3</v>
      </c>
      <c r="AE179" s="113">
        <f t="shared" si="115"/>
        <v>51.356532880577141</v>
      </c>
      <c r="AF179" s="60">
        <v>267470</v>
      </c>
      <c r="AG179" s="11">
        <f t="shared" si="110"/>
        <v>1.5687004203706945E-2</v>
      </c>
      <c r="AH179" s="11">
        <f t="shared" si="111"/>
        <v>-1.6806228450018779E-2</v>
      </c>
      <c r="AI179" s="119">
        <f t="shared" si="116"/>
        <v>60.682304416579115</v>
      </c>
    </row>
    <row r="180" spans="1:35" ht="14.4" x14ac:dyDescent="0.3">
      <c r="A180" s="35">
        <f t="shared" si="101"/>
        <v>40909</v>
      </c>
      <c r="B180" s="81">
        <v>226.66499999999999</v>
      </c>
      <c r="C180" s="20">
        <f t="shared" si="125"/>
        <v>2.9252167121508466E-2</v>
      </c>
      <c r="D180" s="82">
        <f t="shared" si="103"/>
        <v>69.786022167487658</v>
      </c>
      <c r="E180" s="81">
        <v>94.576999999999998</v>
      </c>
      <c r="F180" s="20">
        <f t="shared" si="120"/>
        <v>3.5756527072016819E-2</v>
      </c>
      <c r="G180" s="82">
        <f t="shared" si="112"/>
        <v>67.641968244886272</v>
      </c>
      <c r="H180" s="70">
        <v>938.9</v>
      </c>
      <c r="I180" s="21">
        <f t="shared" si="97"/>
        <v>3.9295992915652E-2</v>
      </c>
      <c r="J180" s="71">
        <f t="shared" si="94"/>
        <v>58.418367346938837</v>
      </c>
      <c r="K180" s="70">
        <v>238</v>
      </c>
      <c r="L180" s="21">
        <f t="shared" si="98"/>
        <v>3.9301310043668103E-2</v>
      </c>
      <c r="M180" s="71">
        <f t="shared" si="95"/>
        <v>58.419243986254315</v>
      </c>
      <c r="N180" s="2"/>
      <c r="O180" s="22">
        <f t="shared" si="102"/>
        <v>40909</v>
      </c>
      <c r="P180" s="43">
        <v>6531</v>
      </c>
      <c r="Q180" s="97">
        <f t="shared" si="117"/>
        <v>0.11260647359454845</v>
      </c>
      <c r="R180" s="97">
        <f t="shared" si="118"/>
        <v>-0.20518437385907262</v>
      </c>
      <c r="S180" s="102">
        <f t="shared" si="96"/>
        <v>147.45992323323554</v>
      </c>
      <c r="T180" s="48">
        <v>607371</v>
      </c>
      <c r="U180" s="25">
        <f t="shared" si="104"/>
        <v>-1.1710665052524716E-2</v>
      </c>
      <c r="V180" s="25">
        <f t="shared" si="105"/>
        <v>2.1267749248452539E-3</v>
      </c>
      <c r="W180" s="100">
        <f t="shared" si="113"/>
        <v>53.724400303927894</v>
      </c>
      <c r="X180" s="14">
        <v>365284</v>
      </c>
      <c r="Y180" s="15">
        <f t="shared" si="106"/>
        <v>1.6988601878713316E-2</v>
      </c>
      <c r="Z180" s="15">
        <f t="shared" si="107"/>
        <v>5.8043483049541322E-3</v>
      </c>
      <c r="AA180" s="109">
        <f t="shared" si="114"/>
        <v>51.44692903449338</v>
      </c>
      <c r="AB180" s="54">
        <v>325928</v>
      </c>
      <c r="AC180" s="12">
        <f t="shared" si="108"/>
        <v>2.1756304312387842E-2</v>
      </c>
      <c r="AD180" s="12">
        <f t="shared" si="109"/>
        <v>1.187508343604371E-2</v>
      </c>
      <c r="AE180" s="113">
        <f t="shared" si="115"/>
        <v>51.428643561794281</v>
      </c>
      <c r="AF180" s="60">
        <v>272042</v>
      </c>
      <c r="AG180" s="11">
        <f t="shared" si="110"/>
        <v>2.7942882405619596E-2</v>
      </c>
      <c r="AH180" s="11">
        <f t="shared" si="111"/>
        <v>5.1580293076565198E-3</v>
      </c>
      <c r="AI180" s="119">
        <f t="shared" si="116"/>
        <v>61.719577739914818</v>
      </c>
    </row>
    <row r="181" spans="1:35" ht="14.4" x14ac:dyDescent="0.3">
      <c r="A181" s="35">
        <f t="shared" si="101"/>
        <v>40878</v>
      </c>
      <c r="B181" s="81">
        <v>225.672</v>
      </c>
      <c r="C181" s="20">
        <f t="shared" si="125"/>
        <v>2.9624188448710953E-2</v>
      </c>
      <c r="D181" s="82">
        <f t="shared" si="103"/>
        <v>69.480295566502434</v>
      </c>
      <c r="E181" s="81">
        <v>95.058999999999997</v>
      </c>
      <c r="F181" s="20">
        <f t="shared" si="120"/>
        <v>4.1970842924476504E-2</v>
      </c>
      <c r="G181" s="82">
        <f t="shared" si="112"/>
        <v>67.986697182091248</v>
      </c>
      <c r="H181" s="70">
        <v>944.4</v>
      </c>
      <c r="I181" s="21">
        <f t="shared" si="97"/>
        <v>4.8168701442841355E-2</v>
      </c>
      <c r="J181" s="71">
        <f t="shared" si="94"/>
        <v>58.760577401692444</v>
      </c>
      <c r="K181" s="70">
        <v>239.4</v>
      </c>
      <c r="L181" s="21">
        <f t="shared" si="98"/>
        <v>4.8161120840630511E-2</v>
      </c>
      <c r="M181" s="71">
        <f t="shared" si="95"/>
        <v>58.76288659793817</v>
      </c>
      <c r="N181" s="2"/>
      <c r="O181" s="22">
        <f t="shared" si="102"/>
        <v>40878</v>
      </c>
      <c r="P181" s="43">
        <v>8217</v>
      </c>
      <c r="Q181" s="97">
        <f t="shared" si="117"/>
        <v>0.10324919441460789</v>
      </c>
      <c r="R181" s="97">
        <f t="shared" si="118"/>
        <v>3.2805429864253499E-2</v>
      </c>
      <c r="S181" s="102">
        <f t="shared" si="96"/>
        <v>185.52720704447961</v>
      </c>
      <c r="T181" s="48">
        <v>606082</v>
      </c>
      <c r="U181" s="25">
        <f t="shared" si="104"/>
        <v>1.5323276403628627E-2</v>
      </c>
      <c r="V181" s="25">
        <f t="shared" si="105"/>
        <v>-9.8689315709424852E-3</v>
      </c>
      <c r="W181" s="100">
        <f t="shared" si="113"/>
        <v>53.610383085470367</v>
      </c>
      <c r="X181" s="14">
        <v>363176</v>
      </c>
      <c r="Y181" s="15">
        <f t="shared" si="106"/>
        <v>1.8303761692200604E-2</v>
      </c>
      <c r="Z181" s="15">
        <f t="shared" si="107"/>
        <v>5.7101081652886077E-3</v>
      </c>
      <c r="AA181" s="109">
        <f t="shared" si="114"/>
        <v>51.150036407373896</v>
      </c>
      <c r="AB181" s="54">
        <v>322103</v>
      </c>
      <c r="AC181" s="12">
        <f t="shared" si="108"/>
        <v>2.2617380841262413E-2</v>
      </c>
      <c r="AD181" s="12">
        <f t="shared" si="109"/>
        <v>8.7027595796118629E-3</v>
      </c>
      <c r="AE181" s="113">
        <f t="shared" si="115"/>
        <v>50.825091361235067</v>
      </c>
      <c r="AF181" s="60">
        <v>270646</v>
      </c>
      <c r="AG181" s="11">
        <f t="shared" si="110"/>
        <v>2.8516922422114233E-2</v>
      </c>
      <c r="AH181" s="11">
        <f t="shared" si="111"/>
        <v>2.6228245004409345E-3</v>
      </c>
      <c r="AI181" s="119">
        <f t="shared" si="116"/>
        <v>61.402859988520099</v>
      </c>
    </row>
    <row r="182" spans="1:35" ht="14.4" x14ac:dyDescent="0.3">
      <c r="A182" s="35">
        <f t="shared" si="101"/>
        <v>40848</v>
      </c>
      <c r="B182" s="81">
        <v>226.23</v>
      </c>
      <c r="C182" s="20">
        <f t="shared" si="125"/>
        <v>3.3943775908008567E-2</v>
      </c>
      <c r="D182" s="82">
        <f t="shared" si="103"/>
        <v>69.652093596059075</v>
      </c>
      <c r="E182" s="81">
        <v>94.634</v>
      </c>
      <c r="F182" s="20">
        <f t="shared" si="120"/>
        <v>4.7635916794898758E-2</v>
      </c>
      <c r="G182" s="82">
        <f t="shared" si="112"/>
        <v>67.682734944929194</v>
      </c>
      <c r="H182" s="70">
        <v>940.9</v>
      </c>
      <c r="I182" s="21">
        <f t="shared" si="97"/>
        <v>5.1637420364367914E-2</v>
      </c>
      <c r="J182" s="71">
        <f t="shared" si="94"/>
        <v>58.542807366849232</v>
      </c>
      <c r="K182" s="70">
        <v>238.5</v>
      </c>
      <c r="L182" s="21">
        <f t="shared" si="98"/>
        <v>5.1587301587301626E-2</v>
      </c>
      <c r="M182" s="71">
        <f t="shared" si="95"/>
        <v>58.541973490427125</v>
      </c>
      <c r="N182" s="2"/>
      <c r="O182" s="22">
        <f t="shared" si="102"/>
        <v>40848</v>
      </c>
      <c r="P182" s="43">
        <v>7956</v>
      </c>
      <c r="Q182" s="97">
        <f t="shared" si="117"/>
        <v>3.8235677932924483E-2</v>
      </c>
      <c r="R182" s="97">
        <f t="shared" si="118"/>
        <v>1.0799136069114423E-2</v>
      </c>
      <c r="S182" s="102">
        <f t="shared" si="96"/>
        <v>179.63422894558593</v>
      </c>
      <c r="T182" s="48">
        <v>612123</v>
      </c>
      <c r="U182" s="25">
        <f t="shared" si="104"/>
        <v>2.4531939892813881E-2</v>
      </c>
      <c r="V182" s="25">
        <f t="shared" si="105"/>
        <v>-1.1287152061585037E-2</v>
      </c>
      <c r="W182" s="100">
        <f t="shared" si="113"/>
        <v>54.144733757853523</v>
      </c>
      <c r="X182" s="14">
        <v>361114</v>
      </c>
      <c r="Y182" s="15">
        <f t="shared" si="106"/>
        <v>1.617201372102639E-2</v>
      </c>
      <c r="Z182" s="15">
        <f t="shared" si="107"/>
        <v>-1.4254673305380883E-2</v>
      </c>
      <c r="AA182" s="109">
        <f t="shared" si="114"/>
        <v>50.85962246187087</v>
      </c>
      <c r="AB182" s="54">
        <v>319324</v>
      </c>
      <c r="AC182" s="12">
        <f t="shared" si="108"/>
        <v>2.5347590148669052E-2</v>
      </c>
      <c r="AD182" s="12">
        <f t="shared" si="109"/>
        <v>-1.0250099959396297E-2</v>
      </c>
      <c r="AE182" s="113">
        <f t="shared" si="115"/>
        <v>50.386588991207866</v>
      </c>
      <c r="AF182" s="60">
        <v>269938</v>
      </c>
      <c r="AG182" s="11">
        <f t="shared" si="110"/>
        <v>4.0452045343293053E-2</v>
      </c>
      <c r="AH182" s="11">
        <f t="shared" si="111"/>
        <v>3.8452384494094272E-3</v>
      </c>
      <c r="AI182" s="119">
        <f t="shared" si="116"/>
        <v>61.242232361021912</v>
      </c>
    </row>
    <row r="183" spans="1:35" ht="14.4" x14ac:dyDescent="0.3">
      <c r="A183" s="35">
        <f t="shared" si="101"/>
        <v>40817</v>
      </c>
      <c r="B183" s="81">
        <v>226.42099999999999</v>
      </c>
      <c r="C183" s="20">
        <f t="shared" si="125"/>
        <v>3.5251999213574026E-2</v>
      </c>
      <c r="D183" s="82">
        <f t="shared" si="103"/>
        <v>69.710899014778292</v>
      </c>
      <c r="E183" s="81">
        <v>94.478999999999999</v>
      </c>
      <c r="F183" s="20">
        <f t="shared" si="120"/>
        <v>4.9824990277237635E-2</v>
      </c>
      <c r="G183" s="82">
        <f t="shared" si="112"/>
        <v>67.57187812902302</v>
      </c>
      <c r="H183" s="70">
        <v>938.9</v>
      </c>
      <c r="I183" s="21">
        <f t="shared" si="97"/>
        <v>5.3996407723394757E-2</v>
      </c>
      <c r="J183" s="71">
        <f t="shared" si="94"/>
        <v>58.41836734693883</v>
      </c>
      <c r="K183" s="70">
        <v>238</v>
      </c>
      <c r="L183" s="21">
        <f t="shared" si="98"/>
        <v>5.4030115146147084E-2</v>
      </c>
      <c r="M183" s="71">
        <f t="shared" si="95"/>
        <v>58.419243986254322</v>
      </c>
      <c r="N183" s="2"/>
      <c r="O183" s="22">
        <f t="shared" si="102"/>
        <v>40817</v>
      </c>
      <c r="P183" s="43">
        <v>7871</v>
      </c>
      <c r="Q183" s="97">
        <f t="shared" si="117"/>
        <v>0</v>
      </c>
      <c r="R183" s="97">
        <f t="shared" si="118"/>
        <v>-9.6014700815435838E-2</v>
      </c>
      <c r="S183" s="102">
        <f t="shared" si="96"/>
        <v>177.71505983291942</v>
      </c>
      <c r="T183" s="48">
        <v>619111</v>
      </c>
      <c r="U183" s="25">
        <f t="shared" si="104"/>
        <v>3.1183116279612122E-2</v>
      </c>
      <c r="V183" s="25">
        <f t="shared" si="105"/>
        <v>-1.9747362719558792E-3</v>
      </c>
      <c r="W183" s="100">
        <f t="shared" si="113"/>
        <v>54.762850377388943</v>
      </c>
      <c r="X183" s="14">
        <v>366336</v>
      </c>
      <c r="Y183" s="15">
        <f t="shared" si="106"/>
        <v>2.4375103112530327E-2</v>
      </c>
      <c r="Z183" s="15">
        <f t="shared" si="107"/>
        <v>1.654221271918388E-3</v>
      </c>
      <c r="AA183" s="109">
        <f t="shared" si="114"/>
        <v>51.595093666243699</v>
      </c>
      <c r="AB183" s="54">
        <v>322631</v>
      </c>
      <c r="AC183" s="12">
        <f t="shared" si="108"/>
        <v>1.7378279515640749E-2</v>
      </c>
      <c r="AD183" s="12">
        <f t="shared" si="109"/>
        <v>-1.5363252101994407E-2</v>
      </c>
      <c r="AE183" s="113">
        <f t="shared" si="115"/>
        <v>50.908405233625984</v>
      </c>
      <c r="AF183" s="60">
        <v>268904</v>
      </c>
      <c r="AG183" s="11">
        <f t="shared" si="110"/>
        <v>2.1935758478634382E-2</v>
      </c>
      <c r="AH183" s="11">
        <f t="shared" si="111"/>
        <v>-1.2529561245024134E-2</v>
      </c>
      <c r="AI183" s="119">
        <f t="shared" si="116"/>
        <v>61.007643424816948</v>
      </c>
    </row>
    <row r="184" spans="1:35" ht="14.4" x14ac:dyDescent="0.3">
      <c r="A184" s="35">
        <f t="shared" si="101"/>
        <v>40787</v>
      </c>
      <c r="B184" s="81">
        <v>226.88900000000001</v>
      </c>
      <c r="C184" s="20">
        <f t="shared" si="125"/>
        <v>3.8683568410402991E-2</v>
      </c>
      <c r="D184" s="82">
        <f t="shared" si="103"/>
        <v>69.854987684729039</v>
      </c>
      <c r="E184" s="81">
        <v>94.412999999999997</v>
      </c>
      <c r="F184" s="20">
        <f t="shared" si="120"/>
        <v>5.1779646855678596E-2</v>
      </c>
      <c r="G184" s="82">
        <f t="shared" si="112"/>
        <v>67.524674581604913</v>
      </c>
      <c r="H184" s="70">
        <v>938.5</v>
      </c>
      <c r="I184" s="21">
        <f t="shared" si="97"/>
        <v>5.5918091809181059E-2</v>
      </c>
      <c r="J184" s="71">
        <f t="shared" si="94"/>
        <v>58.393479342956752</v>
      </c>
      <c r="K184" s="70">
        <v>237.9</v>
      </c>
      <c r="L184" s="21">
        <f t="shared" si="98"/>
        <v>5.5925432756324778E-2</v>
      </c>
      <c r="M184" s="71">
        <f t="shared" si="95"/>
        <v>58.394698085419755</v>
      </c>
      <c r="N184" s="2"/>
      <c r="O184" s="22">
        <f t="shared" si="102"/>
        <v>40787</v>
      </c>
      <c r="P184" s="43">
        <v>8707</v>
      </c>
      <c r="Q184" s="97">
        <f t="shared" si="117"/>
        <v>6.2606785452770319E-2</v>
      </c>
      <c r="R184" s="97">
        <f t="shared" si="118"/>
        <v>-3.2340520115581195E-2</v>
      </c>
      <c r="S184" s="102">
        <f t="shared" si="96"/>
        <v>196.59065251749834</v>
      </c>
      <c r="T184" s="48">
        <v>620336</v>
      </c>
      <c r="U184" s="25">
        <f t="shared" si="104"/>
        <v>1.3120976250281746E-2</v>
      </c>
      <c r="V184" s="25">
        <f t="shared" si="105"/>
        <v>1.401691183321585E-2</v>
      </c>
      <c r="W184" s="100">
        <f t="shared" si="113"/>
        <v>54.871206539227941</v>
      </c>
      <c r="X184" s="14">
        <v>365731</v>
      </c>
      <c r="Y184" s="15">
        <f t="shared" si="106"/>
        <v>9.3808992857380424E-3</v>
      </c>
      <c r="Z184" s="15">
        <f t="shared" si="107"/>
        <v>-1.7768340147714667E-3</v>
      </c>
      <c r="AA184" s="109">
        <f t="shared" si="114"/>
        <v>51.509884918896795</v>
      </c>
      <c r="AB184" s="54">
        <v>327665</v>
      </c>
      <c r="AC184" s="12">
        <f t="shared" si="108"/>
        <v>1.5499095033843169E-2</v>
      </c>
      <c r="AD184" s="12">
        <f t="shared" si="109"/>
        <v>-1.6118515268408462E-3</v>
      </c>
      <c r="AE184" s="113">
        <f t="shared" si="115"/>
        <v>51.702727266989406</v>
      </c>
      <c r="AF184" s="60">
        <v>272316</v>
      </c>
      <c r="AG184" s="11">
        <f t="shared" si="110"/>
        <v>2.3371176676174388E-2</v>
      </c>
      <c r="AH184" s="11">
        <f t="shared" si="111"/>
        <v>3.3011568786383005E-3</v>
      </c>
      <c r="AI184" s="119">
        <f t="shared" si="116"/>
        <v>61.781741539257325</v>
      </c>
    </row>
    <row r="185" spans="1:35" ht="14.4" x14ac:dyDescent="0.3">
      <c r="A185" s="35">
        <f t="shared" si="101"/>
        <v>40756</v>
      </c>
      <c r="B185" s="81">
        <v>226.54499999999999</v>
      </c>
      <c r="C185" s="20">
        <f t="shared" si="125"/>
        <v>3.7712081791197782E-2</v>
      </c>
      <c r="D185" s="82">
        <f t="shared" si="103"/>
        <v>69.749076354679772</v>
      </c>
      <c r="E185" s="81">
        <v>93.81</v>
      </c>
      <c r="F185" s="20">
        <f t="shared" si="120"/>
        <v>4.5073748941669267E-2</v>
      </c>
      <c r="G185" s="82">
        <f t="shared" si="112"/>
        <v>67.093405807466738</v>
      </c>
      <c r="H185" s="70">
        <v>931.4</v>
      </c>
      <c r="I185" s="21">
        <f t="shared" si="97"/>
        <v>5.1597606413006591E-2</v>
      </c>
      <c r="J185" s="71">
        <f t="shared" si="94"/>
        <v>57.951717272274813</v>
      </c>
      <c r="K185" s="70">
        <v>236.1</v>
      </c>
      <c r="L185" s="21">
        <f t="shared" si="98"/>
        <v>5.167037861915369E-2</v>
      </c>
      <c r="M185" s="71">
        <f t="shared" si="95"/>
        <v>57.952871870397665</v>
      </c>
      <c r="N185" s="2"/>
      <c r="O185" s="22">
        <f t="shared" si="102"/>
        <v>40756</v>
      </c>
      <c r="P185" s="43">
        <v>8998</v>
      </c>
      <c r="Q185" s="97">
        <f t="shared" si="117"/>
        <v>4.9941656942823709E-2</v>
      </c>
      <c r="R185" s="97">
        <f t="shared" si="118"/>
        <v>2.928391672386188E-2</v>
      </c>
      <c r="S185" s="102">
        <f t="shared" si="96"/>
        <v>203.16098442086252</v>
      </c>
      <c r="T185" s="48">
        <v>611761</v>
      </c>
      <c r="U185" s="25">
        <f t="shared" si="104"/>
        <v>1.1046527962556896E-2</v>
      </c>
      <c r="V185" s="25">
        <f t="shared" si="105"/>
        <v>6.6196288532229808E-3</v>
      </c>
      <c r="W185" s="100">
        <f t="shared" si="113"/>
        <v>54.112713406354985</v>
      </c>
      <c r="X185" s="14">
        <v>366382</v>
      </c>
      <c r="Y185" s="15">
        <f t="shared" si="106"/>
        <v>4.9399173297566268E-3</v>
      </c>
      <c r="Z185" s="15">
        <f t="shared" si="107"/>
        <v>1.0129360256735387E-2</v>
      </c>
      <c r="AA185" s="109">
        <f t="shared" si="114"/>
        <v>51.601572347860163</v>
      </c>
      <c r="AB185" s="54">
        <v>328194</v>
      </c>
      <c r="AC185" s="12">
        <f t="shared" si="108"/>
        <v>1.6899051868376924E-2</v>
      </c>
      <c r="AD185" s="12">
        <f t="shared" si="109"/>
        <v>6.3009943612999386E-3</v>
      </c>
      <c r="AE185" s="113">
        <f t="shared" si="115"/>
        <v>51.786198930805305</v>
      </c>
      <c r="AF185" s="60">
        <v>271420</v>
      </c>
      <c r="AG185" s="11">
        <f t="shared" si="110"/>
        <v>1.7057121872985803E-2</v>
      </c>
      <c r="AH185" s="11">
        <f t="shared" si="111"/>
        <v>-1.4594830090037703E-2</v>
      </c>
      <c r="AI185" s="119">
        <f t="shared" si="116"/>
        <v>61.578461377903693</v>
      </c>
    </row>
    <row r="186" spans="1:35" ht="14.4" x14ac:dyDescent="0.3">
      <c r="A186" s="35">
        <f t="shared" si="101"/>
        <v>40725</v>
      </c>
      <c r="B186" s="81">
        <v>225.922</v>
      </c>
      <c r="C186" s="20">
        <f t="shared" si="125"/>
        <v>3.6287159822210757E-2</v>
      </c>
      <c r="D186" s="82">
        <f t="shared" si="103"/>
        <v>69.557266009852185</v>
      </c>
      <c r="E186" s="81">
        <v>93.262</v>
      </c>
      <c r="F186" s="20">
        <f t="shared" si="120"/>
        <v>4.4308829292872609E-2</v>
      </c>
      <c r="G186" s="82">
        <f t="shared" si="112"/>
        <v>66.70147332284364</v>
      </c>
      <c r="H186" s="70">
        <v>925.9</v>
      </c>
      <c r="I186" s="21">
        <f t="shared" si="97"/>
        <v>4.9654234213807991E-2</v>
      </c>
      <c r="J186" s="71">
        <f t="shared" si="94"/>
        <v>57.609507217521212</v>
      </c>
      <c r="K186" s="70">
        <v>234.7</v>
      </c>
      <c r="L186" s="21">
        <f t="shared" si="98"/>
        <v>4.964221824686943E-2</v>
      </c>
      <c r="M186" s="71">
        <f t="shared" si="95"/>
        <v>57.609229258713818</v>
      </c>
      <c r="N186" s="2"/>
      <c r="O186" s="22">
        <f t="shared" si="102"/>
        <v>40725</v>
      </c>
      <c r="P186" s="43">
        <v>8742</v>
      </c>
      <c r="Q186" s="97">
        <f t="shared" si="117"/>
        <v>-7.5996194905401104E-2</v>
      </c>
      <c r="R186" s="97">
        <f t="shared" si="118"/>
        <v>0.11419831761407084</v>
      </c>
      <c r="S186" s="102">
        <f t="shared" si="96"/>
        <v>197.38089862271394</v>
      </c>
      <c r="T186" s="48">
        <v>607738</v>
      </c>
      <c r="U186" s="25">
        <f t="shared" si="104"/>
        <v>-9.0366553613357992E-3</v>
      </c>
      <c r="V186" s="25">
        <f t="shared" si="105"/>
        <v>3.8413959019642618E-2</v>
      </c>
      <c r="W186" s="100">
        <f t="shared" si="113"/>
        <v>53.756862925474756</v>
      </c>
      <c r="X186" s="14">
        <v>362708</v>
      </c>
      <c r="Y186" s="15">
        <f t="shared" si="106"/>
        <v>-2.7631676624151336E-3</v>
      </c>
      <c r="Z186" s="15">
        <f t="shared" si="107"/>
        <v>2.8413295641744662E-2</v>
      </c>
      <c r="AA186" s="109">
        <f t="shared" si="114"/>
        <v>51.084122863971658</v>
      </c>
      <c r="AB186" s="54">
        <v>326139</v>
      </c>
      <c r="AC186" s="12">
        <f t="shared" si="108"/>
        <v>-5.0872649821487315E-4</v>
      </c>
      <c r="AD186" s="12">
        <f t="shared" si="109"/>
        <v>3.53093176219621E-2</v>
      </c>
      <c r="AE186" s="113">
        <f t="shared" si="115"/>
        <v>51.461937552465649</v>
      </c>
      <c r="AF186" s="60">
        <v>275440</v>
      </c>
      <c r="AG186" s="11">
        <f t="shared" si="110"/>
        <v>2.4188000818041511E-2</v>
      </c>
      <c r="AH186" s="11">
        <f t="shared" si="111"/>
        <v>3.6228885294006918E-2</v>
      </c>
      <c r="AI186" s="119">
        <f t="shared" si="116"/>
        <v>62.490499601834031</v>
      </c>
    </row>
    <row r="187" spans="1:35" ht="14.4" x14ac:dyDescent="0.3">
      <c r="A187" s="35">
        <f t="shared" si="101"/>
        <v>40695</v>
      </c>
      <c r="B187" s="81">
        <v>225.72200000000001</v>
      </c>
      <c r="C187" s="20">
        <f t="shared" si="125"/>
        <v>3.5588282522423409E-2</v>
      </c>
      <c r="D187" s="82">
        <f t="shared" si="103"/>
        <v>69.495689655172384</v>
      </c>
      <c r="E187" s="81">
        <v>93.266000000000005</v>
      </c>
      <c r="F187" s="20">
        <f t="shared" si="120"/>
        <v>4.2008356981654948E-2</v>
      </c>
      <c r="G187" s="82">
        <f t="shared" si="112"/>
        <v>66.704334143899288</v>
      </c>
      <c r="H187" s="70">
        <v>927.9</v>
      </c>
      <c r="I187" s="21">
        <f t="shared" si="97"/>
        <v>4.9541907024092335E-2</v>
      </c>
      <c r="J187" s="71">
        <f t="shared" si="94"/>
        <v>57.733947237431614</v>
      </c>
      <c r="K187" s="70">
        <v>235.2</v>
      </c>
      <c r="L187" s="21">
        <f t="shared" si="98"/>
        <v>4.9531459170013337E-2</v>
      </c>
      <c r="M187" s="71">
        <f t="shared" si="95"/>
        <v>57.73195876288662</v>
      </c>
      <c r="N187" s="2"/>
      <c r="O187" s="22">
        <f t="shared" si="102"/>
        <v>40695</v>
      </c>
      <c r="P187" s="43">
        <v>7846</v>
      </c>
      <c r="Q187" s="97">
        <f t="shared" si="117"/>
        <v>-0.10392873458200091</v>
      </c>
      <c r="R187" s="97">
        <f t="shared" si="118"/>
        <v>0.21455108359133135</v>
      </c>
      <c r="S187" s="102">
        <f t="shared" si="96"/>
        <v>177.15059832919397</v>
      </c>
      <c r="T187" s="48">
        <v>585256</v>
      </c>
      <c r="U187" s="25">
        <f t="shared" si="104"/>
        <v>-3.0882230197812888E-3</v>
      </c>
      <c r="V187" s="25">
        <f t="shared" si="105"/>
        <v>-9.652091512115879E-3</v>
      </c>
      <c r="W187" s="100">
        <f t="shared" si="113"/>
        <v>51.768239880197811</v>
      </c>
      <c r="X187" s="14">
        <v>352687</v>
      </c>
      <c r="Y187" s="15">
        <f t="shared" si="106"/>
        <v>2.3304259848180298E-3</v>
      </c>
      <c r="Z187" s="15">
        <f t="shared" si="107"/>
        <v>-4.513302811852582E-3</v>
      </c>
      <c r="AA187" s="109">
        <f t="shared" si="114"/>
        <v>49.672756157916481</v>
      </c>
      <c r="AB187" s="54">
        <v>315016</v>
      </c>
      <c r="AC187" s="12">
        <f t="shared" si="108"/>
        <v>-1.3789780346233904E-3</v>
      </c>
      <c r="AD187" s="12">
        <f t="shared" si="109"/>
        <v>3.5328935003042794E-3</v>
      </c>
      <c r="AE187" s="113">
        <f t="shared" si="115"/>
        <v>49.706823532381954</v>
      </c>
      <c r="AF187" s="60">
        <v>265810</v>
      </c>
      <c r="AG187" s="11">
        <f t="shared" si="110"/>
        <v>1.052687603833613E-2</v>
      </c>
      <c r="AH187" s="11">
        <f t="shared" si="111"/>
        <v>9.092117001689326E-3</v>
      </c>
      <c r="AI187" s="119">
        <f t="shared" si="116"/>
        <v>60.305691617642701</v>
      </c>
    </row>
    <row r="188" spans="1:35" ht="14.4" x14ac:dyDescent="0.3">
      <c r="A188" s="35">
        <f t="shared" si="101"/>
        <v>40664</v>
      </c>
      <c r="B188" s="81">
        <v>225.964</v>
      </c>
      <c r="C188" s="20">
        <f t="shared" si="125"/>
        <v>3.5686457846345609E-2</v>
      </c>
      <c r="D188" s="82">
        <f t="shared" si="103"/>
        <v>69.570197044334947</v>
      </c>
      <c r="E188" s="81">
        <v>93.352999999999994</v>
      </c>
      <c r="F188" s="20">
        <f t="shared" si="120"/>
        <v>4.4532465062155024E-2</v>
      </c>
      <c r="G188" s="82">
        <f t="shared" si="112"/>
        <v>66.76655700185951</v>
      </c>
      <c r="H188" s="70">
        <v>927.9</v>
      </c>
      <c r="I188" s="21">
        <f t="shared" si="97"/>
        <v>5.1921550844575393E-2</v>
      </c>
      <c r="J188" s="71">
        <f t="shared" si="94"/>
        <v>57.733947237431614</v>
      </c>
      <c r="K188" s="70">
        <v>235.2</v>
      </c>
      <c r="L188" s="21">
        <f t="shared" si="98"/>
        <v>5.1878354203935606E-2</v>
      </c>
      <c r="M188" s="71">
        <f t="shared" si="95"/>
        <v>57.73195876288662</v>
      </c>
      <c r="N188" s="2"/>
      <c r="O188" s="22">
        <f t="shared" si="102"/>
        <v>40664</v>
      </c>
      <c r="P188" s="43">
        <v>6460</v>
      </c>
      <c r="Q188" s="97">
        <f t="shared" si="117"/>
        <v>-9.0909090909090939E-2</v>
      </c>
      <c r="R188" s="97">
        <f t="shared" si="118"/>
        <v>-6.4174996378386195E-2</v>
      </c>
      <c r="S188" s="102">
        <f t="shared" si="96"/>
        <v>145.85685256265523</v>
      </c>
      <c r="T188" s="48">
        <v>590960</v>
      </c>
      <c r="U188" s="25">
        <f t="shared" si="104"/>
        <v>1.4203238805252871E-2</v>
      </c>
      <c r="V188" s="25">
        <f t="shared" si="105"/>
        <v>-3.0572657017669091E-2</v>
      </c>
      <c r="W188" s="100">
        <f t="shared" si="113"/>
        <v>52.27278155132403</v>
      </c>
      <c r="X188" s="14">
        <v>354286</v>
      </c>
      <c r="Y188" s="15">
        <f t="shared" si="106"/>
        <v>1.3258973258973183E-2</v>
      </c>
      <c r="Z188" s="15">
        <f t="shared" si="107"/>
        <v>-1.2401912275077698E-2</v>
      </c>
      <c r="AA188" s="109">
        <f t="shared" si="114"/>
        <v>49.897960764540791</v>
      </c>
      <c r="AB188" s="54">
        <v>313907</v>
      </c>
      <c r="AC188" s="12">
        <f t="shared" si="108"/>
        <v>4.9590533938621562E-3</v>
      </c>
      <c r="AD188" s="12">
        <f t="shared" si="109"/>
        <v>-2.7733296991584666E-2</v>
      </c>
      <c r="AE188" s="113">
        <f t="shared" si="115"/>
        <v>49.531832842076028</v>
      </c>
      <c r="AF188" s="60">
        <v>263415</v>
      </c>
      <c r="AG188" s="11">
        <f t="shared" si="110"/>
        <v>1.2725630034024826E-2</v>
      </c>
      <c r="AH188" s="11">
        <f t="shared" si="111"/>
        <v>-4.051184357663995E-2</v>
      </c>
      <c r="AI188" s="119">
        <f t="shared" si="116"/>
        <v>59.762325561345897</v>
      </c>
    </row>
    <row r="189" spans="1:35" ht="14.4" x14ac:dyDescent="0.3">
      <c r="A189" s="35">
        <f t="shared" si="101"/>
        <v>40634</v>
      </c>
      <c r="B189" s="81">
        <v>224.90600000000001</v>
      </c>
      <c r="C189" s="20">
        <f t="shared" ref="C189:C191" si="126">SUM(B189/B201)-1</f>
        <v>3.1636308592764673E-2</v>
      </c>
      <c r="D189" s="82">
        <f t="shared" si="103"/>
        <v>69.24445812807879</v>
      </c>
      <c r="E189" s="81">
        <v>93.162999999999997</v>
      </c>
      <c r="F189" s="20">
        <f t="shared" ref="F189:F191" si="127">SUM(E189/E201)-1</f>
        <v>4.4779634406190372E-2</v>
      </c>
      <c r="G189" s="82">
        <f t="shared" si="112"/>
        <v>66.630668001716472</v>
      </c>
      <c r="H189" s="70">
        <v>924.7</v>
      </c>
      <c r="I189" s="21">
        <f t="shared" si="97"/>
        <v>5.2110592786437593E-2</v>
      </c>
      <c r="J189" s="71">
        <f t="shared" si="94"/>
        <v>57.534843205574973</v>
      </c>
      <c r="K189" s="70">
        <v>234.4</v>
      </c>
      <c r="L189" s="21">
        <f t="shared" si="98"/>
        <v>5.2064631956912022E-2</v>
      </c>
      <c r="M189" s="71">
        <f t="shared" si="95"/>
        <v>57.535591556210143</v>
      </c>
      <c r="N189" s="2"/>
      <c r="O189" s="22">
        <f t="shared" si="102"/>
        <v>40634</v>
      </c>
      <c r="P189" s="43">
        <v>6903</v>
      </c>
      <c r="Q189" s="97">
        <f t="shared" si="117"/>
        <v>-1.8344709897610945E-2</v>
      </c>
      <c r="R189" s="97">
        <f t="shared" si="118"/>
        <v>3.4157303370786485E-2</v>
      </c>
      <c r="S189" s="102">
        <f t="shared" si="96"/>
        <v>155.85911040867015</v>
      </c>
      <c r="T189" s="48">
        <v>609597</v>
      </c>
      <c r="U189" s="25">
        <f t="shared" si="104"/>
        <v>4.9549084222596518E-2</v>
      </c>
      <c r="V189" s="25">
        <f t="shared" si="105"/>
        <v>-5.5254297012646836E-3</v>
      </c>
      <c r="W189" s="100">
        <f t="shared" si="113"/>
        <v>53.921298929441036</v>
      </c>
      <c r="X189" s="14">
        <v>358735</v>
      </c>
      <c r="Y189" s="15">
        <f t="shared" si="106"/>
        <v>2.6256089850868358E-2</v>
      </c>
      <c r="Z189" s="15">
        <f t="shared" si="107"/>
        <v>1.2980815388351497E-2</v>
      </c>
      <c r="AA189" s="109">
        <f t="shared" si="114"/>
        <v>50.52456194957616</v>
      </c>
      <c r="AB189" s="54">
        <v>322861</v>
      </c>
      <c r="AC189" s="12">
        <f t="shared" si="108"/>
        <v>3.7437743003116974E-2</v>
      </c>
      <c r="AD189" s="12">
        <f t="shared" si="109"/>
        <v>2.6741760268657933E-2</v>
      </c>
      <c r="AE189" s="113">
        <f t="shared" si="115"/>
        <v>50.944697261372028</v>
      </c>
      <c r="AF189" s="60">
        <v>274537</v>
      </c>
      <c r="AG189" s="11">
        <f t="shared" si="110"/>
        <v>5.1024275580090928E-2</v>
      </c>
      <c r="AH189" s="11">
        <f t="shared" si="111"/>
        <v>2.9500881238984533E-2</v>
      </c>
      <c r="AI189" s="119">
        <f t="shared" si="116"/>
        <v>62.285631314219835</v>
      </c>
    </row>
    <row r="190" spans="1:35" ht="14.4" x14ac:dyDescent="0.3">
      <c r="A190" s="35">
        <f t="shared" si="101"/>
        <v>40603</v>
      </c>
      <c r="B190" s="81">
        <v>223.46700000000001</v>
      </c>
      <c r="C190" s="20">
        <f t="shared" si="126"/>
        <v>2.6816032642408505E-2</v>
      </c>
      <c r="D190" s="82">
        <f t="shared" si="103"/>
        <v>68.801416256157609</v>
      </c>
      <c r="E190" s="81">
        <v>92.241</v>
      </c>
      <c r="F190" s="20">
        <f t="shared" si="127"/>
        <v>4.0378520431756826E-2</v>
      </c>
      <c r="G190" s="82">
        <f t="shared" si="112"/>
        <v>65.971248748390778</v>
      </c>
      <c r="H190" s="70">
        <v>917.2</v>
      </c>
      <c r="I190" s="21">
        <f t="shared" si="97"/>
        <v>5.3405306075571479E-2</v>
      </c>
      <c r="J190" s="71">
        <f t="shared" si="94"/>
        <v>57.068193130910956</v>
      </c>
      <c r="K190" s="70">
        <v>232.5</v>
      </c>
      <c r="L190" s="21">
        <f t="shared" si="98"/>
        <v>5.3466243769823452E-2</v>
      </c>
      <c r="M190" s="71">
        <f t="shared" si="95"/>
        <v>57.069219440353486</v>
      </c>
      <c r="N190" s="2"/>
      <c r="O190" s="22">
        <f t="shared" si="102"/>
        <v>40603</v>
      </c>
      <c r="P190" s="43">
        <v>6675</v>
      </c>
      <c r="Q190" s="97">
        <f t="shared" si="117"/>
        <v>-8.6617405582922857E-2</v>
      </c>
      <c r="R190" s="97">
        <f t="shared" si="118"/>
        <v>0.1516563146997929</v>
      </c>
      <c r="S190" s="102">
        <f t="shared" si="96"/>
        <v>150.71122149469409</v>
      </c>
      <c r="T190" s="48">
        <v>612984</v>
      </c>
      <c r="U190" s="25">
        <f t="shared" si="104"/>
        <v>5.0938411344259027E-2</v>
      </c>
      <c r="V190" s="25">
        <f t="shared" si="105"/>
        <v>6.5088174444190017E-3</v>
      </c>
      <c r="W190" s="100">
        <f t="shared" si="113"/>
        <v>54.220892660174648</v>
      </c>
      <c r="X190" s="14">
        <v>354138</v>
      </c>
      <c r="Y190" s="15">
        <f t="shared" si="106"/>
        <v>1.8677098764544375E-2</v>
      </c>
      <c r="Z190" s="15">
        <f t="shared" si="107"/>
        <v>-4.7858453635191145E-3</v>
      </c>
      <c r="AA190" s="109">
        <f t="shared" si="114"/>
        <v>49.877116310644354</v>
      </c>
      <c r="AB190" s="54">
        <v>314452</v>
      </c>
      <c r="AC190" s="12">
        <f t="shared" si="108"/>
        <v>1.9865272908308418E-2</v>
      </c>
      <c r="AD190" s="12">
        <f t="shared" si="109"/>
        <v>3.0910767091039126E-3</v>
      </c>
      <c r="AE190" s="113">
        <f t="shared" si="115"/>
        <v>49.617829168691649</v>
      </c>
      <c r="AF190" s="60">
        <v>266670</v>
      </c>
      <c r="AG190" s="11">
        <f t="shared" si="110"/>
        <v>2.496002705860656E-2</v>
      </c>
      <c r="AH190" s="11">
        <f t="shared" si="111"/>
        <v>1.2649094892894786E-2</v>
      </c>
      <c r="AI190" s="119">
        <f t="shared" si="116"/>
        <v>60.500804272513371</v>
      </c>
    </row>
    <row r="191" spans="1:35" ht="14.4" x14ac:dyDescent="0.3">
      <c r="A191" s="35">
        <f t="shared" si="101"/>
        <v>40575</v>
      </c>
      <c r="B191" s="81">
        <v>221.309</v>
      </c>
      <c r="C191" s="20">
        <f t="shared" si="126"/>
        <v>2.1075846286581656E-2</v>
      </c>
      <c r="D191" s="82">
        <f t="shared" si="103"/>
        <v>68.137007389162534</v>
      </c>
      <c r="E191" s="81">
        <v>91.986999999999995</v>
      </c>
      <c r="F191" s="20">
        <f t="shared" si="127"/>
        <v>4.350440148833834E-2</v>
      </c>
      <c r="G191" s="82">
        <f t="shared" si="112"/>
        <v>65.789586611357436</v>
      </c>
      <c r="H191" s="70">
        <v>912.5</v>
      </c>
      <c r="I191" s="21">
        <f t="shared" si="97"/>
        <v>5.5279287614201422E-2</v>
      </c>
      <c r="J191" s="71">
        <f t="shared" si="94"/>
        <v>56.775759084121511</v>
      </c>
      <c r="K191" s="70">
        <v>231.3</v>
      </c>
      <c r="L191" s="21">
        <f t="shared" si="98"/>
        <v>5.5200729927007419E-2</v>
      </c>
      <c r="M191" s="71">
        <f t="shared" si="95"/>
        <v>56.774668630338759</v>
      </c>
      <c r="N191" s="2"/>
      <c r="O191" s="22">
        <f t="shared" si="102"/>
        <v>40575</v>
      </c>
      <c r="P191" s="43">
        <v>5796</v>
      </c>
      <c r="Q191" s="97">
        <f t="shared" si="117"/>
        <v>-8.1749049429657772E-2</v>
      </c>
      <c r="R191" s="97">
        <f t="shared" si="118"/>
        <v>-1.2606473594548584E-2</v>
      </c>
      <c r="S191" s="102">
        <f t="shared" si="96"/>
        <v>130.8647550237074</v>
      </c>
      <c r="T191" s="48">
        <v>609020</v>
      </c>
      <c r="U191" s="25">
        <f t="shared" si="104"/>
        <v>6.0740647849153451E-2</v>
      </c>
      <c r="V191" s="25">
        <f t="shared" si="105"/>
        <v>-9.0274794652503987E-3</v>
      </c>
      <c r="W191" s="100">
        <f t="shared" si="113"/>
        <v>53.870260965864624</v>
      </c>
      <c r="X191" s="14">
        <v>355841</v>
      </c>
      <c r="Y191" s="15">
        <f t="shared" si="106"/>
        <v>2.4763709459109107E-2</v>
      </c>
      <c r="Z191" s="15">
        <f t="shared" si="107"/>
        <v>-9.3016910646970263E-3</v>
      </c>
      <c r="AA191" s="109">
        <f t="shared" si="114"/>
        <v>50.116968371358055</v>
      </c>
      <c r="AB191" s="54">
        <v>313483</v>
      </c>
      <c r="AC191" s="12">
        <f t="shared" si="108"/>
        <v>1.2950965344534993E-2</v>
      </c>
      <c r="AD191" s="12">
        <f t="shared" si="109"/>
        <v>-1.7257702484105963E-2</v>
      </c>
      <c r="AE191" s="113">
        <f t="shared" si="115"/>
        <v>49.464929277883314</v>
      </c>
      <c r="AF191" s="60">
        <v>263339</v>
      </c>
      <c r="AG191" s="11">
        <f t="shared" si="110"/>
        <v>2.5167981189221145E-2</v>
      </c>
      <c r="AH191" s="11">
        <f t="shared" si="111"/>
        <v>-4.9424327500405818E-3</v>
      </c>
      <c r="AI191" s="119">
        <f t="shared" si="116"/>
        <v>59.745083047659641</v>
      </c>
    </row>
    <row r="192" spans="1:35" ht="14.4" x14ac:dyDescent="0.3">
      <c r="A192" s="35">
        <f t="shared" si="101"/>
        <v>40544</v>
      </c>
      <c r="B192" s="81">
        <v>220.22300000000001</v>
      </c>
      <c r="C192" s="20">
        <f t="shared" ref="C192:C255" si="128">SUM(B192/B204)-1</f>
        <v>1.631846857448771E-2</v>
      </c>
      <c r="D192" s="82">
        <f t="shared" si="103"/>
        <v>67.802647783251203</v>
      </c>
      <c r="E192" s="81">
        <v>91.311999999999998</v>
      </c>
      <c r="F192" s="20">
        <f t="shared" ref="F192:F255" si="129">SUM(E192/E204)-1</f>
        <v>3.9668442865600895E-2</v>
      </c>
      <c r="G192" s="82">
        <f t="shared" si="112"/>
        <v>65.306823058217674</v>
      </c>
      <c r="H192" s="70">
        <v>903.4</v>
      </c>
      <c r="I192" s="21">
        <f t="shared" si="97"/>
        <v>5.0953932061423846E-2</v>
      </c>
      <c r="J192" s="71">
        <f t="shared" si="94"/>
        <v>56.209556993529176</v>
      </c>
      <c r="K192" s="70">
        <v>229</v>
      </c>
      <c r="L192" s="21">
        <f t="shared" si="98"/>
        <v>5.0940798531436515E-2</v>
      </c>
      <c r="M192" s="71">
        <f t="shared" si="95"/>
        <v>56.21011291114386</v>
      </c>
      <c r="N192" s="2"/>
      <c r="O192" s="22">
        <f t="shared" si="102"/>
        <v>40544</v>
      </c>
      <c r="P192" s="43">
        <v>5870</v>
      </c>
      <c r="Q192" s="97">
        <f t="shared" si="117"/>
        <v>-5.5054732775273618E-2</v>
      </c>
      <c r="R192" s="97">
        <f t="shared" si="118"/>
        <v>-0.21186895810955964</v>
      </c>
      <c r="S192" s="102">
        <f t="shared" si="96"/>
        <v>132.53556107473472</v>
      </c>
      <c r="T192" s="48">
        <v>614568</v>
      </c>
      <c r="U192" s="25">
        <f t="shared" si="104"/>
        <v>6.8408846732890938E-2</v>
      </c>
      <c r="V192" s="25">
        <f t="shared" si="105"/>
        <v>2.9539229564357949E-2</v>
      </c>
      <c r="W192" s="100">
        <f t="shared" si="113"/>
        <v>54.361003811483187</v>
      </c>
      <c r="X192" s="14">
        <v>359182</v>
      </c>
      <c r="Y192" s="15">
        <f t="shared" si="106"/>
        <v>3.5637877643286853E-2</v>
      </c>
      <c r="Z192" s="15">
        <f t="shared" si="107"/>
        <v>7.105044750005618E-3</v>
      </c>
      <c r="AA192" s="109">
        <f t="shared" si="114"/>
        <v>50.587517833979582</v>
      </c>
      <c r="AB192" s="54">
        <v>318988</v>
      </c>
      <c r="AC192" s="12">
        <f t="shared" si="108"/>
        <v>2.8250554438083553E-2</v>
      </c>
      <c r="AD192" s="12">
        <f t="shared" si="109"/>
        <v>1.2727832649160664E-2</v>
      </c>
      <c r="AE192" s="113">
        <f t="shared" si="115"/>
        <v>50.333571072413633</v>
      </c>
      <c r="AF192" s="60">
        <v>264647</v>
      </c>
      <c r="AG192" s="11">
        <f t="shared" si="110"/>
        <v>2.4215333410735784E-2</v>
      </c>
      <c r="AH192" s="11">
        <f t="shared" si="111"/>
        <v>5.7193454484651962E-3</v>
      </c>
      <c r="AI192" s="119">
        <f t="shared" si="116"/>
        <v>60.041835783207119</v>
      </c>
    </row>
    <row r="193" spans="1:35" ht="14.4" x14ac:dyDescent="0.3">
      <c r="A193" s="35">
        <f t="shared" si="101"/>
        <v>40513</v>
      </c>
      <c r="B193" s="81">
        <v>219.179</v>
      </c>
      <c r="C193" s="20">
        <f t="shared" si="128"/>
        <v>1.4957235273143077E-2</v>
      </c>
      <c r="D193" s="82">
        <f t="shared" si="103"/>
        <v>67.481219211822633</v>
      </c>
      <c r="E193" s="81">
        <v>91.23</v>
      </c>
      <c r="F193" s="20">
        <f t="shared" si="129"/>
        <v>3.7034510980766822E-2</v>
      </c>
      <c r="G193" s="82">
        <f t="shared" si="112"/>
        <v>65.248176226577002</v>
      </c>
      <c r="H193" s="70">
        <v>901</v>
      </c>
      <c r="I193" s="21">
        <f t="shared" si="97"/>
        <v>4.7674418604651159E-2</v>
      </c>
      <c r="J193" s="71">
        <f t="shared" ref="J193:J256" si="130">J192/(H192/H193)</f>
        <v>56.060228969636697</v>
      </c>
      <c r="K193" s="70">
        <v>228.4</v>
      </c>
      <c r="L193" s="21">
        <f t="shared" si="98"/>
        <v>4.7706422018348738E-2</v>
      </c>
      <c r="M193" s="71">
        <f t="shared" ref="M193:M256" si="131">M192/(K192/K193)</f>
        <v>56.062837506136503</v>
      </c>
      <c r="N193" s="2"/>
      <c r="O193" s="22">
        <f t="shared" si="102"/>
        <v>40513</v>
      </c>
      <c r="P193" s="43">
        <v>7448</v>
      </c>
      <c r="Q193" s="97">
        <f t="shared" si="117"/>
        <v>-0.21599999999999997</v>
      </c>
      <c r="R193" s="97">
        <f t="shared" si="118"/>
        <v>-2.8056896776719298E-2</v>
      </c>
      <c r="S193" s="102">
        <f t="shared" ref="S193:S256" si="132">S192/(P192/P193)</f>
        <v>168.16437118988486</v>
      </c>
      <c r="T193" s="48">
        <v>596935</v>
      </c>
      <c r="U193" s="25">
        <f t="shared" si="104"/>
        <v>8.481565212334452E-2</v>
      </c>
      <c r="V193" s="25">
        <f t="shared" si="105"/>
        <v>-8.8875350229133954E-4</v>
      </c>
      <c r="W193" s="100">
        <f t="shared" si="113"/>
        <v>52.801294259069323</v>
      </c>
      <c r="X193" s="14">
        <v>356648</v>
      </c>
      <c r="Y193" s="15">
        <f t="shared" si="106"/>
        <v>6.3941243504149536E-2</v>
      </c>
      <c r="Z193" s="15">
        <f t="shared" si="107"/>
        <v>3.6047241302652466E-3</v>
      </c>
      <c r="AA193" s="109">
        <f t="shared" si="114"/>
        <v>50.230626981455501</v>
      </c>
      <c r="AB193" s="54">
        <v>314979</v>
      </c>
      <c r="AC193" s="12">
        <f t="shared" si="108"/>
        <v>5.3371011972443316E-2</v>
      </c>
      <c r="AD193" s="12">
        <f t="shared" si="109"/>
        <v>1.1395819285232589E-2</v>
      </c>
      <c r="AE193" s="113">
        <f t="shared" si="115"/>
        <v>49.700985249657592</v>
      </c>
      <c r="AF193" s="60">
        <v>263142</v>
      </c>
      <c r="AG193" s="11">
        <f t="shared" si="110"/>
        <v>5.2681689622479322E-2</v>
      </c>
      <c r="AH193" s="11">
        <f t="shared" si="111"/>
        <v>1.4257466958060183E-2</v>
      </c>
      <c r="AI193" s="119">
        <f t="shared" si="116"/>
        <v>59.700388637183444</v>
      </c>
    </row>
    <row r="194" spans="1:35" ht="14.4" x14ac:dyDescent="0.3">
      <c r="A194" s="35">
        <f t="shared" si="101"/>
        <v>40483</v>
      </c>
      <c r="B194" s="81">
        <v>218.803</v>
      </c>
      <c r="C194" s="20">
        <f t="shared" si="128"/>
        <v>1.1431609115702734E-2</v>
      </c>
      <c r="D194" s="82">
        <f t="shared" si="103"/>
        <v>67.365455665024612</v>
      </c>
      <c r="E194" s="81">
        <v>90.331000000000003</v>
      </c>
      <c r="F194" s="20">
        <f t="shared" si="129"/>
        <v>3.2590306355738452E-2</v>
      </c>
      <c r="G194" s="82">
        <f t="shared" si="112"/>
        <v>64.605206694321254</v>
      </c>
      <c r="H194" s="70">
        <v>894.7</v>
      </c>
      <c r="I194" s="21">
        <f t="shared" si="97"/>
        <v>4.7045055588063267E-2</v>
      </c>
      <c r="J194" s="71">
        <f t="shared" si="130"/>
        <v>55.668242906918927</v>
      </c>
      <c r="K194" s="70">
        <v>226.8</v>
      </c>
      <c r="L194" s="21">
        <f t="shared" si="98"/>
        <v>4.7091412742382266E-2</v>
      </c>
      <c r="M194" s="71">
        <f t="shared" si="131"/>
        <v>55.670103092783535</v>
      </c>
      <c r="N194" s="2"/>
      <c r="O194" s="22">
        <f t="shared" si="102"/>
        <v>40483</v>
      </c>
      <c r="P194" s="43">
        <v>7663</v>
      </c>
      <c r="Q194" s="97">
        <f t="shared" si="117"/>
        <v>-3.7553378548103478E-2</v>
      </c>
      <c r="R194" s="97">
        <f t="shared" si="118"/>
        <v>-2.6426121204421338E-2</v>
      </c>
      <c r="S194" s="102">
        <f t="shared" si="132"/>
        <v>173.01874012192368</v>
      </c>
      <c r="T194" s="48">
        <v>597466</v>
      </c>
      <c r="U194" s="25">
        <f t="shared" si="104"/>
        <v>8.9145478011681378E-2</v>
      </c>
      <c r="V194" s="25">
        <f t="shared" si="105"/>
        <v>-4.8685102491884402E-3</v>
      </c>
      <c r="W194" s="100">
        <f t="shared" si="113"/>
        <v>52.848263338201164</v>
      </c>
      <c r="X194" s="14">
        <v>355367</v>
      </c>
      <c r="Y194" s="15">
        <f t="shared" si="106"/>
        <v>7.9617815044355389E-2</v>
      </c>
      <c r="Z194" s="15">
        <f t="shared" si="107"/>
        <v>-6.2972045668714394E-3</v>
      </c>
      <c r="AA194" s="109">
        <f t="shared" si="114"/>
        <v>50.050209782527588</v>
      </c>
      <c r="AB194" s="54">
        <v>311430</v>
      </c>
      <c r="AC194" s="12">
        <f t="shared" si="108"/>
        <v>5.3833737703919526E-2</v>
      </c>
      <c r="AD194" s="12">
        <f t="shared" si="109"/>
        <v>-1.794273461150353E-2</v>
      </c>
      <c r="AE194" s="113">
        <f t="shared" si="115"/>
        <v>49.140983482393636</v>
      </c>
      <c r="AF194" s="60">
        <v>259443</v>
      </c>
      <c r="AG194" s="11">
        <f t="shared" si="110"/>
        <v>4.9713541245205439E-2</v>
      </c>
      <c r="AH194" s="11">
        <f t="shared" si="111"/>
        <v>-1.401957952662547E-2</v>
      </c>
      <c r="AI194" s="119">
        <f t="shared" si="116"/>
        <v>58.861177346059478</v>
      </c>
    </row>
    <row r="195" spans="1:35" ht="14.4" x14ac:dyDescent="0.3">
      <c r="A195" s="35">
        <f t="shared" si="101"/>
        <v>40452</v>
      </c>
      <c r="B195" s="81">
        <v>218.71100000000001</v>
      </c>
      <c r="C195" s="20">
        <f t="shared" si="128"/>
        <v>1.1721876055269531E-2</v>
      </c>
      <c r="D195" s="82">
        <f t="shared" si="103"/>
        <v>67.337130541871915</v>
      </c>
      <c r="E195" s="81">
        <v>89.995000000000005</v>
      </c>
      <c r="F195" s="20">
        <f t="shared" si="129"/>
        <v>3.1638677136470506E-2</v>
      </c>
      <c r="G195" s="82">
        <f t="shared" si="112"/>
        <v>64.364897725647239</v>
      </c>
      <c r="H195" s="70">
        <v>890.8</v>
      </c>
      <c r="I195" s="21">
        <f t="shared" si="97"/>
        <v>4.5417204553455992E-2</v>
      </c>
      <c r="J195" s="71">
        <f t="shared" si="130"/>
        <v>55.425584868093637</v>
      </c>
      <c r="K195" s="70">
        <v>225.8</v>
      </c>
      <c r="L195" s="21">
        <f t="shared" si="98"/>
        <v>4.5370370370370505E-2</v>
      </c>
      <c r="M195" s="71">
        <f t="shared" si="131"/>
        <v>55.424644084437922</v>
      </c>
      <c r="N195" s="2"/>
      <c r="O195" s="22">
        <f t="shared" si="102"/>
        <v>40452</v>
      </c>
      <c r="P195" s="43">
        <v>7871</v>
      </c>
      <c r="Q195" s="97">
        <f t="shared" si="117"/>
        <v>-6.8410462776659964E-2</v>
      </c>
      <c r="R195" s="97">
        <f t="shared" si="118"/>
        <v>-3.9419087136929432E-2</v>
      </c>
      <c r="S195" s="102">
        <f t="shared" si="132"/>
        <v>177.71505983291939</v>
      </c>
      <c r="T195" s="48">
        <v>600389</v>
      </c>
      <c r="U195" s="25">
        <f t="shared" si="104"/>
        <v>8.634266379575517E-2</v>
      </c>
      <c r="V195" s="25">
        <f t="shared" si="105"/>
        <v>-1.9456085395768707E-2</v>
      </c>
      <c r="W195" s="100">
        <f t="shared" si="113"/>
        <v>53.106814408450454</v>
      </c>
      <c r="X195" s="14">
        <v>357619</v>
      </c>
      <c r="Y195" s="15">
        <f t="shared" si="106"/>
        <v>7.4466550893238059E-2</v>
      </c>
      <c r="Z195" s="15">
        <f t="shared" si="107"/>
        <v>-1.3007407570956975E-2</v>
      </c>
      <c r="AA195" s="109">
        <f t="shared" si="114"/>
        <v>50.367383499924678</v>
      </c>
      <c r="AB195" s="54">
        <v>317120</v>
      </c>
      <c r="AC195" s="12">
        <f t="shared" si="108"/>
        <v>7.1626498695610996E-2</v>
      </c>
      <c r="AD195" s="12">
        <f t="shared" si="109"/>
        <v>-1.7181960181489098E-2</v>
      </c>
      <c r="AE195" s="113">
        <f t="shared" si="115"/>
        <v>50.038816690545772</v>
      </c>
      <c r="AF195" s="60">
        <v>263132</v>
      </c>
      <c r="AG195" s="11">
        <f t="shared" si="110"/>
        <v>5.4417516189010806E-2</v>
      </c>
      <c r="AH195" s="11">
        <f t="shared" si="111"/>
        <v>-1.1142553279443246E-2</v>
      </c>
      <c r="AI195" s="119">
        <f t="shared" si="116"/>
        <v>59.698119885382617</v>
      </c>
    </row>
    <row r="196" spans="1:35" ht="14.4" x14ac:dyDescent="0.3">
      <c r="A196" s="35">
        <f t="shared" si="101"/>
        <v>40422</v>
      </c>
      <c r="B196" s="81">
        <v>218.43899999999999</v>
      </c>
      <c r="C196" s="20">
        <f t="shared" si="128"/>
        <v>1.1436826581592729E-2</v>
      </c>
      <c r="D196" s="82">
        <f t="shared" si="103"/>
        <v>67.253386699507374</v>
      </c>
      <c r="E196" s="81">
        <v>89.765000000000001</v>
      </c>
      <c r="F196" s="20">
        <f t="shared" si="129"/>
        <v>3.0798204012264296E-2</v>
      </c>
      <c r="G196" s="82">
        <f t="shared" si="112"/>
        <v>64.200400514947773</v>
      </c>
      <c r="H196" s="70">
        <v>888.8</v>
      </c>
      <c r="I196" s="21">
        <f t="shared" ref="I196:I215" si="133">SUM(H196/H208)-1</f>
        <v>4.6385684012243855E-2</v>
      </c>
      <c r="J196" s="71">
        <f t="shared" si="130"/>
        <v>55.301144848183235</v>
      </c>
      <c r="K196" s="70">
        <v>225.3</v>
      </c>
      <c r="L196" s="21">
        <f t="shared" ref="L196:L215" si="134">SUM(K196/K208)-1</f>
        <v>4.644681839294007E-2</v>
      </c>
      <c r="M196" s="71">
        <f t="shared" si="131"/>
        <v>55.30191458026512</v>
      </c>
      <c r="N196" s="2"/>
      <c r="O196" s="22">
        <f t="shared" si="102"/>
        <v>40422</v>
      </c>
      <c r="P196" s="43">
        <v>8194</v>
      </c>
      <c r="Q196" s="97">
        <f t="shared" si="117"/>
        <v>3.4595959595959513E-2</v>
      </c>
      <c r="R196" s="97">
        <f t="shared" si="118"/>
        <v>-4.3873978996499363E-2</v>
      </c>
      <c r="S196" s="102">
        <f t="shared" si="132"/>
        <v>185.00790246105214</v>
      </c>
      <c r="T196" s="48">
        <v>612302</v>
      </c>
      <c r="U196" s="25">
        <f t="shared" si="104"/>
        <v>0.12482111857152045</v>
      </c>
      <c r="V196" s="25">
        <f t="shared" si="105"/>
        <v>1.1940629043906803E-2</v>
      </c>
      <c r="W196" s="100">
        <f t="shared" si="113"/>
        <v>54.160567025583461</v>
      </c>
      <c r="X196" s="14">
        <v>362332</v>
      </c>
      <c r="Y196" s="15">
        <f t="shared" si="106"/>
        <v>0.1052469427658933</v>
      </c>
      <c r="Z196" s="15">
        <f t="shared" si="107"/>
        <v>-6.1687251941269228E-3</v>
      </c>
      <c r="AA196" s="109">
        <f t="shared" si="114"/>
        <v>51.031166683802333</v>
      </c>
      <c r="AB196" s="54">
        <v>322664</v>
      </c>
      <c r="AC196" s="12">
        <f t="shared" si="108"/>
        <v>0.10173866724940939</v>
      </c>
      <c r="AD196" s="12">
        <f t="shared" si="109"/>
        <v>-2.3548367106651646E-4</v>
      </c>
      <c r="AE196" s="113">
        <f t="shared" si="115"/>
        <v>50.913612350650418</v>
      </c>
      <c r="AF196" s="60">
        <v>266097</v>
      </c>
      <c r="AG196" s="11">
        <f t="shared" si="110"/>
        <v>6.2513725787710417E-2</v>
      </c>
      <c r="AH196" s="11">
        <f t="shared" si="111"/>
        <v>-2.8890687530913617E-3</v>
      </c>
      <c r="AI196" s="119">
        <f t="shared" si="116"/>
        <v>60.370804794326268</v>
      </c>
    </row>
    <row r="197" spans="1:35" ht="14.4" x14ac:dyDescent="0.3">
      <c r="A197" s="35">
        <f t="shared" si="101"/>
        <v>40391</v>
      </c>
      <c r="B197" s="81">
        <v>218.31200000000001</v>
      </c>
      <c r="C197" s="20">
        <f t="shared" si="128"/>
        <v>1.1481045618392027E-2</v>
      </c>
      <c r="D197" s="82">
        <f t="shared" si="103"/>
        <v>67.214285714285694</v>
      </c>
      <c r="E197" s="81">
        <v>89.763999999999996</v>
      </c>
      <c r="F197" s="20">
        <f t="shared" si="129"/>
        <v>3.1213022849724936E-2</v>
      </c>
      <c r="G197" s="82">
        <f t="shared" si="112"/>
        <v>64.199685309683858</v>
      </c>
      <c r="H197" s="70">
        <v>885.7</v>
      </c>
      <c r="I197" s="21">
        <f t="shared" si="133"/>
        <v>4.7174272877748891E-2</v>
      </c>
      <c r="J197" s="71">
        <f t="shared" si="130"/>
        <v>55.108262817322114</v>
      </c>
      <c r="K197" s="70">
        <v>224.5</v>
      </c>
      <c r="L197" s="21">
        <f t="shared" si="134"/>
        <v>4.710820895522394E-2</v>
      </c>
      <c r="M197" s="71">
        <f t="shared" si="131"/>
        <v>55.105547373588628</v>
      </c>
      <c r="N197" s="2"/>
      <c r="O197" s="22">
        <f t="shared" si="102"/>
        <v>40391</v>
      </c>
      <c r="P197" s="43">
        <v>8570</v>
      </c>
      <c r="Q197" s="97">
        <f t="shared" si="117"/>
        <v>0.13540010598834118</v>
      </c>
      <c r="R197" s="97">
        <f t="shared" si="118"/>
        <v>-9.4176091322270339E-2</v>
      </c>
      <c r="S197" s="102">
        <f t="shared" si="132"/>
        <v>193.49740347708283</v>
      </c>
      <c r="T197" s="48">
        <v>605077</v>
      </c>
      <c r="U197" s="25">
        <f t="shared" si="104"/>
        <v>0.12368424962301017</v>
      </c>
      <c r="V197" s="25">
        <f t="shared" si="105"/>
        <v>-1.3375619619097279E-2</v>
      </c>
      <c r="W197" s="100">
        <f t="shared" si="113"/>
        <v>53.521486805757554</v>
      </c>
      <c r="X197" s="14">
        <v>364581</v>
      </c>
      <c r="Y197" s="15">
        <f t="shared" si="106"/>
        <v>0.12115294725447745</v>
      </c>
      <c r="Z197" s="15">
        <f t="shared" si="107"/>
        <v>2.3864970457476709E-3</v>
      </c>
      <c r="AA197" s="109">
        <f t="shared" si="114"/>
        <v>51.347917878485305</v>
      </c>
      <c r="AB197" s="54">
        <v>322740</v>
      </c>
      <c r="AC197" s="12">
        <f t="shared" si="108"/>
        <v>0.1177258984508931</v>
      </c>
      <c r="AD197" s="12">
        <f t="shared" si="109"/>
        <v>-1.0925361241783005E-2</v>
      </c>
      <c r="AE197" s="113">
        <f t="shared" si="115"/>
        <v>50.925604498949113</v>
      </c>
      <c r="AF197" s="60">
        <v>266868</v>
      </c>
      <c r="AG197" s="11">
        <f t="shared" si="110"/>
        <v>9.7937571740659868E-2</v>
      </c>
      <c r="AH197" s="11">
        <f t="shared" si="111"/>
        <v>-7.6858720508673484E-3</v>
      </c>
      <c r="AI197" s="119">
        <f t="shared" si="116"/>
        <v>60.545725558169622</v>
      </c>
    </row>
    <row r="198" spans="1:35" ht="14.4" x14ac:dyDescent="0.3">
      <c r="A198" s="35">
        <f t="shared" si="101"/>
        <v>40360</v>
      </c>
      <c r="B198" s="81">
        <v>218.011</v>
      </c>
      <c r="C198" s="20">
        <f t="shared" si="128"/>
        <v>1.2351927783014638E-2</v>
      </c>
      <c r="D198" s="82">
        <f t="shared" si="103"/>
        <v>67.121613300492584</v>
      </c>
      <c r="E198" s="81">
        <v>89.305000000000007</v>
      </c>
      <c r="F198" s="20">
        <f t="shared" si="129"/>
        <v>3.0545362228530548E-2</v>
      </c>
      <c r="G198" s="82">
        <f t="shared" si="112"/>
        <v>63.871406093548828</v>
      </c>
      <c r="H198" s="70">
        <v>882.1</v>
      </c>
      <c r="I198" s="21">
        <f t="shared" si="133"/>
        <v>4.7749138852595463E-2</v>
      </c>
      <c r="J198" s="71">
        <f t="shared" si="130"/>
        <v>54.884270781483387</v>
      </c>
      <c r="K198" s="70">
        <v>223.6</v>
      </c>
      <c r="L198" s="21">
        <f t="shared" si="134"/>
        <v>4.7797563261480658E-2</v>
      </c>
      <c r="M198" s="71">
        <f t="shared" si="131"/>
        <v>54.884634266077576</v>
      </c>
      <c r="N198" s="2"/>
      <c r="O198" s="22">
        <f t="shared" si="102"/>
        <v>40360</v>
      </c>
      <c r="P198" s="43">
        <v>9461</v>
      </c>
      <c r="Q198" s="97">
        <f t="shared" si="117"/>
        <v>0.19759493670886075</v>
      </c>
      <c r="R198" s="97">
        <f t="shared" si="118"/>
        <v>8.0516217450890881E-2</v>
      </c>
      <c r="S198" s="102">
        <f t="shared" si="132"/>
        <v>213.6148114698577</v>
      </c>
      <c r="T198" s="48">
        <v>613280</v>
      </c>
      <c r="U198" s="25">
        <f t="shared" si="104"/>
        <v>0.15634663247605407</v>
      </c>
      <c r="V198" s="25">
        <f t="shared" si="105"/>
        <v>4.464722204715299E-2</v>
      </c>
      <c r="W198" s="100">
        <f t="shared" si="113"/>
        <v>54.247075047035324</v>
      </c>
      <c r="X198" s="14">
        <v>363713</v>
      </c>
      <c r="Y198" s="15">
        <f t="shared" si="106"/>
        <v>0.13300936093328963</v>
      </c>
      <c r="Z198" s="15">
        <f t="shared" si="107"/>
        <v>3.366612953189696E-2</v>
      </c>
      <c r="AA198" s="109">
        <f t="shared" si="114"/>
        <v>51.225667973200807</v>
      </c>
      <c r="AB198" s="54">
        <v>326305</v>
      </c>
      <c r="AC198" s="12">
        <f t="shared" si="108"/>
        <v>0.1416650630652696</v>
      </c>
      <c r="AD198" s="12">
        <f t="shared" si="109"/>
        <v>3.4407879512190487E-2</v>
      </c>
      <c r="AE198" s="113">
        <f t="shared" si="115"/>
        <v>51.488130929012797</v>
      </c>
      <c r="AF198" s="60">
        <v>268935</v>
      </c>
      <c r="AG198" s="11">
        <f t="shared" si="110"/>
        <v>0.11275006723627867</v>
      </c>
      <c r="AH198" s="11">
        <f t="shared" si="111"/>
        <v>2.2407153257476997E-2</v>
      </c>
      <c r="AI198" s="119">
        <f t="shared" si="116"/>
        <v>61.014676555399475</v>
      </c>
    </row>
    <row r="199" spans="1:35" ht="14.4" x14ac:dyDescent="0.3">
      <c r="A199" s="35">
        <f t="shared" si="101"/>
        <v>40330</v>
      </c>
      <c r="B199" s="81">
        <v>217.965</v>
      </c>
      <c r="C199" s="20">
        <f t="shared" si="128"/>
        <v>1.053348972845658E-2</v>
      </c>
      <c r="D199" s="82">
        <f t="shared" si="103"/>
        <v>67.107450738916228</v>
      </c>
      <c r="E199" s="81">
        <v>89.506</v>
      </c>
      <c r="F199" s="20">
        <f t="shared" si="129"/>
        <v>3.2495472320594354E-2</v>
      </c>
      <c r="G199" s="82">
        <f t="shared" si="112"/>
        <v>64.015162351594881</v>
      </c>
      <c r="H199" s="70">
        <v>884.1</v>
      </c>
      <c r="I199" s="21">
        <f t="shared" si="133"/>
        <v>5.012471789998818E-2</v>
      </c>
      <c r="J199" s="71">
        <f t="shared" si="130"/>
        <v>55.008710801393789</v>
      </c>
      <c r="K199" s="70">
        <v>224.1</v>
      </c>
      <c r="L199" s="21">
        <f t="shared" si="134"/>
        <v>5.0140581068416124E-2</v>
      </c>
      <c r="M199" s="71">
        <f t="shared" si="131"/>
        <v>55.007363770250379</v>
      </c>
      <c r="N199" s="2"/>
      <c r="O199" s="22">
        <f t="shared" si="102"/>
        <v>40330</v>
      </c>
      <c r="P199" s="43">
        <v>8756</v>
      </c>
      <c r="Q199" s="97">
        <f t="shared" si="117"/>
        <v>0.459090151641393</v>
      </c>
      <c r="R199" s="97">
        <f t="shared" si="118"/>
        <v>0.2321981424148607</v>
      </c>
      <c r="S199" s="102">
        <f t="shared" si="132"/>
        <v>197.69699706480012</v>
      </c>
      <c r="T199" s="48">
        <v>587069</v>
      </c>
      <c r="U199" s="25">
        <f t="shared" si="104"/>
        <v>0.14448887130009958</v>
      </c>
      <c r="V199" s="25">
        <f t="shared" si="105"/>
        <v>7.5255198357944142E-3</v>
      </c>
      <c r="W199" s="100">
        <f t="shared" si="113"/>
        <v>51.928606999719506</v>
      </c>
      <c r="X199" s="14">
        <v>351867</v>
      </c>
      <c r="Y199" s="15">
        <f t="shared" si="106"/>
        <v>0.13482421314378046</v>
      </c>
      <c r="Z199" s="15">
        <f t="shared" si="107"/>
        <v>6.3406263406262653E-3</v>
      </c>
      <c r="AA199" s="109">
        <f t="shared" si="114"/>
        <v>49.557266616057852</v>
      </c>
      <c r="AB199" s="54">
        <v>315451</v>
      </c>
      <c r="AC199" s="12">
        <f t="shared" si="108"/>
        <v>0.134373067130795</v>
      </c>
      <c r="AD199" s="12">
        <f t="shared" si="109"/>
        <v>9.9020995140191026E-3</v>
      </c>
      <c r="AE199" s="113">
        <f t="shared" si="115"/>
        <v>49.775462802249479</v>
      </c>
      <c r="AF199" s="60">
        <v>263041</v>
      </c>
      <c r="AG199" s="11">
        <f t="shared" si="110"/>
        <v>0.10741515701372895</v>
      </c>
      <c r="AH199" s="11">
        <f t="shared" si="111"/>
        <v>1.12877491782164E-2</v>
      </c>
      <c r="AI199" s="119">
        <f t="shared" si="116"/>
        <v>59.677474243995142</v>
      </c>
    </row>
    <row r="200" spans="1:35" ht="14.4" x14ac:dyDescent="0.3">
      <c r="A200" s="35">
        <f t="shared" si="101"/>
        <v>40299</v>
      </c>
      <c r="B200" s="81">
        <v>218.178</v>
      </c>
      <c r="C200" s="20">
        <f t="shared" si="128"/>
        <v>2.0209860840939786E-2</v>
      </c>
      <c r="D200" s="82">
        <f t="shared" si="103"/>
        <v>67.173029556650206</v>
      </c>
      <c r="E200" s="81">
        <v>89.373000000000005</v>
      </c>
      <c r="F200" s="20">
        <f t="shared" si="129"/>
        <v>3.3919089321039708E-2</v>
      </c>
      <c r="G200" s="82">
        <f t="shared" si="112"/>
        <v>63.920040051494752</v>
      </c>
      <c r="H200" s="70">
        <v>882.1</v>
      </c>
      <c r="I200" s="21">
        <f t="shared" si="133"/>
        <v>5.0744490768314554E-2</v>
      </c>
      <c r="J200" s="71">
        <f t="shared" si="130"/>
        <v>54.884270781483387</v>
      </c>
      <c r="K200" s="70">
        <v>223.6</v>
      </c>
      <c r="L200" s="21">
        <f t="shared" si="134"/>
        <v>5.0751879699248104E-2</v>
      </c>
      <c r="M200" s="71">
        <f t="shared" si="131"/>
        <v>54.884634266077576</v>
      </c>
      <c r="N200" s="2"/>
      <c r="O200" s="22">
        <f t="shared" si="102"/>
        <v>40299</v>
      </c>
      <c r="P200" s="43">
        <v>7106</v>
      </c>
      <c r="Q200" s="97">
        <f t="shared" si="117"/>
        <v>0.41808022350828189</v>
      </c>
      <c r="R200" s="97">
        <f t="shared" si="118"/>
        <v>1.0523321956769083E-2</v>
      </c>
      <c r="S200" s="102">
        <f t="shared" si="132"/>
        <v>160.4425378189207</v>
      </c>
      <c r="T200" s="48">
        <v>582684</v>
      </c>
      <c r="U200" s="25">
        <f t="shared" si="104"/>
        <v>0.15122178668521213</v>
      </c>
      <c r="V200" s="25">
        <f t="shared" si="105"/>
        <v>3.2127103498857945E-3</v>
      </c>
      <c r="W200" s="100">
        <f t="shared" si="113"/>
        <v>51.540736167340739</v>
      </c>
      <c r="X200" s="14">
        <v>349650</v>
      </c>
      <c r="Y200" s="15">
        <f t="shared" si="106"/>
        <v>0.14153909440836832</v>
      </c>
      <c r="Z200" s="15">
        <f t="shared" si="107"/>
        <v>2.6605103030408195E-4</v>
      </c>
      <c r="AA200" s="109">
        <f t="shared" si="114"/>
        <v>49.245022330325462</v>
      </c>
      <c r="AB200" s="54">
        <v>312358</v>
      </c>
      <c r="AC200" s="12">
        <f t="shared" si="108"/>
        <v>0.15081201367601982</v>
      </c>
      <c r="AD200" s="12">
        <f t="shared" si="109"/>
        <v>3.688827479836787E-3</v>
      </c>
      <c r="AE200" s="113">
        <f t="shared" si="115"/>
        <v>49.287413924777681</v>
      </c>
      <c r="AF200" s="60">
        <v>260105</v>
      </c>
      <c r="AG200" s="11">
        <f t="shared" si="110"/>
        <v>0.10474722119578828</v>
      </c>
      <c r="AH200" s="11">
        <f t="shared" si="111"/>
        <v>-4.2265006182788944E-3</v>
      </c>
      <c r="AI200" s="119">
        <f t="shared" si="116"/>
        <v>59.011368715273882</v>
      </c>
    </row>
    <row r="201" spans="1:35" ht="14.4" x14ac:dyDescent="0.3">
      <c r="A201" s="35">
        <f t="shared" si="101"/>
        <v>40269</v>
      </c>
      <c r="B201" s="81">
        <v>218.00899999999999</v>
      </c>
      <c r="C201" s="20">
        <f t="shared" si="128"/>
        <v>2.2364471956480836E-2</v>
      </c>
      <c r="D201" s="82">
        <f t="shared" si="103"/>
        <v>67.120997536945765</v>
      </c>
      <c r="E201" s="81">
        <v>89.17</v>
      </c>
      <c r="F201" s="20">
        <f t="shared" si="129"/>
        <v>3.7306748252155186E-2</v>
      </c>
      <c r="G201" s="82">
        <f t="shared" si="112"/>
        <v>63.774853382920874</v>
      </c>
      <c r="H201" s="70">
        <v>878.9</v>
      </c>
      <c r="I201" s="21">
        <f t="shared" si="133"/>
        <v>5.3331735378715273E-2</v>
      </c>
      <c r="J201" s="71">
        <f t="shared" si="130"/>
        <v>54.685166749626745</v>
      </c>
      <c r="K201" s="70">
        <v>222.8</v>
      </c>
      <c r="L201" s="21">
        <f t="shared" si="134"/>
        <v>5.3427895981087437E-2</v>
      </c>
      <c r="M201" s="71">
        <f t="shared" si="131"/>
        <v>54.688267059401092</v>
      </c>
      <c r="N201" s="2"/>
      <c r="O201" s="22">
        <f t="shared" si="102"/>
        <v>40269</v>
      </c>
      <c r="P201" s="43">
        <v>7032</v>
      </c>
      <c r="Q201" s="97">
        <f t="shared" si="117"/>
        <v>0.62664816099930598</v>
      </c>
      <c r="R201" s="97">
        <f t="shared" si="118"/>
        <v>-3.77668308702791E-2</v>
      </c>
      <c r="S201" s="102">
        <f t="shared" si="132"/>
        <v>158.77173176789339</v>
      </c>
      <c r="T201" s="48">
        <v>580818</v>
      </c>
      <c r="U201" s="25">
        <f t="shared" si="104"/>
        <v>0.16169408470423519</v>
      </c>
      <c r="V201" s="25">
        <f t="shared" si="105"/>
        <v>-4.2090067601278092E-3</v>
      </c>
      <c r="W201" s="100">
        <f t="shared" si="113"/>
        <v>51.375680985306815</v>
      </c>
      <c r="X201" s="14">
        <v>349557</v>
      </c>
      <c r="Y201" s="15">
        <f t="shared" si="106"/>
        <v>0.15727041280834819</v>
      </c>
      <c r="Z201" s="15">
        <f t="shared" si="107"/>
        <v>5.4998633663652097E-3</v>
      </c>
      <c r="AA201" s="109">
        <f t="shared" si="114"/>
        <v>49.231924126187835</v>
      </c>
      <c r="AB201" s="54">
        <v>311210</v>
      </c>
      <c r="AC201" s="12">
        <f t="shared" si="108"/>
        <v>0.16646301696414523</v>
      </c>
      <c r="AD201" s="12">
        <f t="shared" si="109"/>
        <v>9.3504623338209747E-3</v>
      </c>
      <c r="AE201" s="113">
        <f t="shared" si="115"/>
        <v>49.106269368897422</v>
      </c>
      <c r="AF201" s="60">
        <v>261209</v>
      </c>
      <c r="AG201" s="11">
        <f t="shared" si="110"/>
        <v>0.13421189752496754</v>
      </c>
      <c r="AH201" s="11">
        <f t="shared" si="111"/>
        <v>3.9703892749523018E-3</v>
      </c>
      <c r="AI201" s="119">
        <f t="shared" si="116"/>
        <v>59.261838914084606</v>
      </c>
    </row>
    <row r="202" spans="1:35" ht="14.4" x14ac:dyDescent="0.3">
      <c r="A202" s="35">
        <f t="shared" si="101"/>
        <v>40238</v>
      </c>
      <c r="B202" s="81">
        <v>217.631</v>
      </c>
      <c r="C202" s="20">
        <f t="shared" si="128"/>
        <v>2.3139594469439473E-2</v>
      </c>
      <c r="D202" s="82">
        <f t="shared" si="103"/>
        <v>67.00461822660094</v>
      </c>
      <c r="E202" s="81">
        <v>88.661000000000001</v>
      </c>
      <c r="F202" s="20">
        <f t="shared" si="129"/>
        <v>3.3839013981039834E-2</v>
      </c>
      <c r="G202" s="82">
        <f t="shared" si="112"/>
        <v>63.410813903590302</v>
      </c>
      <c r="H202" s="70">
        <v>870.7</v>
      </c>
      <c r="I202" s="21">
        <f t="shared" si="133"/>
        <v>4.4505758157389552E-2</v>
      </c>
      <c r="J202" s="71">
        <f t="shared" si="130"/>
        <v>54.174962667994102</v>
      </c>
      <c r="K202" s="70">
        <v>220.7</v>
      </c>
      <c r="L202" s="21">
        <f t="shared" si="134"/>
        <v>4.4486512068149464E-2</v>
      </c>
      <c r="M202" s="71">
        <f t="shared" si="131"/>
        <v>54.17280314187532</v>
      </c>
      <c r="N202" s="2"/>
      <c r="O202" s="22">
        <f t="shared" si="102"/>
        <v>40238</v>
      </c>
      <c r="P202" s="43">
        <v>7308</v>
      </c>
      <c r="Q202" s="97">
        <f t="shared" si="117"/>
        <v>0.78374420307542114</v>
      </c>
      <c r="R202" s="97">
        <f t="shared" si="118"/>
        <v>0.15779467680608361</v>
      </c>
      <c r="S202" s="102">
        <f t="shared" si="132"/>
        <v>165.00338676902228</v>
      </c>
      <c r="T202" s="48">
        <v>583273</v>
      </c>
      <c r="U202" s="25">
        <f t="shared" si="104"/>
        <v>0.15626449610067272</v>
      </c>
      <c r="V202" s="25">
        <f t="shared" si="105"/>
        <v>1.5896653464449795E-2</v>
      </c>
      <c r="W202" s="100">
        <f t="shared" si="113"/>
        <v>51.592835579033128</v>
      </c>
      <c r="X202" s="14">
        <v>347645</v>
      </c>
      <c r="Y202" s="15">
        <f t="shared" si="106"/>
        <v>0.15113476069694909</v>
      </c>
      <c r="Z202" s="15">
        <f t="shared" si="107"/>
        <v>1.1605738937110477E-3</v>
      </c>
      <c r="AA202" s="109">
        <f t="shared" si="114"/>
        <v>48.962636316390657</v>
      </c>
      <c r="AB202" s="54">
        <v>308327</v>
      </c>
      <c r="AC202" s="12">
        <f t="shared" si="108"/>
        <v>0.15502935083519698</v>
      </c>
      <c r="AD202" s="12">
        <f t="shared" si="109"/>
        <v>-3.7095080378060086E-3</v>
      </c>
      <c r="AE202" s="113">
        <f t="shared" si="115"/>
        <v>48.651356690672003</v>
      </c>
      <c r="AF202" s="60">
        <v>260176</v>
      </c>
      <c r="AG202" s="11">
        <f t="shared" si="110"/>
        <v>0.11281913096292118</v>
      </c>
      <c r="AH202" s="11">
        <f t="shared" si="111"/>
        <v>1.2854551258593805E-2</v>
      </c>
      <c r="AI202" s="119">
        <f t="shared" si="116"/>
        <v>59.027476853059724</v>
      </c>
    </row>
    <row r="203" spans="1:35" ht="14.4" x14ac:dyDescent="0.3">
      <c r="A203" s="35">
        <f t="shared" si="101"/>
        <v>40210</v>
      </c>
      <c r="B203" s="81">
        <v>216.74100000000001</v>
      </c>
      <c r="C203" s="20">
        <f t="shared" si="128"/>
        <v>2.1433317781453631E-2</v>
      </c>
      <c r="D203" s="82">
        <f t="shared" si="103"/>
        <v>66.730603448275815</v>
      </c>
      <c r="E203" s="81">
        <v>88.152000000000001</v>
      </c>
      <c r="F203" s="20">
        <f t="shared" si="129"/>
        <v>2.9656711013514414E-2</v>
      </c>
      <c r="G203" s="82">
        <f t="shared" si="112"/>
        <v>63.046774424259731</v>
      </c>
      <c r="H203" s="70">
        <v>864.7</v>
      </c>
      <c r="I203" s="21">
        <f t="shared" si="133"/>
        <v>3.6810551558753124E-2</v>
      </c>
      <c r="J203" s="71">
        <f t="shared" si="130"/>
        <v>53.801642608262888</v>
      </c>
      <c r="K203" s="70">
        <v>219.2</v>
      </c>
      <c r="L203" s="21">
        <f t="shared" si="134"/>
        <v>3.6896877956480445E-2</v>
      </c>
      <c r="M203" s="71">
        <f t="shared" si="131"/>
        <v>53.804614629356912</v>
      </c>
      <c r="N203" s="2"/>
      <c r="O203" s="22">
        <f t="shared" si="102"/>
        <v>40210</v>
      </c>
      <c r="P203" s="43">
        <v>6312</v>
      </c>
      <c r="Q203" s="97">
        <f t="shared" si="117"/>
        <v>0.94155644417102424</v>
      </c>
      <c r="R203" s="97">
        <f t="shared" si="118"/>
        <v>1.6097875080489432E-2</v>
      </c>
      <c r="S203" s="102">
        <f t="shared" si="132"/>
        <v>142.51524046060052</v>
      </c>
      <c r="T203" s="48">
        <v>574146</v>
      </c>
      <c r="U203" s="25">
        <f t="shared" si="104"/>
        <v>0.12742117913190998</v>
      </c>
      <c r="V203" s="25">
        <f t="shared" si="105"/>
        <v>-1.863641262964677E-3</v>
      </c>
      <c r="W203" s="100">
        <f t="shared" si="113"/>
        <v>50.785515832825375</v>
      </c>
      <c r="X203" s="14">
        <v>347242</v>
      </c>
      <c r="Y203" s="15">
        <f t="shared" si="106"/>
        <v>0.13216565701355698</v>
      </c>
      <c r="Z203" s="15">
        <f t="shared" si="107"/>
        <v>1.2109958422477085E-3</v>
      </c>
      <c r="AA203" s="109">
        <f t="shared" si="114"/>
        <v>48.905877431794288</v>
      </c>
      <c r="AB203" s="54">
        <v>309475</v>
      </c>
      <c r="AC203" s="12">
        <f t="shared" si="108"/>
        <v>0.14352277807953939</v>
      </c>
      <c r="AD203" s="12">
        <f t="shared" si="109"/>
        <v>-2.4143844447882534E-3</v>
      </c>
      <c r="AE203" s="113">
        <f t="shared" si="115"/>
        <v>48.832501246552262</v>
      </c>
      <c r="AF203" s="60">
        <v>256874</v>
      </c>
      <c r="AG203" s="11">
        <f t="shared" si="110"/>
        <v>9.1515571287132946E-2</v>
      </c>
      <c r="AH203" s="11">
        <f t="shared" si="111"/>
        <v>-5.8671001199737116E-3</v>
      </c>
      <c r="AI203" s="119">
        <f t="shared" si="116"/>
        <v>58.278335008428378</v>
      </c>
    </row>
    <row r="204" spans="1:35" ht="14.4" x14ac:dyDescent="0.3">
      <c r="A204" s="35">
        <f t="shared" si="101"/>
        <v>40179</v>
      </c>
      <c r="B204" s="81">
        <v>216.68700000000001</v>
      </c>
      <c r="C204" s="20">
        <f t="shared" si="128"/>
        <v>2.6257086429576137E-2</v>
      </c>
      <c r="D204" s="82">
        <f t="shared" si="103"/>
        <v>66.713977832512256</v>
      </c>
      <c r="E204" s="81">
        <v>87.828000000000003</v>
      </c>
      <c r="F204" s="20">
        <f t="shared" si="129"/>
        <v>3.4755767101015689E-2</v>
      </c>
      <c r="G204" s="82">
        <f t="shared" si="112"/>
        <v>62.815047918752654</v>
      </c>
      <c r="H204" s="70">
        <v>859.6</v>
      </c>
      <c r="I204" s="21">
        <f t="shared" si="133"/>
        <v>3.7162162162162282E-2</v>
      </c>
      <c r="J204" s="71">
        <f t="shared" si="130"/>
        <v>53.484320557491365</v>
      </c>
      <c r="K204" s="70">
        <v>217.9</v>
      </c>
      <c r="L204" s="21">
        <f t="shared" si="134"/>
        <v>3.712517848643504E-2</v>
      </c>
      <c r="M204" s="71">
        <f t="shared" si="131"/>
        <v>53.485517918507625</v>
      </c>
      <c r="N204" s="2"/>
      <c r="O204" s="22">
        <f t="shared" si="102"/>
        <v>40179</v>
      </c>
      <c r="P204" s="43">
        <v>6212</v>
      </c>
      <c r="Q204" s="97">
        <f t="shared" si="117"/>
        <v>0.90027531355154489</v>
      </c>
      <c r="R204" s="97">
        <f t="shared" si="118"/>
        <v>-0.34610526315789469</v>
      </c>
      <c r="S204" s="102">
        <f t="shared" si="132"/>
        <v>140.25739444569874</v>
      </c>
      <c r="T204" s="48">
        <v>575218</v>
      </c>
      <c r="U204" s="25">
        <f t="shared" si="104"/>
        <v>8.3364880262922547E-2</v>
      </c>
      <c r="V204" s="25">
        <f t="shared" si="105"/>
        <v>4.5349141502987633E-2</v>
      </c>
      <c r="W204" s="100">
        <f t="shared" si="113"/>
        <v>50.880338531185707</v>
      </c>
      <c r="X204" s="14">
        <v>346822</v>
      </c>
      <c r="Y204" s="15">
        <f t="shared" si="106"/>
        <v>0.11411215583731393</v>
      </c>
      <c r="Z204" s="15">
        <f t="shared" si="107"/>
        <v>3.4628625296079463E-2</v>
      </c>
      <c r="AA204" s="109">
        <f t="shared" si="114"/>
        <v>48.846724251817918</v>
      </c>
      <c r="AB204" s="54">
        <v>310224</v>
      </c>
      <c r="AC204" s="12">
        <f t="shared" si="108"/>
        <v>0.13387208193072286</v>
      </c>
      <c r="AD204" s="12">
        <f t="shared" si="109"/>
        <v>3.7469065614340158E-2</v>
      </c>
      <c r="AE204" s="113">
        <f t="shared" si="115"/>
        <v>48.950687023864376</v>
      </c>
      <c r="AF204" s="60">
        <v>258390</v>
      </c>
      <c r="AG204" s="11">
        <f t="shared" si="110"/>
        <v>8.6448303409998761E-2</v>
      </c>
      <c r="AH204" s="11">
        <f t="shared" si="111"/>
        <v>3.3671636536745986E-2</v>
      </c>
      <c r="AI204" s="119">
        <f t="shared" si="116"/>
        <v>58.622277781432956</v>
      </c>
    </row>
    <row r="205" spans="1:35" ht="14.4" x14ac:dyDescent="0.3">
      <c r="A205" s="35">
        <f t="shared" si="101"/>
        <v>40148</v>
      </c>
      <c r="B205" s="81">
        <v>215.94900000000001</v>
      </c>
      <c r="C205" s="20">
        <f t="shared" si="128"/>
        <v>2.7213311262058282E-2</v>
      </c>
      <c r="D205" s="82">
        <f t="shared" si="103"/>
        <v>66.486761083743787</v>
      </c>
      <c r="E205" s="81">
        <v>87.971999999999994</v>
      </c>
      <c r="F205" s="20">
        <f t="shared" si="129"/>
        <v>2.8936349388289706E-2</v>
      </c>
      <c r="G205" s="82">
        <f t="shared" si="112"/>
        <v>62.918037476755792</v>
      </c>
      <c r="H205" s="70">
        <v>860</v>
      </c>
      <c r="I205" s="21">
        <f t="shared" si="133"/>
        <v>2.3931420407191428E-2</v>
      </c>
      <c r="J205" s="71">
        <f t="shared" si="130"/>
        <v>53.509208561473443</v>
      </c>
      <c r="K205" s="70">
        <v>218</v>
      </c>
      <c r="L205" s="21">
        <f t="shared" si="134"/>
        <v>2.395490840770309E-2</v>
      </c>
      <c r="M205" s="71">
        <f t="shared" si="131"/>
        <v>53.510063819342186</v>
      </c>
      <c r="N205" s="2"/>
      <c r="O205" s="22">
        <f t="shared" si="102"/>
        <v>40148</v>
      </c>
      <c r="P205" s="43">
        <v>9500</v>
      </c>
      <c r="Q205" s="97">
        <f t="shared" si="117"/>
        <v>1.1087680355160932</v>
      </c>
      <c r="R205" s="97">
        <f t="shared" si="118"/>
        <v>0.19316754584275309</v>
      </c>
      <c r="S205" s="102">
        <f t="shared" si="132"/>
        <v>214.49537141566933</v>
      </c>
      <c r="T205" s="48">
        <v>550264</v>
      </c>
      <c r="U205" s="25">
        <f t="shared" si="104"/>
        <v>4.6167066871236839E-2</v>
      </c>
      <c r="V205" s="25">
        <f t="shared" si="105"/>
        <v>3.0990002989623733E-3</v>
      </c>
      <c r="W205" s="100">
        <f t="shared" si="113"/>
        <v>48.673057174018147</v>
      </c>
      <c r="X205" s="14">
        <v>335214</v>
      </c>
      <c r="Y205" s="15">
        <f t="shared" si="106"/>
        <v>6.6653514368355538E-2</v>
      </c>
      <c r="Z205" s="15">
        <f t="shared" si="107"/>
        <v>1.8392271235873059E-2</v>
      </c>
      <c r="AA205" s="109">
        <f t="shared" si="114"/>
        <v>47.211843029994903</v>
      </c>
      <c r="AB205" s="54">
        <v>299020</v>
      </c>
      <c r="AC205" s="12">
        <f t="shared" si="108"/>
        <v>7.6316149421563839E-2</v>
      </c>
      <c r="AD205" s="12">
        <f t="shared" si="109"/>
        <v>1.1840106117670057E-2</v>
      </c>
      <c r="AE205" s="113">
        <f t="shared" si="115"/>
        <v>47.182791898357074</v>
      </c>
      <c r="AF205" s="60">
        <v>249973</v>
      </c>
      <c r="AG205" s="11">
        <f t="shared" si="110"/>
        <v>5.5339539400080184E-2</v>
      </c>
      <c r="AH205" s="11">
        <f t="shared" si="111"/>
        <v>1.1397659777630409E-2</v>
      </c>
      <c r="AI205" s="119">
        <f t="shared" si="116"/>
        <v>56.712669390681299</v>
      </c>
    </row>
    <row r="206" spans="1:35" ht="14.4" x14ac:dyDescent="0.3">
      <c r="A206" s="35">
        <f t="shared" ref="A206:A269" si="135">DATE(YEAR(A207),MONTH(A207)+1,DAY(A207))</f>
        <v>40118</v>
      </c>
      <c r="B206" s="81">
        <v>216.33</v>
      </c>
      <c r="C206" s="20">
        <f t="shared" si="128"/>
        <v>1.8382958691302909E-2</v>
      </c>
      <c r="D206" s="82">
        <f t="shared" si="103"/>
        <v>66.604064039408811</v>
      </c>
      <c r="E206" s="81">
        <v>87.48</v>
      </c>
      <c r="F206" s="20">
        <f t="shared" si="129"/>
        <v>1.9081568462990139E-2</v>
      </c>
      <c r="G206" s="82">
        <f t="shared" si="112"/>
        <v>62.566156486911716</v>
      </c>
      <c r="H206" s="70">
        <v>854.5</v>
      </c>
      <c r="I206" s="21">
        <f t="shared" si="133"/>
        <v>2.8165708250205146E-3</v>
      </c>
      <c r="J206" s="71">
        <f t="shared" si="130"/>
        <v>53.166998506719835</v>
      </c>
      <c r="K206" s="70">
        <v>216.6</v>
      </c>
      <c r="L206" s="21">
        <f t="shared" si="134"/>
        <v>2.7777777777777679E-3</v>
      </c>
      <c r="M206" s="71">
        <f t="shared" si="131"/>
        <v>53.166421207658338</v>
      </c>
      <c r="N206" s="2"/>
      <c r="O206" s="22">
        <f t="shared" si="102"/>
        <v>40118</v>
      </c>
      <c r="P206" s="43">
        <v>7962</v>
      </c>
      <c r="Q206" s="97">
        <f t="shared" si="117"/>
        <v>0.95242766061795003</v>
      </c>
      <c r="R206" s="97">
        <f t="shared" si="118"/>
        <v>-5.7639957391407259E-2</v>
      </c>
      <c r="S206" s="102">
        <f t="shared" si="132"/>
        <v>179.76969970647991</v>
      </c>
      <c r="T206" s="48">
        <v>548564</v>
      </c>
      <c r="U206" s="25">
        <f t="shared" si="104"/>
        <v>1.6262000125975895E-2</v>
      </c>
      <c r="V206" s="25">
        <f t="shared" si="105"/>
        <v>-7.4293882425316982E-3</v>
      </c>
      <c r="W206" s="100">
        <f t="shared" si="113"/>
        <v>48.522685357588522</v>
      </c>
      <c r="X206" s="14">
        <v>329160</v>
      </c>
      <c r="Y206" s="15">
        <f t="shared" si="106"/>
        <v>3.0109000779247497E-2</v>
      </c>
      <c r="Z206" s="15">
        <f t="shared" si="107"/>
        <v>-1.1038535726518361E-2</v>
      </c>
      <c r="AA206" s="109">
        <f t="shared" si="114"/>
        <v>46.359192192906988</v>
      </c>
      <c r="AB206" s="54">
        <v>295521</v>
      </c>
      <c r="AC206" s="12">
        <f t="shared" si="108"/>
        <v>4.7783324587652887E-2</v>
      </c>
      <c r="AD206" s="12">
        <f t="shared" si="109"/>
        <v>-1.3618361471188223E-3</v>
      </c>
      <c r="AE206" s="113">
        <f t="shared" si="115"/>
        <v>46.630679702342256</v>
      </c>
      <c r="AF206" s="60">
        <v>247156</v>
      </c>
      <c r="AG206" s="11">
        <f t="shared" si="110"/>
        <v>2.2353486217280505E-2</v>
      </c>
      <c r="AH206" s="11">
        <f t="shared" si="111"/>
        <v>-9.6012053600050828E-3</v>
      </c>
      <c r="AI206" s="119">
        <f t="shared" si="116"/>
        <v>56.073562008389807</v>
      </c>
    </row>
    <row r="207" spans="1:35" ht="14.4" x14ac:dyDescent="0.3">
      <c r="A207" s="35">
        <f t="shared" si="135"/>
        <v>40087</v>
      </c>
      <c r="B207" s="81">
        <v>216.17699999999999</v>
      </c>
      <c r="C207" s="20">
        <f t="shared" si="128"/>
        <v>-1.8284827748612509E-3</v>
      </c>
      <c r="D207" s="82">
        <f t="shared" si="103"/>
        <v>66.556958128078747</v>
      </c>
      <c r="E207" s="81">
        <v>87.234999999999999</v>
      </c>
      <c r="F207" s="20">
        <f t="shared" si="129"/>
        <v>1.5115900204803578E-2</v>
      </c>
      <c r="G207" s="82">
        <f t="shared" si="112"/>
        <v>62.390931197253579</v>
      </c>
      <c r="H207" s="70">
        <v>852.1</v>
      </c>
      <c r="I207" s="21">
        <f t="shared" si="133"/>
        <v>-7.8015836050302489E-3</v>
      </c>
      <c r="J207" s="71">
        <f t="shared" si="130"/>
        <v>53.017670482827356</v>
      </c>
      <c r="K207" s="70">
        <v>216</v>
      </c>
      <c r="L207" s="21">
        <f t="shared" si="134"/>
        <v>-7.8089113458887915E-3</v>
      </c>
      <c r="M207" s="71">
        <f t="shared" si="131"/>
        <v>53.019145802650975</v>
      </c>
      <c r="N207" s="2"/>
      <c r="O207" s="22">
        <f t="shared" ref="O207:O270" si="136">A207</f>
        <v>40087</v>
      </c>
      <c r="P207" s="43">
        <v>8449</v>
      </c>
      <c r="Q207" s="97">
        <f t="shared" si="117"/>
        <v>0.6170334928229666</v>
      </c>
      <c r="R207" s="97">
        <f t="shared" si="118"/>
        <v>6.6792929292929237E-2</v>
      </c>
      <c r="S207" s="102">
        <f t="shared" si="132"/>
        <v>190.76540979905158</v>
      </c>
      <c r="T207" s="48">
        <v>552670</v>
      </c>
      <c r="U207" s="25">
        <f t="shared" si="104"/>
        <v>-3.7242940786247347E-3</v>
      </c>
      <c r="V207" s="25">
        <f t="shared" si="105"/>
        <v>1.5274958437049291E-2</v>
      </c>
      <c r="W207" s="100">
        <f t="shared" si="113"/>
        <v>48.885877521270899</v>
      </c>
      <c r="X207" s="14">
        <v>332834</v>
      </c>
      <c r="Y207" s="15">
        <f t="shared" si="106"/>
        <v>1.7302772539298683E-2</v>
      </c>
      <c r="Z207" s="15">
        <f t="shared" si="107"/>
        <v>1.5267105716699758E-2</v>
      </c>
      <c r="AA207" s="109">
        <f t="shared" si="114"/>
        <v>46.876641676795494</v>
      </c>
      <c r="AB207" s="54">
        <v>295924</v>
      </c>
      <c r="AC207" s="12">
        <f t="shared" si="108"/>
        <v>2.8789158783631086E-2</v>
      </c>
      <c r="AD207" s="12">
        <f t="shared" si="109"/>
        <v>1.0434735102503589E-2</v>
      </c>
      <c r="AE207" s="113">
        <f t="shared" si="115"/>
        <v>46.694269646610323</v>
      </c>
      <c r="AF207" s="60">
        <v>249552</v>
      </c>
      <c r="AG207" s="11">
        <f t="shared" si="110"/>
        <v>-8.8450585632637857E-3</v>
      </c>
      <c r="AH207" s="11">
        <f t="shared" si="111"/>
        <v>-3.5497382617063478E-3</v>
      </c>
      <c r="AI207" s="119">
        <f t="shared" si="116"/>
        <v>56.617154939866694</v>
      </c>
    </row>
    <row r="208" spans="1:35" ht="14.4" x14ac:dyDescent="0.3">
      <c r="A208" s="35">
        <f t="shared" si="135"/>
        <v>40057</v>
      </c>
      <c r="B208" s="81">
        <v>215.96899999999999</v>
      </c>
      <c r="C208" s="20">
        <f t="shared" si="128"/>
        <v>-1.2862059666427395E-2</v>
      </c>
      <c r="D208" s="82">
        <f t="shared" si="103"/>
        <v>66.492918719211744</v>
      </c>
      <c r="E208" s="81">
        <v>87.082999999999998</v>
      </c>
      <c r="F208" s="20">
        <f t="shared" si="129"/>
        <v>1.0923823454296322E-2</v>
      </c>
      <c r="G208" s="82">
        <f t="shared" si="112"/>
        <v>62.282219997139144</v>
      </c>
      <c r="H208" s="70">
        <v>849.4</v>
      </c>
      <c r="I208" s="21">
        <f t="shared" si="133"/>
        <v>-1.4159702878365876E-2</v>
      </c>
      <c r="J208" s="71">
        <f t="shared" si="130"/>
        <v>52.849676455948305</v>
      </c>
      <c r="K208" s="70">
        <v>215.3</v>
      </c>
      <c r="L208" s="21">
        <f t="shared" si="134"/>
        <v>-1.4194139194139144E-2</v>
      </c>
      <c r="M208" s="71">
        <f t="shared" si="131"/>
        <v>52.847324496809051</v>
      </c>
      <c r="N208" s="2"/>
      <c r="O208" s="22">
        <f t="shared" si="136"/>
        <v>40057</v>
      </c>
      <c r="P208" s="43">
        <v>7920</v>
      </c>
      <c r="Q208" s="97">
        <f t="shared" si="117"/>
        <v>0.5257175881333076</v>
      </c>
      <c r="R208" s="97">
        <f t="shared" si="118"/>
        <v>4.9284578696343395E-2</v>
      </c>
      <c r="S208" s="102">
        <f t="shared" si="132"/>
        <v>178.82140438022117</v>
      </c>
      <c r="T208" s="48">
        <v>544355</v>
      </c>
      <c r="U208" s="25">
        <f t="shared" si="104"/>
        <v>-5.1532327056736826E-2</v>
      </c>
      <c r="V208" s="25">
        <f t="shared" si="105"/>
        <v>1.0917849634895616E-2</v>
      </c>
      <c r="W208" s="100">
        <f t="shared" si="113"/>
        <v>48.15038243091071</v>
      </c>
      <c r="X208" s="14">
        <v>327829</v>
      </c>
      <c r="Y208" s="15">
        <f t="shared" si="106"/>
        <v>-3.0682483456828114E-2</v>
      </c>
      <c r="Z208" s="15">
        <f t="shared" si="107"/>
        <v>8.1338565243063154E-3</v>
      </c>
      <c r="AA208" s="109">
        <f t="shared" si="114"/>
        <v>46.171732948743795</v>
      </c>
      <c r="AB208" s="54">
        <v>292868</v>
      </c>
      <c r="AC208" s="12">
        <f t="shared" si="108"/>
        <v>-2.49823552128694E-2</v>
      </c>
      <c r="AD208" s="12">
        <f t="shared" si="109"/>
        <v>1.4272009752482218E-2</v>
      </c>
      <c r="AE208" s="113">
        <f t="shared" si="115"/>
        <v>46.21205905186288</v>
      </c>
      <c r="AF208" s="60">
        <v>250441</v>
      </c>
      <c r="AG208" s="11">
        <f t="shared" si="110"/>
        <v>-3.5715798349742256E-2</v>
      </c>
      <c r="AH208" s="11">
        <f t="shared" si="111"/>
        <v>3.0354270292064278E-2</v>
      </c>
      <c r="AI208" s="119">
        <f t="shared" si="116"/>
        <v>56.818846974959747</v>
      </c>
    </row>
    <row r="209" spans="1:35" ht="14.4" x14ac:dyDescent="0.3">
      <c r="A209" s="35">
        <f t="shared" si="135"/>
        <v>40026</v>
      </c>
      <c r="B209" s="81">
        <v>215.834</v>
      </c>
      <c r="C209" s="20">
        <f t="shared" si="128"/>
        <v>-1.4843486119606064E-2</v>
      </c>
      <c r="D209" s="82">
        <f t="shared" ref="D209:D272" si="137">D208/(B208/B209)</f>
        <v>66.451354679802876</v>
      </c>
      <c r="E209" s="81">
        <v>87.046999999999997</v>
      </c>
      <c r="F209" s="20">
        <f t="shared" si="129"/>
        <v>1.6037724837463241E-2</v>
      </c>
      <c r="G209" s="82">
        <f t="shared" si="112"/>
        <v>62.256472607638351</v>
      </c>
      <c r="H209" s="70">
        <v>845.8</v>
      </c>
      <c r="I209" s="21">
        <f t="shared" si="133"/>
        <v>-1.2953670206558576E-2</v>
      </c>
      <c r="J209" s="71">
        <f t="shared" si="130"/>
        <v>52.625684420109572</v>
      </c>
      <c r="K209" s="70">
        <v>214.4</v>
      </c>
      <c r="L209" s="21">
        <f t="shared" si="134"/>
        <v>-1.2891344383057057E-2</v>
      </c>
      <c r="M209" s="71">
        <f t="shared" si="131"/>
        <v>52.626411389298006</v>
      </c>
      <c r="N209" s="2"/>
      <c r="O209" s="22">
        <f t="shared" si="136"/>
        <v>40026</v>
      </c>
      <c r="P209" s="43">
        <v>7548</v>
      </c>
      <c r="Q209" s="97">
        <f t="shared" si="117"/>
        <v>0.26178535606820463</v>
      </c>
      <c r="R209" s="97">
        <f t="shared" si="118"/>
        <v>-4.4556962025316449E-2</v>
      </c>
      <c r="S209" s="102">
        <f t="shared" si="132"/>
        <v>170.42221720478653</v>
      </c>
      <c r="T209" s="48">
        <v>538476</v>
      </c>
      <c r="U209" s="25">
        <f t="shared" ref="U209:U272" si="138">SUM(T209/T221)-1</f>
        <v>-7.6036095396447068E-2</v>
      </c>
      <c r="V209" s="25">
        <f t="shared" ref="V209:V272" si="139">(T209/T210)-1</f>
        <v>1.5302813183498021E-2</v>
      </c>
      <c r="W209" s="100">
        <f t="shared" si="113"/>
        <v>47.6303613080932</v>
      </c>
      <c r="X209" s="14">
        <v>325184</v>
      </c>
      <c r="Y209" s="15">
        <f t="shared" ref="Y209:Y272" si="140">SUM(X209/X221)-1</f>
        <v>-6.4194468345942779E-2</v>
      </c>
      <c r="Z209" s="15">
        <f t="shared" ref="Z209:Z272" si="141">(X209/X210)-1</f>
        <v>1.2986932074825264E-2</v>
      </c>
      <c r="AA209" s="109">
        <f t="shared" si="114"/>
        <v>45.799208755797387</v>
      </c>
      <c r="AB209" s="54">
        <v>288747</v>
      </c>
      <c r="AC209" s="12">
        <f t="shared" ref="AC209:AC272" si="142">SUM(AB209/AB221)-1</f>
        <v>-6.174817221770923E-2</v>
      </c>
      <c r="AD209" s="12">
        <f t="shared" ref="AD209:AD272" si="143">(AB209/AB210)-1</f>
        <v>1.0258383919668379E-2</v>
      </c>
      <c r="AE209" s="113">
        <f t="shared" si="115"/>
        <v>45.561800589508763</v>
      </c>
      <c r="AF209" s="60">
        <v>243063</v>
      </c>
      <c r="AG209" s="11">
        <f t="shared" ref="AG209:AG272" si="144">SUM(AF209/AF221)-1</f>
        <v>-7.7051888135786339E-2</v>
      </c>
      <c r="AH209" s="11">
        <f t="shared" ref="AH209:AH272" si="145">(AF209/AF210)-1</f>
        <v>5.7016364275812581E-3</v>
      </c>
      <c r="AI209" s="119">
        <f t="shared" si="116"/>
        <v>55.144961896313461</v>
      </c>
    </row>
    <row r="210" spans="1:35" ht="14.4" x14ac:dyDescent="0.3">
      <c r="A210" s="35">
        <f t="shared" si="135"/>
        <v>39995</v>
      </c>
      <c r="B210" s="81">
        <v>215.351</v>
      </c>
      <c r="C210" s="20">
        <f t="shared" si="128"/>
        <v>-2.097161353676058E-2</v>
      </c>
      <c r="D210" s="82">
        <f t="shared" si="137"/>
        <v>66.302647783251146</v>
      </c>
      <c r="E210" s="81">
        <v>86.658000000000001</v>
      </c>
      <c r="F210" s="20">
        <f t="shared" si="129"/>
        <v>1.7769687004521861E-2</v>
      </c>
      <c r="G210" s="82">
        <f t="shared" ref="G210:G273" si="146">G209/(E209/E210)</f>
        <v>61.978257759977069</v>
      </c>
      <c r="H210" s="70">
        <v>841.9</v>
      </c>
      <c r="I210" s="21">
        <f t="shared" si="133"/>
        <v>-1.428404168130204E-2</v>
      </c>
      <c r="J210" s="71">
        <f t="shared" si="130"/>
        <v>52.383026381284289</v>
      </c>
      <c r="K210" s="70">
        <v>213.4</v>
      </c>
      <c r="L210" s="21">
        <f t="shared" si="134"/>
        <v>-1.4318706697459604E-2</v>
      </c>
      <c r="M210" s="71">
        <f t="shared" si="131"/>
        <v>52.380952380952401</v>
      </c>
      <c r="N210" s="2"/>
      <c r="O210" s="22">
        <f t="shared" si="136"/>
        <v>39995</v>
      </c>
      <c r="P210" s="43">
        <v>7900</v>
      </c>
      <c r="Q210" s="97">
        <f t="shared" si="117"/>
        <v>0.13914924297043973</v>
      </c>
      <c r="R210" s="97">
        <f t="shared" si="118"/>
        <v>0.31644725879020164</v>
      </c>
      <c r="S210" s="102">
        <f t="shared" si="132"/>
        <v>178.36983517724082</v>
      </c>
      <c r="T210" s="48">
        <v>530360</v>
      </c>
      <c r="U210" s="25">
        <f t="shared" si="138"/>
        <v>-0.11307328901709934</v>
      </c>
      <c r="V210" s="25">
        <f t="shared" si="139"/>
        <v>3.3934882922996845E-2</v>
      </c>
      <c r="W210" s="100">
        <f t="shared" ref="W210:W273" si="147">W209/(T209/T210)</f>
        <v>46.912468565656241</v>
      </c>
      <c r="X210" s="14">
        <v>321015</v>
      </c>
      <c r="Y210" s="15">
        <f t="shared" si="140"/>
        <v>-9.6945793961353388E-2</v>
      </c>
      <c r="Z210" s="15">
        <f t="shared" si="141"/>
        <v>3.532185394581111E-2</v>
      </c>
      <c r="AA210" s="109">
        <f t="shared" ref="AA210:AA273" si="148">AA209/(X209/X210)</f>
        <v>45.212043024079591</v>
      </c>
      <c r="AB210" s="54">
        <v>285815</v>
      </c>
      <c r="AC210" s="12">
        <f t="shared" si="142"/>
        <v>-9.5379015667035882E-2</v>
      </c>
      <c r="AD210" s="12">
        <f t="shared" si="143"/>
        <v>2.7800952230261355E-2</v>
      </c>
      <c r="AE210" s="113">
        <f t="shared" ref="AE210:AE273" si="149">AE209/(AB209/AB210)</f>
        <v>45.099156131459189</v>
      </c>
      <c r="AF210" s="60">
        <v>241685</v>
      </c>
      <c r="AG210" s="11">
        <f t="shared" si="144"/>
        <v>-0.11290026574268475</v>
      </c>
      <c r="AH210" s="11">
        <f t="shared" si="145"/>
        <v>1.7505378335936461E-2</v>
      </c>
      <c r="AI210" s="119">
        <f t="shared" ref="AI210:AI273" si="150">AI209/(AF209/AF210)</f>
        <v>54.83232789816023</v>
      </c>
    </row>
    <row r="211" spans="1:35" ht="14.4" x14ac:dyDescent="0.3">
      <c r="A211" s="35">
        <f t="shared" si="135"/>
        <v>39965</v>
      </c>
      <c r="B211" s="81">
        <v>215.69300000000001</v>
      </c>
      <c r="C211" s="20">
        <f t="shared" si="128"/>
        <v>-1.4267760436898702E-2</v>
      </c>
      <c r="D211" s="82">
        <f t="shared" si="137"/>
        <v>66.407943349753609</v>
      </c>
      <c r="E211" s="81">
        <v>86.688999999999993</v>
      </c>
      <c r="F211" s="20">
        <f t="shared" si="129"/>
        <v>1.7930532397078425E-2</v>
      </c>
      <c r="G211" s="82">
        <f t="shared" si="146"/>
        <v>62.000429123158298</v>
      </c>
      <c r="H211" s="70">
        <v>841.9</v>
      </c>
      <c r="I211" s="21">
        <f t="shared" si="133"/>
        <v>-1.5667017420788021E-2</v>
      </c>
      <c r="J211" s="71">
        <f t="shared" si="130"/>
        <v>52.383026381284289</v>
      </c>
      <c r="K211" s="70">
        <v>213.4</v>
      </c>
      <c r="L211" s="21">
        <f t="shared" si="134"/>
        <v>-1.5682656826568331E-2</v>
      </c>
      <c r="M211" s="71">
        <f t="shared" si="131"/>
        <v>52.380952380952401</v>
      </c>
      <c r="N211" s="2"/>
      <c r="O211" s="22">
        <f t="shared" si="136"/>
        <v>39965</v>
      </c>
      <c r="P211" s="43">
        <v>6001</v>
      </c>
      <c r="Q211" s="97">
        <f t="shared" ref="Q211:Q274" si="151">(P211/P223)-1</f>
        <v>-0.20411140583554377</v>
      </c>
      <c r="R211" s="97">
        <f t="shared" si="118"/>
        <v>0.19756535621632398</v>
      </c>
      <c r="S211" s="102">
        <f t="shared" si="132"/>
        <v>135.49333935425597</v>
      </c>
      <c r="T211" s="48">
        <v>512953</v>
      </c>
      <c r="U211" s="25">
        <f t="shared" si="138"/>
        <v>-0.13641659174857146</v>
      </c>
      <c r="V211" s="25">
        <f t="shared" si="139"/>
        <v>1.3452693304672136E-2</v>
      </c>
      <c r="W211" s="100">
        <f t="shared" si="147"/>
        <v>45.37274961942655</v>
      </c>
      <c r="X211" s="14">
        <v>310063</v>
      </c>
      <c r="Y211" s="15">
        <f t="shared" si="140"/>
        <v>-0.13125961374124084</v>
      </c>
      <c r="Z211" s="15">
        <f t="shared" si="141"/>
        <v>1.2295255911745739E-2</v>
      </c>
      <c r="AA211" s="109">
        <f t="shared" si="148"/>
        <v>43.669553435743467</v>
      </c>
      <c r="AB211" s="54">
        <v>278084</v>
      </c>
      <c r="AC211" s="12">
        <f t="shared" si="142"/>
        <v>-0.12917236865591719</v>
      </c>
      <c r="AD211" s="12">
        <f t="shared" si="143"/>
        <v>2.4537255364300847E-2</v>
      </c>
      <c r="AE211" s="113">
        <f t="shared" si="149"/>
        <v>43.879270624917154</v>
      </c>
      <c r="AF211" s="60">
        <v>237527</v>
      </c>
      <c r="AG211" s="11">
        <f t="shared" si="144"/>
        <v>-0.12186077807230611</v>
      </c>
      <c r="AH211" s="11">
        <f t="shared" si="145"/>
        <v>8.8513992771073191E-3</v>
      </c>
      <c r="AI211" s="119">
        <f t="shared" si="150"/>
        <v>53.888980899378552</v>
      </c>
    </row>
    <row r="212" spans="1:35" ht="14.4" x14ac:dyDescent="0.3">
      <c r="A212" s="35">
        <f t="shared" si="135"/>
        <v>39934</v>
      </c>
      <c r="B212" s="81">
        <v>213.85599999999999</v>
      </c>
      <c r="C212" s="20">
        <f t="shared" si="128"/>
        <v>-1.2814357989586078E-2</v>
      </c>
      <c r="D212" s="82">
        <f t="shared" si="137"/>
        <v>65.842364532019616</v>
      </c>
      <c r="E212" s="81">
        <v>86.441000000000003</v>
      </c>
      <c r="F212" s="20">
        <f t="shared" si="129"/>
        <v>2.1954506762508208E-2</v>
      </c>
      <c r="G212" s="82">
        <f t="shared" si="146"/>
        <v>61.823058217708443</v>
      </c>
      <c r="H212" s="70">
        <v>839.5</v>
      </c>
      <c r="I212" s="21">
        <f t="shared" si="133"/>
        <v>-1.0723544661795925E-2</v>
      </c>
      <c r="J212" s="71">
        <f t="shared" si="130"/>
        <v>52.233698357391809</v>
      </c>
      <c r="K212" s="70">
        <v>212.8</v>
      </c>
      <c r="L212" s="21">
        <f t="shared" si="134"/>
        <v>-1.0692701069270005E-2</v>
      </c>
      <c r="M212" s="71">
        <f t="shared" si="131"/>
        <v>52.233676975945038</v>
      </c>
      <c r="N212" s="2"/>
      <c r="O212" s="22">
        <f t="shared" si="136"/>
        <v>39934</v>
      </c>
      <c r="P212" s="43">
        <v>5011</v>
      </c>
      <c r="Q212" s="97">
        <f t="shared" si="151"/>
        <v>-0.37944272445820437</v>
      </c>
      <c r="R212" s="97">
        <f t="shared" ref="R212:R275" si="152">(P212/P213)-1</f>
        <v>0.15914873930141105</v>
      </c>
      <c r="S212" s="102">
        <f t="shared" si="132"/>
        <v>113.14066380672833</v>
      </c>
      <c r="T212" s="48">
        <v>506144</v>
      </c>
      <c r="U212" s="25">
        <f t="shared" si="138"/>
        <v>-0.15949869892210633</v>
      </c>
      <c r="V212" s="25">
        <f t="shared" si="139"/>
        <v>1.2338616930846591E-2</v>
      </c>
      <c r="W212" s="100">
        <f t="shared" si="147"/>
        <v>44.770466267621075</v>
      </c>
      <c r="X212" s="14">
        <v>306297</v>
      </c>
      <c r="Y212" s="15">
        <f t="shared" si="140"/>
        <v>-0.15616011901482174</v>
      </c>
      <c r="Z212" s="15">
        <f t="shared" si="141"/>
        <v>1.4050514313713069E-2</v>
      </c>
      <c r="AA212" s="109">
        <f t="shared" si="148"/>
        <v>43.139146588622047</v>
      </c>
      <c r="AB212" s="54">
        <v>271424</v>
      </c>
      <c r="AC212" s="12">
        <f t="shared" si="142"/>
        <v>-0.15978467129559404</v>
      </c>
      <c r="AD212" s="12">
        <f t="shared" si="143"/>
        <v>1.7338960561923189E-2</v>
      </c>
      <c r="AE212" s="113">
        <f t="shared" si="149"/>
        <v>42.828379734531701</v>
      </c>
      <c r="AF212" s="60">
        <v>235443</v>
      </c>
      <c r="AG212" s="11">
        <f t="shared" si="144"/>
        <v>-0.14740592940767483</v>
      </c>
      <c r="AH212" s="11">
        <f t="shared" si="145"/>
        <v>2.2331741207121114E-2</v>
      </c>
      <c r="AI212" s="119">
        <f t="shared" si="150"/>
        <v>53.416173024087307</v>
      </c>
    </row>
    <row r="213" spans="1:35" ht="14.4" x14ac:dyDescent="0.3">
      <c r="A213" s="35">
        <f t="shared" si="135"/>
        <v>39904</v>
      </c>
      <c r="B213" s="81">
        <v>213.24</v>
      </c>
      <c r="C213" s="20">
        <f t="shared" si="128"/>
        <v>-7.3688571521671742E-3</v>
      </c>
      <c r="D213" s="82">
        <f t="shared" si="137"/>
        <v>65.652709359605822</v>
      </c>
      <c r="E213" s="81">
        <v>85.962999999999994</v>
      </c>
      <c r="F213" s="20">
        <f t="shared" si="129"/>
        <v>2.280893796254424E-2</v>
      </c>
      <c r="G213" s="82">
        <f t="shared" si="146"/>
        <v>61.481190101559108</v>
      </c>
      <c r="H213" s="70">
        <v>834.4</v>
      </c>
      <c r="I213" s="21">
        <f t="shared" si="133"/>
        <v>-1.1608623548922115E-2</v>
      </c>
      <c r="J213" s="71">
        <f t="shared" si="130"/>
        <v>51.916376306620279</v>
      </c>
      <c r="K213" s="70">
        <v>211.5</v>
      </c>
      <c r="L213" s="21">
        <f t="shared" si="134"/>
        <v>-1.1682242990654235E-2</v>
      </c>
      <c r="M213" s="71">
        <f t="shared" si="131"/>
        <v>51.914580265095744</v>
      </c>
      <c r="N213" s="2"/>
      <c r="O213" s="22">
        <f t="shared" si="136"/>
        <v>39904</v>
      </c>
      <c r="P213" s="43">
        <v>4323</v>
      </c>
      <c r="Q213" s="97">
        <f t="shared" si="151"/>
        <v>-0.46457765667574935</v>
      </c>
      <c r="R213" s="97">
        <f t="shared" si="152"/>
        <v>5.5162313888210912E-2</v>
      </c>
      <c r="S213" s="102">
        <f t="shared" si="132"/>
        <v>97.606683224204062</v>
      </c>
      <c r="T213" s="48">
        <v>499975</v>
      </c>
      <c r="U213" s="25">
        <f t="shared" si="138"/>
        <v>-0.18111792819027839</v>
      </c>
      <c r="V213" s="25">
        <f t="shared" si="139"/>
        <v>-8.8631885276124756E-3</v>
      </c>
      <c r="W213" s="100">
        <f t="shared" si="147"/>
        <v>44.224793482000862</v>
      </c>
      <c r="X213" s="14">
        <v>302053</v>
      </c>
      <c r="Y213" s="15">
        <f t="shared" si="140"/>
        <v>-0.16489352878399977</v>
      </c>
      <c r="Z213" s="15">
        <f t="shared" si="141"/>
        <v>1.6887305382073947E-4</v>
      </c>
      <c r="AA213" s="109">
        <f t="shared" si="148"/>
        <v>42.541417789051337</v>
      </c>
      <c r="AB213" s="54">
        <v>266798</v>
      </c>
      <c r="AC213" s="12">
        <f t="shared" si="142"/>
        <v>-0.1724550786762904</v>
      </c>
      <c r="AD213" s="12">
        <f t="shared" si="143"/>
        <v>-5.4318712234446842E-4</v>
      </c>
      <c r="AE213" s="113">
        <f t="shared" si="149"/>
        <v>42.098436602561264</v>
      </c>
      <c r="AF213" s="60">
        <v>230300</v>
      </c>
      <c r="AG213" s="11">
        <f t="shared" si="144"/>
        <v>-0.16252109152266248</v>
      </c>
      <c r="AH213" s="11">
        <f t="shared" si="145"/>
        <v>-1.4965846731594179E-2</v>
      </c>
      <c r="AI213" s="119">
        <f t="shared" si="150"/>
        <v>52.249353972924688</v>
      </c>
    </row>
    <row r="214" spans="1:35" ht="14.4" x14ac:dyDescent="0.3">
      <c r="A214" s="35">
        <f t="shared" si="135"/>
        <v>39873</v>
      </c>
      <c r="B214" s="81">
        <v>212.709</v>
      </c>
      <c r="C214" s="20">
        <f t="shared" si="128"/>
        <v>-3.8355625491738321E-3</v>
      </c>
      <c r="D214" s="82">
        <f t="shared" si="137"/>
        <v>65.489224137930933</v>
      </c>
      <c r="E214" s="81">
        <v>85.759</v>
      </c>
      <c r="F214" s="20">
        <f t="shared" si="129"/>
        <v>2.8667730211469511E-2</v>
      </c>
      <c r="G214" s="82">
        <f t="shared" si="146"/>
        <v>61.335288227721328</v>
      </c>
      <c r="H214" s="70">
        <v>833.6</v>
      </c>
      <c r="I214" s="21">
        <f t="shared" si="133"/>
        <v>-3.705031672044945E-3</v>
      </c>
      <c r="J214" s="71">
        <f t="shared" si="130"/>
        <v>51.866600298656124</v>
      </c>
      <c r="K214" s="70">
        <v>211.3</v>
      </c>
      <c r="L214" s="21">
        <f t="shared" si="134"/>
        <v>-3.771805752003643E-3</v>
      </c>
      <c r="M214" s="71">
        <f t="shared" si="131"/>
        <v>51.865488463426622</v>
      </c>
      <c r="N214" s="2"/>
      <c r="O214" s="22">
        <f t="shared" si="136"/>
        <v>39873</v>
      </c>
      <c r="P214" s="43">
        <v>4097</v>
      </c>
      <c r="Q214" s="97">
        <f t="shared" si="151"/>
        <v>-0.48800299925018742</v>
      </c>
      <c r="R214" s="97">
        <f t="shared" si="152"/>
        <v>0.26022762227007079</v>
      </c>
      <c r="S214" s="102">
        <f t="shared" si="132"/>
        <v>92.503951230526027</v>
      </c>
      <c r="T214" s="48">
        <v>504446</v>
      </c>
      <c r="U214" s="25">
        <f t="shared" si="138"/>
        <v>-0.15911091255817678</v>
      </c>
      <c r="V214" s="25">
        <f t="shared" si="139"/>
        <v>-9.445151358059567E-3</v>
      </c>
      <c r="W214" s="100">
        <f t="shared" si="147"/>
        <v>44.620271359210776</v>
      </c>
      <c r="X214" s="14">
        <v>302002</v>
      </c>
      <c r="Y214" s="15">
        <f t="shared" si="140"/>
        <v>-0.16515917157800453</v>
      </c>
      <c r="Z214" s="15">
        <f t="shared" si="141"/>
        <v>-1.5337163276884058E-2</v>
      </c>
      <c r="AA214" s="109">
        <f t="shared" si="148"/>
        <v>42.534234902911351</v>
      </c>
      <c r="AB214" s="54">
        <v>266943</v>
      </c>
      <c r="AC214" s="12">
        <f t="shared" si="142"/>
        <v>-0.17232622890841554</v>
      </c>
      <c r="AD214" s="12">
        <f t="shared" si="143"/>
        <v>-1.3634700867965144E-2</v>
      </c>
      <c r="AE214" s="113">
        <f t="shared" si="149"/>
        <v>42.121316359183773</v>
      </c>
      <c r="AF214" s="60">
        <v>233799</v>
      </c>
      <c r="AG214" s="11">
        <f t="shared" si="144"/>
        <v>-0.14669094970272745</v>
      </c>
      <c r="AH214" s="11">
        <f t="shared" si="145"/>
        <v>-6.5353089399456943E-3</v>
      </c>
      <c r="AI214" s="119">
        <f t="shared" si="150"/>
        <v>53.043190228032209</v>
      </c>
    </row>
    <row r="215" spans="1:35" ht="14.4" x14ac:dyDescent="0.3">
      <c r="A215" s="35">
        <f t="shared" si="135"/>
        <v>39845</v>
      </c>
      <c r="B215" s="81">
        <v>212.19300000000001</v>
      </c>
      <c r="C215" s="20">
        <f t="shared" si="128"/>
        <v>2.361910880378737E-3</v>
      </c>
      <c r="D215" s="82">
        <f t="shared" si="137"/>
        <v>65.330357142857054</v>
      </c>
      <c r="E215" s="81">
        <v>85.613</v>
      </c>
      <c r="F215" s="20">
        <f t="shared" si="129"/>
        <v>3.1519211537766489E-2</v>
      </c>
      <c r="G215" s="82">
        <f t="shared" si="146"/>
        <v>61.230868259190359</v>
      </c>
      <c r="H215" s="70">
        <v>834</v>
      </c>
      <c r="I215" s="21">
        <f t="shared" si="133"/>
        <v>0</v>
      </c>
      <c r="J215" s="71">
        <f t="shared" si="130"/>
        <v>51.891488302638201</v>
      </c>
      <c r="K215" s="70">
        <v>211.4</v>
      </c>
      <c r="L215" s="21">
        <f t="shared" si="134"/>
        <v>0</v>
      </c>
      <c r="M215" s="71">
        <f t="shared" si="131"/>
        <v>51.890034364261183</v>
      </c>
      <c r="N215" s="2"/>
      <c r="O215" s="22">
        <f t="shared" si="136"/>
        <v>39845</v>
      </c>
      <c r="P215" s="43">
        <v>3251</v>
      </c>
      <c r="Q215" s="97">
        <f t="shared" si="151"/>
        <v>-0.62943120939245412</v>
      </c>
      <c r="R215" s="97">
        <f t="shared" si="152"/>
        <v>-5.5062710308962926E-3</v>
      </c>
      <c r="S215" s="102">
        <f t="shared" si="132"/>
        <v>73.402573944456947</v>
      </c>
      <c r="T215" s="48">
        <v>509256</v>
      </c>
      <c r="U215" s="25">
        <f t="shared" si="138"/>
        <v>-0.15878291321153659</v>
      </c>
      <c r="V215" s="25">
        <f t="shared" si="139"/>
        <v>-4.0867870158488029E-2</v>
      </c>
      <c r="W215" s="100">
        <f t="shared" si="147"/>
        <v>45.045735145696945</v>
      </c>
      <c r="X215" s="14">
        <v>306706</v>
      </c>
      <c r="Y215" s="15">
        <f t="shared" si="140"/>
        <v>-0.15613530185387969</v>
      </c>
      <c r="Z215" s="15">
        <f t="shared" si="141"/>
        <v>-1.4754303740134089E-2</v>
      </c>
      <c r="AA215" s="109">
        <f t="shared" si="148"/>
        <v>43.19675051864666</v>
      </c>
      <c r="AB215" s="54">
        <v>270633</v>
      </c>
      <c r="AC215" s="12">
        <f t="shared" si="142"/>
        <v>-0.16039573858171963</v>
      </c>
      <c r="AD215" s="12">
        <f t="shared" si="143"/>
        <v>-1.0833452121185583E-2</v>
      </c>
      <c r="AE215" s="113">
        <f t="shared" si="149"/>
        <v>42.703566717370308</v>
      </c>
      <c r="AF215" s="60">
        <v>235337</v>
      </c>
      <c r="AG215" s="11">
        <f t="shared" si="144"/>
        <v>-0.15102704886689133</v>
      </c>
      <c r="AH215" s="11">
        <f t="shared" si="145"/>
        <v>-1.0482277256864125E-2</v>
      </c>
      <c r="AI215" s="119">
        <f t="shared" si="150"/>
        <v>53.392124254998592</v>
      </c>
    </row>
    <row r="216" spans="1:35" ht="14.4" x14ac:dyDescent="0.3">
      <c r="A216" s="35">
        <f t="shared" si="135"/>
        <v>39814</v>
      </c>
      <c r="B216" s="81">
        <v>211.143</v>
      </c>
      <c r="C216" s="20">
        <f t="shared" si="128"/>
        <v>2.984650369528552E-4</v>
      </c>
      <c r="D216" s="82">
        <f t="shared" si="137"/>
        <v>65.007081280788071</v>
      </c>
      <c r="E216" s="81">
        <v>84.878</v>
      </c>
      <c r="F216" s="20">
        <f t="shared" si="129"/>
        <v>2.9985316781341531E-2</v>
      </c>
      <c r="G216" s="82">
        <f t="shared" si="146"/>
        <v>60.705192390215956</v>
      </c>
      <c r="H216" s="70">
        <v>828.8</v>
      </c>
      <c r="I216" s="21">
        <f t="shared" ref="I216" si="153">SUM(H216/H228)-1</f>
        <v>1.3289839313759266E-3</v>
      </c>
      <c r="J216" s="71">
        <f t="shared" si="130"/>
        <v>51.567944250871157</v>
      </c>
      <c r="K216" s="70">
        <v>210.1</v>
      </c>
      <c r="L216" s="21">
        <f t="shared" ref="L216" si="154">SUM(K216/K228)-1</f>
        <v>1.4299332697806921E-3</v>
      </c>
      <c r="M216" s="71">
        <f t="shared" si="131"/>
        <v>51.570937653411896</v>
      </c>
      <c r="N216" s="2"/>
      <c r="O216" s="22">
        <f t="shared" si="136"/>
        <v>39814</v>
      </c>
      <c r="P216" s="43">
        <v>3269</v>
      </c>
      <c r="Q216" s="97">
        <f t="shared" si="151"/>
        <v>-0.61725793232642545</v>
      </c>
      <c r="R216" s="97">
        <f t="shared" si="152"/>
        <v>-0.27436182019977806</v>
      </c>
      <c r="S216" s="102">
        <f t="shared" si="132"/>
        <v>73.808986227139272</v>
      </c>
      <c r="T216" s="48">
        <v>530955</v>
      </c>
      <c r="U216" s="25">
        <f t="shared" si="138"/>
        <v>-0.13771571114438563</v>
      </c>
      <c r="V216" s="25">
        <f t="shared" si="139"/>
        <v>9.4566153530259989E-3</v>
      </c>
      <c r="W216" s="100">
        <f t="shared" si="147"/>
        <v>46.965098701406603</v>
      </c>
      <c r="X216" s="14">
        <v>311299</v>
      </c>
      <c r="Y216" s="15">
        <f t="shared" si="140"/>
        <v>-0.15026654911027459</v>
      </c>
      <c r="Z216" s="15">
        <f t="shared" si="141"/>
        <v>-9.4441987227421587E-3</v>
      </c>
      <c r="AA216" s="109">
        <f t="shared" si="148"/>
        <v>43.843632793959642</v>
      </c>
      <c r="AB216" s="54">
        <v>273597</v>
      </c>
      <c r="AC216" s="12">
        <f t="shared" si="142"/>
        <v>-0.1614861717255921</v>
      </c>
      <c r="AD216" s="12">
        <f t="shared" si="143"/>
        <v>-1.519339999568059E-2</v>
      </c>
      <c r="AE216" s="113">
        <f t="shared" si="149"/>
        <v>43.171260501019333</v>
      </c>
      <c r="AF216" s="60">
        <v>237830</v>
      </c>
      <c r="AG216" s="11">
        <f t="shared" si="144"/>
        <v>-0.14921245899528157</v>
      </c>
      <c r="AH216" s="11">
        <f t="shared" si="145"/>
        <v>4.0740506195511283E-3</v>
      </c>
      <c r="AI216" s="119">
        <f t="shared" si="150"/>
        <v>53.95772407894345</v>
      </c>
    </row>
    <row r="217" spans="1:35" ht="14.4" x14ac:dyDescent="0.3">
      <c r="A217" s="35">
        <f t="shared" si="135"/>
        <v>39783</v>
      </c>
      <c r="B217" s="81">
        <v>210.22800000000001</v>
      </c>
      <c r="C217" s="20">
        <f t="shared" si="128"/>
        <v>9.1412900645604367E-4</v>
      </c>
      <c r="D217" s="82">
        <f t="shared" si="137"/>
        <v>64.725369458127972</v>
      </c>
      <c r="E217" s="81">
        <v>85.498000000000005</v>
      </c>
      <c r="F217" s="20">
        <f t="shared" si="129"/>
        <v>3.0506104836862891E-2</v>
      </c>
      <c r="G217" s="82">
        <f t="shared" si="146"/>
        <v>61.148619653840619</v>
      </c>
      <c r="H217" s="70">
        <v>839.9</v>
      </c>
      <c r="I217" s="21">
        <f t="shared" ref="I217:I224" si="155">SUM(H217/H229)-1</f>
        <v>9.4951923076922462E-3</v>
      </c>
      <c r="J217" s="71">
        <f t="shared" si="130"/>
        <v>52.258586361373894</v>
      </c>
      <c r="K217" s="70">
        <v>212.9</v>
      </c>
      <c r="L217" s="21">
        <f t="shared" ref="L217" si="156">SUM(K217/K229)-1</f>
        <v>9.4831673779041115E-3</v>
      </c>
      <c r="M217" s="71">
        <f t="shared" si="131"/>
        <v>52.258222876779598</v>
      </c>
      <c r="N217" s="2"/>
      <c r="O217" s="22">
        <f t="shared" si="136"/>
        <v>39783</v>
      </c>
      <c r="P217" s="43">
        <v>4505</v>
      </c>
      <c r="Q217" s="97">
        <f t="shared" si="151"/>
        <v>-0.54668947474340912</v>
      </c>
      <c r="R217" s="97">
        <f t="shared" si="152"/>
        <v>0.10470819028935763</v>
      </c>
      <c r="S217" s="102">
        <f t="shared" si="132"/>
        <v>101.71596297132531</v>
      </c>
      <c r="T217" s="48">
        <v>525981</v>
      </c>
      <c r="U217" s="25">
        <f t="shared" si="138"/>
        <v>-0.12918350554379154</v>
      </c>
      <c r="V217" s="25">
        <f t="shared" si="139"/>
        <v>-2.5574950072806635E-2</v>
      </c>
      <c r="W217" s="100">
        <f t="shared" si="147"/>
        <v>46.525128457335455</v>
      </c>
      <c r="X217" s="14">
        <v>314267</v>
      </c>
      <c r="Y217" s="15">
        <f t="shared" si="140"/>
        <v>-0.13807355804832566</v>
      </c>
      <c r="Z217" s="15">
        <f t="shared" si="141"/>
        <v>-1.649876853842569E-2</v>
      </c>
      <c r="AA217" s="109">
        <f t="shared" si="148"/>
        <v>44.261648599125969</v>
      </c>
      <c r="AB217" s="54">
        <v>277818</v>
      </c>
      <c r="AC217" s="12">
        <f t="shared" si="142"/>
        <v>-0.14294969088957166</v>
      </c>
      <c r="AD217" s="12">
        <f t="shared" si="143"/>
        <v>-1.498347775524389E-2</v>
      </c>
      <c r="AE217" s="113">
        <f t="shared" si="149"/>
        <v>43.837298105871731</v>
      </c>
      <c r="AF217" s="60">
        <v>236865</v>
      </c>
      <c r="AG217" s="11">
        <f t="shared" si="144"/>
        <v>-0.15501926369863017</v>
      </c>
      <c r="AH217" s="11">
        <f t="shared" si="145"/>
        <v>-2.021493100367322E-2</v>
      </c>
      <c r="AI217" s="119">
        <f t="shared" si="150"/>
        <v>53.738789530164155</v>
      </c>
    </row>
    <row r="218" spans="1:35" ht="14.4" x14ac:dyDescent="0.3">
      <c r="A218" s="35">
        <f t="shared" si="135"/>
        <v>39753</v>
      </c>
      <c r="B218" s="81">
        <v>212.42500000000001</v>
      </c>
      <c r="C218" s="20">
        <f t="shared" si="128"/>
        <v>1.0695746918073956E-2</v>
      </c>
      <c r="D218" s="82">
        <f t="shared" si="137"/>
        <v>65.401785714285609</v>
      </c>
      <c r="E218" s="81">
        <v>85.841999999999999</v>
      </c>
      <c r="F218" s="20">
        <f t="shared" si="129"/>
        <v>4.0584769801440101E-2</v>
      </c>
      <c r="G218" s="82">
        <f t="shared" si="146"/>
        <v>61.394650264625909</v>
      </c>
      <c r="H218" s="70">
        <v>852.1</v>
      </c>
      <c r="I218" s="21">
        <f t="shared" si="155"/>
        <v>2.9977033724162938E-2</v>
      </c>
      <c r="J218" s="71">
        <f t="shared" si="130"/>
        <v>53.017670482827356</v>
      </c>
      <c r="K218" s="70">
        <v>216</v>
      </c>
      <c r="L218" s="21">
        <f t="shared" ref="L218" si="157">SUM(K218/K230)-1</f>
        <v>3.0042918454935785E-2</v>
      </c>
      <c r="M218" s="71">
        <f t="shared" si="131"/>
        <v>53.019145802650975</v>
      </c>
      <c r="N218" s="2"/>
      <c r="O218" s="22">
        <f t="shared" si="136"/>
        <v>39753</v>
      </c>
      <c r="P218" s="43">
        <v>4078</v>
      </c>
      <c r="Q218" s="97">
        <f t="shared" si="151"/>
        <v>-0.69045088811294975</v>
      </c>
      <c r="R218" s="97">
        <f t="shared" si="152"/>
        <v>-0.21952153110047845</v>
      </c>
      <c r="S218" s="102">
        <f t="shared" si="132"/>
        <v>92.074960487694696</v>
      </c>
      <c r="T218" s="48">
        <v>539786</v>
      </c>
      <c r="U218" s="25">
        <f t="shared" si="138"/>
        <v>-0.12032384916373184</v>
      </c>
      <c r="V218" s="25">
        <f t="shared" si="139"/>
        <v>-2.694975628046492E-2</v>
      </c>
      <c r="W218" s="100">
        <f t="shared" si="147"/>
        <v>47.746236060753667</v>
      </c>
      <c r="X218" s="14">
        <v>319539</v>
      </c>
      <c r="Y218" s="15">
        <f t="shared" si="140"/>
        <v>-0.1299355495712835</v>
      </c>
      <c r="Z218" s="15">
        <f t="shared" si="141"/>
        <v>-2.3333221262145765E-2</v>
      </c>
      <c r="AA218" s="109">
        <f t="shared" si="148"/>
        <v>45.004161848734078</v>
      </c>
      <c r="AB218" s="54">
        <v>282044</v>
      </c>
      <c r="AC218" s="12">
        <f t="shared" si="142"/>
        <v>-0.13180900315208821</v>
      </c>
      <c r="AD218" s="12">
        <f t="shared" si="143"/>
        <v>-1.9465100836801197E-2</v>
      </c>
      <c r="AE218" s="113">
        <f t="shared" si="149"/>
        <v>44.504124667849048</v>
      </c>
      <c r="AF218" s="60">
        <v>241752</v>
      </c>
      <c r="AG218" s="11">
        <f t="shared" si="144"/>
        <v>-0.13164105013990612</v>
      </c>
      <c r="AH218" s="11">
        <f t="shared" si="145"/>
        <v>-3.9824608088839808E-2</v>
      </c>
      <c r="AI218" s="119">
        <f t="shared" si="150"/>
        <v>54.847528535225742</v>
      </c>
    </row>
    <row r="219" spans="1:35" ht="14.4" x14ac:dyDescent="0.3">
      <c r="A219" s="35">
        <f t="shared" si="135"/>
        <v>39722</v>
      </c>
      <c r="B219" s="81">
        <v>216.57300000000001</v>
      </c>
      <c r="C219" s="20">
        <f t="shared" si="128"/>
        <v>3.655186277137501E-2</v>
      </c>
      <c r="D219" s="82">
        <f t="shared" si="137"/>
        <v>66.678879310344712</v>
      </c>
      <c r="E219" s="81">
        <v>85.936000000000007</v>
      </c>
      <c r="F219" s="20">
        <f t="shared" si="129"/>
        <v>4.450980868804244E-2</v>
      </c>
      <c r="G219" s="82">
        <f t="shared" si="146"/>
        <v>61.461879559433527</v>
      </c>
      <c r="H219" s="70">
        <v>858.8</v>
      </c>
      <c r="I219" s="21">
        <f t="shared" si="155"/>
        <v>4.2106540468389575E-2</v>
      </c>
      <c r="J219" s="71">
        <f t="shared" si="130"/>
        <v>53.434544549527203</v>
      </c>
      <c r="K219" s="70">
        <v>217.7</v>
      </c>
      <c r="L219" s="21">
        <f t="shared" ref="L219:L224" si="158">SUM(K219/K231)-1</f>
        <v>4.212541886069876E-2</v>
      </c>
      <c r="M219" s="71">
        <f t="shared" si="131"/>
        <v>53.436426116838504</v>
      </c>
      <c r="N219" s="2"/>
      <c r="O219" s="22">
        <f t="shared" si="136"/>
        <v>39722</v>
      </c>
      <c r="P219" s="43">
        <v>5225</v>
      </c>
      <c r="Q219" s="97">
        <f t="shared" si="151"/>
        <v>-0.62383009359251262</v>
      </c>
      <c r="R219" s="97">
        <f t="shared" si="152"/>
        <v>6.5497977268349494E-3</v>
      </c>
      <c r="S219" s="102">
        <f t="shared" si="132"/>
        <v>117.97245427861814</v>
      </c>
      <c r="T219" s="48">
        <v>554736</v>
      </c>
      <c r="U219" s="25">
        <f t="shared" si="138"/>
        <v>-8.8456836376543002E-2</v>
      </c>
      <c r="V219" s="25">
        <f t="shared" si="139"/>
        <v>-3.3444786916894231E-2</v>
      </c>
      <c r="W219" s="100">
        <f t="shared" si="147"/>
        <v>49.068623505237717</v>
      </c>
      <c r="X219" s="14">
        <v>327173</v>
      </c>
      <c r="Y219" s="15">
        <f t="shared" si="140"/>
        <v>-0.10064433485620672</v>
      </c>
      <c r="Z219" s="15">
        <f t="shared" si="141"/>
        <v>-3.2622129707929437E-2</v>
      </c>
      <c r="AA219" s="109">
        <f t="shared" si="148"/>
        <v>46.079341315256904</v>
      </c>
      <c r="AB219" s="54">
        <v>287643</v>
      </c>
      <c r="AC219" s="12">
        <f t="shared" si="142"/>
        <v>-0.11647515227467498</v>
      </c>
      <c r="AD219" s="12">
        <f t="shared" si="143"/>
        <v>-4.23774519595701E-2</v>
      </c>
      <c r="AE219" s="113">
        <f t="shared" si="149"/>
        <v>45.387598856327749</v>
      </c>
      <c r="AF219" s="60">
        <v>251779</v>
      </c>
      <c r="AG219" s="11">
        <f t="shared" si="144"/>
        <v>-0.10290706581961873</v>
      </c>
      <c r="AH219" s="11">
        <f t="shared" si="145"/>
        <v>-3.0564037009514156E-2</v>
      </c>
      <c r="AI219" s="119">
        <f t="shared" si="150"/>
        <v>57.122405965909699</v>
      </c>
    </row>
    <row r="220" spans="1:35" ht="14.4" x14ac:dyDescent="0.3">
      <c r="A220" s="35">
        <f t="shared" si="135"/>
        <v>39692</v>
      </c>
      <c r="B220" s="81">
        <v>218.78299999999999</v>
      </c>
      <c r="C220" s="20">
        <f t="shared" si="128"/>
        <v>4.9369274305721911E-2</v>
      </c>
      <c r="D220" s="82">
        <f t="shared" si="137"/>
        <v>67.359298029556527</v>
      </c>
      <c r="E220" s="81">
        <v>86.141999999999996</v>
      </c>
      <c r="F220" s="20">
        <f t="shared" si="129"/>
        <v>5.2116030534351099E-2</v>
      </c>
      <c r="G220" s="82">
        <f t="shared" si="146"/>
        <v>61.609211843799137</v>
      </c>
      <c r="H220" s="70">
        <v>861.6</v>
      </c>
      <c r="I220" s="21">
        <f t="shared" si="155"/>
        <v>4.9963441384352825E-2</v>
      </c>
      <c r="J220" s="71">
        <f t="shared" si="130"/>
        <v>53.608760577401767</v>
      </c>
      <c r="K220" s="70">
        <v>218.4</v>
      </c>
      <c r="L220" s="21">
        <f t="shared" si="158"/>
        <v>5.0000000000000044E-2</v>
      </c>
      <c r="M220" s="71">
        <f t="shared" si="131"/>
        <v>53.608247422680435</v>
      </c>
      <c r="N220" s="2"/>
      <c r="O220" s="22">
        <f t="shared" si="136"/>
        <v>39692</v>
      </c>
      <c r="P220" s="43">
        <v>5191</v>
      </c>
      <c r="Q220" s="97">
        <f t="shared" si="151"/>
        <v>-0.62241780622636012</v>
      </c>
      <c r="R220" s="97">
        <f t="shared" si="152"/>
        <v>-0.13223002340354395</v>
      </c>
      <c r="S220" s="102">
        <f t="shared" si="132"/>
        <v>117.20478663355154</v>
      </c>
      <c r="T220" s="48">
        <v>573931</v>
      </c>
      <c r="U220" s="25">
        <f t="shared" si="138"/>
        <v>-5.1830154765208913E-2</v>
      </c>
      <c r="V220" s="25">
        <f t="shared" si="139"/>
        <v>-1.5199325999632807E-2</v>
      </c>
      <c r="W220" s="100">
        <f t="shared" si="147"/>
        <v>50.766498220747508</v>
      </c>
      <c r="X220" s="14">
        <v>338206</v>
      </c>
      <c r="Y220" s="15">
        <f t="shared" si="140"/>
        <v>-7.0768182480087316E-2</v>
      </c>
      <c r="Z220" s="15">
        <f t="shared" si="141"/>
        <v>-2.6720116492225721E-2</v>
      </c>
      <c r="AA220" s="109">
        <f t="shared" si="148"/>
        <v>47.633239016874178</v>
      </c>
      <c r="AB220" s="54">
        <v>300372</v>
      </c>
      <c r="AC220" s="12">
        <f t="shared" si="142"/>
        <v>-7.7243514911709443E-2</v>
      </c>
      <c r="AD220" s="12">
        <f t="shared" si="143"/>
        <v>-2.3974004874086075E-2</v>
      </c>
      <c r="AE220" s="113">
        <f t="shared" si="149"/>
        <v>47.396125904933818</v>
      </c>
      <c r="AF220" s="60">
        <v>259717</v>
      </c>
      <c r="AG220" s="11">
        <f t="shared" si="144"/>
        <v>-7.4102594268154021E-2</v>
      </c>
      <c r="AH220" s="11">
        <f t="shared" si="145"/>
        <v>-1.3814053274097682E-2</v>
      </c>
      <c r="AI220" s="119">
        <f t="shared" si="150"/>
        <v>58.923341145401992</v>
      </c>
    </row>
    <row r="221" spans="1:35" ht="14.4" x14ac:dyDescent="0.3">
      <c r="A221" s="35">
        <f t="shared" si="135"/>
        <v>39661</v>
      </c>
      <c r="B221" s="81">
        <v>219.08600000000001</v>
      </c>
      <c r="C221" s="20">
        <f t="shared" si="128"/>
        <v>5.3718551152623473E-2</v>
      </c>
      <c r="D221" s="82">
        <f t="shared" si="137"/>
        <v>67.452586206896427</v>
      </c>
      <c r="E221" s="81">
        <v>85.673000000000002</v>
      </c>
      <c r="F221" s="20">
        <f t="shared" si="129"/>
        <v>4.7116771370603105E-2</v>
      </c>
      <c r="G221" s="82">
        <f t="shared" si="146"/>
        <v>61.273780575025008</v>
      </c>
      <c r="H221" s="70">
        <v>856.9</v>
      </c>
      <c r="I221" s="21">
        <f t="shared" si="155"/>
        <v>4.7811200782587493E-2</v>
      </c>
      <c r="J221" s="71">
        <f t="shared" si="130"/>
        <v>53.316326530612315</v>
      </c>
      <c r="K221" s="70">
        <v>217.2</v>
      </c>
      <c r="L221" s="21">
        <f t="shared" si="158"/>
        <v>4.7756874095513657E-2</v>
      </c>
      <c r="M221" s="71">
        <f t="shared" si="131"/>
        <v>53.313696612665701</v>
      </c>
      <c r="N221" s="2"/>
      <c r="O221" s="22">
        <f t="shared" si="136"/>
        <v>39661</v>
      </c>
      <c r="P221" s="43">
        <v>5982</v>
      </c>
      <c r="Q221" s="97">
        <f t="shared" si="151"/>
        <v>-0.64443651925820256</v>
      </c>
      <c r="R221" s="97">
        <f t="shared" si="152"/>
        <v>-0.1374188896899784</v>
      </c>
      <c r="S221" s="102">
        <f t="shared" si="132"/>
        <v>135.06434861142463</v>
      </c>
      <c r="T221" s="48">
        <v>582789</v>
      </c>
      <c r="U221" s="25">
        <f t="shared" si="138"/>
        <v>-2.548697308333514E-2</v>
      </c>
      <c r="V221" s="25">
        <f t="shared" si="139"/>
        <v>-2.5395710523015147E-2</v>
      </c>
      <c r="W221" s="100">
        <f t="shared" si="147"/>
        <v>51.550023838355514</v>
      </c>
      <c r="X221" s="14">
        <v>347491</v>
      </c>
      <c r="Y221" s="15">
        <f t="shared" si="140"/>
        <v>-4.1041717835430203E-2</v>
      </c>
      <c r="Z221" s="15">
        <f t="shared" si="141"/>
        <v>-2.2465588490957256E-2</v>
      </c>
      <c r="AA221" s="109">
        <f t="shared" si="148"/>
        <v>48.940946817066006</v>
      </c>
      <c r="AB221" s="54">
        <v>307750</v>
      </c>
      <c r="AC221" s="12">
        <f t="shared" si="142"/>
        <v>-5.9078554328850119E-2</v>
      </c>
      <c r="AD221" s="12">
        <f t="shared" si="143"/>
        <v>-2.5953473650894177E-2</v>
      </c>
      <c r="AE221" s="113">
        <f t="shared" si="149"/>
        <v>48.560311038456923</v>
      </c>
      <c r="AF221" s="60">
        <v>263355</v>
      </c>
      <c r="AG221" s="11">
        <f t="shared" si="144"/>
        <v>-5.6004215371049382E-2</v>
      </c>
      <c r="AH221" s="11">
        <f t="shared" si="145"/>
        <v>-3.3360984275667693E-2</v>
      </c>
      <c r="AI221" s="119">
        <f t="shared" si="150"/>
        <v>59.748713050540943</v>
      </c>
    </row>
    <row r="222" spans="1:35" ht="14.4" x14ac:dyDescent="0.3">
      <c r="A222" s="35">
        <f t="shared" si="135"/>
        <v>39630</v>
      </c>
      <c r="B222" s="81">
        <v>219.964</v>
      </c>
      <c r="C222" s="20">
        <f t="shared" si="128"/>
        <v>5.6001229002539565E-2</v>
      </c>
      <c r="D222" s="82">
        <f t="shared" si="137"/>
        <v>67.722906403940755</v>
      </c>
      <c r="E222" s="81">
        <v>85.144999999999996</v>
      </c>
      <c r="F222" s="20">
        <f t="shared" si="129"/>
        <v>4.435231635369008E-2</v>
      </c>
      <c r="G222" s="82">
        <f t="shared" si="146"/>
        <v>60.896152195680123</v>
      </c>
      <c r="H222" s="70">
        <v>854.1</v>
      </c>
      <c r="I222" s="21">
        <f t="shared" si="155"/>
        <v>5.0424302053867942E-2</v>
      </c>
      <c r="J222" s="71">
        <f t="shared" si="130"/>
        <v>53.142110502737751</v>
      </c>
      <c r="K222" s="70">
        <v>216.5</v>
      </c>
      <c r="L222" s="21">
        <f t="shared" si="158"/>
        <v>5.0460941290635608E-2</v>
      </c>
      <c r="M222" s="71">
        <f t="shared" si="131"/>
        <v>53.141875306823785</v>
      </c>
      <c r="N222" s="2"/>
      <c r="O222" s="22">
        <f t="shared" si="136"/>
        <v>39630</v>
      </c>
      <c r="P222" s="43">
        <v>6935</v>
      </c>
      <c r="Q222" s="97">
        <f t="shared" si="151"/>
        <v>-0.5675625116917129</v>
      </c>
      <c r="R222" s="97">
        <f t="shared" si="152"/>
        <v>-8.0238726790450965E-2</v>
      </c>
      <c r="S222" s="102">
        <f t="shared" si="132"/>
        <v>156.58162113343863</v>
      </c>
      <c r="T222" s="48">
        <v>597975</v>
      </c>
      <c r="U222" s="25">
        <f t="shared" si="138"/>
        <v>-2.8514970359438951E-3</v>
      </c>
      <c r="V222" s="25">
        <f t="shared" si="139"/>
        <v>6.7224259320990409E-3</v>
      </c>
      <c r="W222" s="100">
        <f t="shared" si="147"/>
        <v>52.89328642912038</v>
      </c>
      <c r="X222" s="14">
        <v>355477</v>
      </c>
      <c r="Y222" s="15">
        <f t="shared" si="140"/>
        <v>-2.1296102551677798E-2</v>
      </c>
      <c r="Z222" s="15">
        <f t="shared" si="141"/>
        <v>-4.0178083611880355E-3</v>
      </c>
      <c r="AA222" s="109">
        <f t="shared" si="148"/>
        <v>50.065702282045216</v>
      </c>
      <c r="AB222" s="54">
        <v>315950</v>
      </c>
      <c r="AC222" s="12">
        <f t="shared" si="142"/>
        <v>-2.4360870679566049E-2</v>
      </c>
      <c r="AD222" s="12">
        <f t="shared" si="143"/>
        <v>-1.0593956778660485E-2</v>
      </c>
      <c r="AE222" s="113">
        <f t="shared" si="149"/>
        <v>49.854200723315891</v>
      </c>
      <c r="AF222" s="60">
        <v>272444</v>
      </c>
      <c r="AG222" s="11">
        <f t="shared" si="144"/>
        <v>-1.5573397313137338E-2</v>
      </c>
      <c r="AH222" s="11">
        <f t="shared" si="145"/>
        <v>7.2276506623190073E-3</v>
      </c>
      <c r="AI222" s="119">
        <f t="shared" si="150"/>
        <v>61.810781562307824</v>
      </c>
    </row>
    <row r="223" spans="1:35" ht="14.4" x14ac:dyDescent="0.3">
      <c r="A223" s="35">
        <f t="shared" si="135"/>
        <v>39600</v>
      </c>
      <c r="B223" s="81">
        <v>218.815</v>
      </c>
      <c r="C223" s="20">
        <f t="shared" si="128"/>
        <v>5.0217900476117405E-2</v>
      </c>
      <c r="D223" s="82">
        <f t="shared" si="137"/>
        <v>67.369150246305296</v>
      </c>
      <c r="E223" s="81">
        <v>85.162000000000006</v>
      </c>
      <c r="F223" s="20">
        <f t="shared" si="129"/>
        <v>3.8206466084751645E-2</v>
      </c>
      <c r="G223" s="82">
        <f t="shared" si="146"/>
        <v>60.908310685166619</v>
      </c>
      <c r="H223" s="70">
        <v>855.3</v>
      </c>
      <c r="I223" s="21">
        <f t="shared" si="155"/>
        <v>4.5854732208364002E-2</v>
      </c>
      <c r="J223" s="71">
        <f t="shared" si="130"/>
        <v>53.216774514683991</v>
      </c>
      <c r="K223" s="70">
        <v>216.8</v>
      </c>
      <c r="L223" s="21">
        <f t="shared" si="158"/>
        <v>4.5827303424987864E-2</v>
      </c>
      <c r="M223" s="71">
        <f t="shared" si="131"/>
        <v>53.215513009327466</v>
      </c>
      <c r="N223" s="2"/>
      <c r="O223" s="22">
        <f t="shared" si="136"/>
        <v>39600</v>
      </c>
      <c r="P223" s="43">
        <v>7540</v>
      </c>
      <c r="Q223" s="97">
        <f t="shared" si="151"/>
        <v>-0.52275460472181789</v>
      </c>
      <c r="R223" s="97">
        <f t="shared" si="152"/>
        <v>-6.6253869969040258E-2</v>
      </c>
      <c r="S223" s="102">
        <f t="shared" si="132"/>
        <v>170.24158952359443</v>
      </c>
      <c r="T223" s="48">
        <v>593982</v>
      </c>
      <c r="U223" s="25">
        <f t="shared" si="138"/>
        <v>3.3466899348757018E-2</v>
      </c>
      <c r="V223" s="25">
        <f t="shared" si="139"/>
        <v>-1.363516347748972E-2</v>
      </c>
      <c r="W223" s="100">
        <f t="shared" si="147"/>
        <v>52.540089568530085</v>
      </c>
      <c r="X223" s="14">
        <v>356911</v>
      </c>
      <c r="Y223" s="15">
        <f t="shared" si="140"/>
        <v>2.1929724096068082E-2</v>
      </c>
      <c r="Z223" s="15">
        <f t="shared" si="141"/>
        <v>-1.6719929472698181E-2</v>
      </c>
      <c r="AA223" s="109">
        <f t="shared" si="148"/>
        <v>50.267668139393095</v>
      </c>
      <c r="AB223" s="54">
        <v>319333</v>
      </c>
      <c r="AC223" s="12">
        <f t="shared" si="142"/>
        <v>2.1065084973380888E-2</v>
      </c>
      <c r="AD223" s="12">
        <f t="shared" si="143"/>
        <v>-1.1478419148033825E-2</v>
      </c>
      <c r="AE223" s="113">
        <f t="shared" si="149"/>
        <v>50.388009114032705</v>
      </c>
      <c r="AF223" s="60">
        <v>270489</v>
      </c>
      <c r="AG223" s="11">
        <f t="shared" si="144"/>
        <v>7.4565993884248005E-3</v>
      </c>
      <c r="AH223" s="11">
        <f t="shared" si="145"/>
        <v>-2.0496181409311642E-2</v>
      </c>
      <c r="AI223" s="119">
        <f t="shared" si="150"/>
        <v>61.367240585247174</v>
      </c>
    </row>
    <row r="224" spans="1:35" ht="14.4" x14ac:dyDescent="0.3">
      <c r="A224" s="35">
        <f t="shared" si="135"/>
        <v>39569</v>
      </c>
      <c r="B224" s="81">
        <v>216.63200000000001</v>
      </c>
      <c r="C224" s="20">
        <f t="shared" si="128"/>
        <v>4.17554304180352E-2</v>
      </c>
      <c r="D224" s="82">
        <f t="shared" si="137"/>
        <v>66.697044334975246</v>
      </c>
      <c r="E224" s="81">
        <v>84.584000000000003</v>
      </c>
      <c r="F224" s="20">
        <f t="shared" si="129"/>
        <v>3.341519138902127E-2</v>
      </c>
      <c r="G224" s="82">
        <f t="shared" si="146"/>
        <v>60.494922042626207</v>
      </c>
      <c r="H224" s="70">
        <v>848.6</v>
      </c>
      <c r="I224" s="21">
        <f t="shared" si="155"/>
        <v>4.3146896127842727E-2</v>
      </c>
      <c r="J224" s="71">
        <f t="shared" si="130"/>
        <v>52.799900447984143</v>
      </c>
      <c r="K224" s="70">
        <v>215.1</v>
      </c>
      <c r="L224" s="21">
        <f t="shared" si="158"/>
        <v>4.3161978661493627E-2</v>
      </c>
      <c r="M224" s="71">
        <f t="shared" si="131"/>
        <v>52.79823269513993</v>
      </c>
      <c r="N224" s="2"/>
      <c r="O224" s="22">
        <f t="shared" si="136"/>
        <v>39569</v>
      </c>
      <c r="P224" s="43">
        <v>8075</v>
      </c>
      <c r="Q224" s="97">
        <f t="shared" si="151"/>
        <v>-0.42563482466747282</v>
      </c>
      <c r="R224" s="97">
        <f t="shared" si="152"/>
        <v>1.2385434728767741E-4</v>
      </c>
      <c r="S224" s="102">
        <f t="shared" si="132"/>
        <v>182.32106570331896</v>
      </c>
      <c r="T224" s="48">
        <v>602193</v>
      </c>
      <c r="U224" s="25">
        <f t="shared" si="138"/>
        <v>6.7426624645043676E-2</v>
      </c>
      <c r="V224" s="25">
        <f t="shared" si="139"/>
        <v>-1.3700582090481195E-2</v>
      </c>
      <c r="W224" s="100">
        <f t="shared" si="147"/>
        <v>53.26638544188517</v>
      </c>
      <c r="X224" s="14">
        <v>362980</v>
      </c>
      <c r="Y224" s="15">
        <f t="shared" si="140"/>
        <v>4.9857986591157477E-2</v>
      </c>
      <c r="Z224" s="15">
        <f t="shared" si="141"/>
        <v>3.5554916586948426E-3</v>
      </c>
      <c r="AA224" s="109">
        <f t="shared" si="148"/>
        <v>51.122431590051598</v>
      </c>
      <c r="AB224" s="54">
        <v>323041</v>
      </c>
      <c r="AC224" s="12">
        <f t="shared" si="142"/>
        <v>4.5416446876608063E-2</v>
      </c>
      <c r="AD224" s="12">
        <f t="shared" si="143"/>
        <v>1.9975371979268353E-3</v>
      </c>
      <c r="AE224" s="113">
        <f t="shared" si="149"/>
        <v>50.973099717868926</v>
      </c>
      <c r="AF224" s="60">
        <v>276149</v>
      </c>
      <c r="AG224" s="11">
        <f t="shared" si="144"/>
        <v>3.9654990663213097E-2</v>
      </c>
      <c r="AH224" s="11">
        <f t="shared" si="145"/>
        <v>4.2073951242218577E-3</v>
      </c>
      <c r="AI224" s="119">
        <f t="shared" si="150"/>
        <v>62.651354104512279</v>
      </c>
    </row>
    <row r="225" spans="1:35" ht="14.4" x14ac:dyDescent="0.3">
      <c r="A225" s="35">
        <f t="shared" si="135"/>
        <v>39539</v>
      </c>
      <c r="B225" s="81">
        <v>214.82300000000001</v>
      </c>
      <c r="C225" s="20">
        <f t="shared" si="128"/>
        <v>3.9368897748275122E-2</v>
      </c>
      <c r="D225" s="82">
        <f t="shared" si="137"/>
        <v>66.140086206896441</v>
      </c>
      <c r="E225" s="81">
        <v>84.046000000000006</v>
      </c>
      <c r="F225" s="20">
        <f t="shared" si="129"/>
        <v>2.9697875572762378E-2</v>
      </c>
      <c r="G225" s="82">
        <f t="shared" si="146"/>
        <v>60.110141610642223</v>
      </c>
      <c r="H225" s="70">
        <v>844.2</v>
      </c>
      <c r="I225" s="21">
        <f t="shared" ref="I225:I234" si="159">SUM(H225/H237)-1</f>
        <v>4.1836356904850103E-2</v>
      </c>
      <c r="J225" s="71">
        <f t="shared" si="130"/>
        <v>52.526132404181254</v>
      </c>
      <c r="K225" s="70">
        <v>214</v>
      </c>
      <c r="L225" s="21">
        <f t="shared" ref="L225:L234" si="160">SUM(K225/K237)-1</f>
        <v>4.1869522882181043E-2</v>
      </c>
      <c r="M225" s="71">
        <f t="shared" si="131"/>
        <v>52.528227785959764</v>
      </c>
      <c r="N225" s="2"/>
      <c r="O225" s="22">
        <f t="shared" si="136"/>
        <v>39539</v>
      </c>
      <c r="P225" s="43">
        <v>8074</v>
      </c>
      <c r="Q225" s="97">
        <f t="shared" si="151"/>
        <v>-0.35757479312539786</v>
      </c>
      <c r="R225" s="97">
        <f t="shared" si="152"/>
        <v>8.9977505623595189E-3</v>
      </c>
      <c r="S225" s="102">
        <f t="shared" si="132"/>
        <v>182.29848724316994</v>
      </c>
      <c r="T225" s="48">
        <v>610558</v>
      </c>
      <c r="U225" s="25">
        <f t="shared" si="138"/>
        <v>8.7964390147418081E-2</v>
      </c>
      <c r="V225" s="25">
        <f t="shared" si="139"/>
        <v>1.7773080667315755E-2</v>
      </c>
      <c r="W225" s="100">
        <f t="shared" si="147"/>
        <v>54.006303232728591</v>
      </c>
      <c r="X225" s="14">
        <v>361694</v>
      </c>
      <c r="Y225" s="15">
        <f t="shared" si="140"/>
        <v>5.6497406178436238E-2</v>
      </c>
      <c r="Z225" s="15">
        <f t="shared" si="141"/>
        <v>-1.4927518604113121E-4</v>
      </c>
      <c r="AA225" s="109">
        <f t="shared" si="148"/>
        <v>50.941310186600155</v>
      </c>
      <c r="AB225" s="54">
        <v>322397</v>
      </c>
      <c r="AC225" s="12">
        <f t="shared" si="142"/>
        <v>4.9975248492112101E-2</v>
      </c>
      <c r="AD225" s="12">
        <f t="shared" si="143"/>
        <v>-3.8757046030968301E-4</v>
      </c>
      <c r="AE225" s="113">
        <f t="shared" si="149"/>
        <v>50.871482040179998</v>
      </c>
      <c r="AF225" s="60">
        <v>274992</v>
      </c>
      <c r="AG225" s="11">
        <f t="shared" si="144"/>
        <v>5.6458800749915383E-2</v>
      </c>
      <c r="AH225" s="11">
        <f t="shared" si="145"/>
        <v>3.6534046738760928E-3</v>
      </c>
      <c r="AI225" s="119">
        <f t="shared" si="150"/>
        <v>62.388859521157201</v>
      </c>
    </row>
    <row r="226" spans="1:35" ht="14.4" x14ac:dyDescent="0.3">
      <c r="A226" s="35">
        <f t="shared" si="135"/>
        <v>39508</v>
      </c>
      <c r="B226" s="81">
        <v>213.52799999999999</v>
      </c>
      <c r="C226" s="20">
        <f t="shared" si="128"/>
        <v>3.981456231251701E-2</v>
      </c>
      <c r="D226" s="82">
        <f t="shared" si="137"/>
        <v>65.741379310344712</v>
      </c>
      <c r="E226" s="81">
        <v>83.369</v>
      </c>
      <c r="F226" s="20">
        <f t="shared" si="129"/>
        <v>2.4617161959540779E-2</v>
      </c>
      <c r="G226" s="82">
        <f t="shared" si="146"/>
        <v>59.625947646974645</v>
      </c>
      <c r="H226" s="70">
        <v>836.7</v>
      </c>
      <c r="I226" s="21">
        <f t="shared" si="159"/>
        <v>3.7574404761904878E-2</v>
      </c>
      <c r="J226" s="71">
        <f t="shared" si="130"/>
        <v>52.059482329517245</v>
      </c>
      <c r="K226" s="70">
        <v>212.1</v>
      </c>
      <c r="L226" s="21">
        <f t="shared" si="160"/>
        <v>3.7671232876712368E-2</v>
      </c>
      <c r="M226" s="71">
        <f t="shared" si="131"/>
        <v>52.061855670103107</v>
      </c>
      <c r="N226" s="2"/>
      <c r="O226" s="22">
        <f t="shared" si="136"/>
        <v>39508</v>
      </c>
      <c r="P226" s="43">
        <v>8002</v>
      </c>
      <c r="Q226" s="97">
        <f t="shared" si="151"/>
        <v>-0.44988312938264818</v>
      </c>
      <c r="R226" s="97">
        <f t="shared" si="152"/>
        <v>-8.7883278240054707E-2</v>
      </c>
      <c r="S226" s="102">
        <f t="shared" si="132"/>
        <v>180.67283811244064</v>
      </c>
      <c r="T226" s="48">
        <v>599896</v>
      </c>
      <c r="U226" s="25">
        <f t="shared" si="138"/>
        <v>8.174544641456416E-2</v>
      </c>
      <c r="V226" s="25">
        <f t="shared" si="139"/>
        <v>-9.0587730020813551E-3</v>
      </c>
      <c r="W226" s="100">
        <f t="shared" si="147"/>
        <v>53.063206581685847</v>
      </c>
      <c r="X226" s="14">
        <v>361748</v>
      </c>
      <c r="Y226" s="15">
        <f t="shared" si="140"/>
        <v>7.4032178092888312E-2</v>
      </c>
      <c r="Z226" s="15">
        <f t="shared" si="141"/>
        <v>-4.6938539677647828E-3</v>
      </c>
      <c r="AA226" s="109">
        <f t="shared" si="148"/>
        <v>50.94891559545426</v>
      </c>
      <c r="AB226" s="54">
        <v>322522</v>
      </c>
      <c r="AC226" s="12">
        <f t="shared" si="142"/>
        <v>7.5202357616247273E-2</v>
      </c>
      <c r="AD226" s="12">
        <f t="shared" si="143"/>
        <v>5.8324594985315059E-4</v>
      </c>
      <c r="AE226" s="113">
        <f t="shared" si="149"/>
        <v>50.891205968302849</v>
      </c>
      <c r="AF226" s="60">
        <v>273991</v>
      </c>
      <c r="AG226" s="11">
        <f t="shared" si="144"/>
        <v>7.2162003521815787E-2</v>
      </c>
      <c r="AH226" s="11">
        <f t="shared" si="145"/>
        <v>-1.158361050786072E-2</v>
      </c>
      <c r="AI226" s="119">
        <f t="shared" si="150"/>
        <v>62.161757465894951</v>
      </c>
    </row>
    <row r="227" spans="1:35" ht="14.4" x14ac:dyDescent="0.3">
      <c r="A227" s="35">
        <f t="shared" si="135"/>
        <v>39479</v>
      </c>
      <c r="B227" s="81">
        <v>211.69300000000001</v>
      </c>
      <c r="C227" s="20">
        <f t="shared" si="128"/>
        <v>4.0265554130487269E-2</v>
      </c>
      <c r="D227" s="82">
        <f t="shared" si="137"/>
        <v>65.176416256157523</v>
      </c>
      <c r="E227" s="81">
        <v>82.997</v>
      </c>
      <c r="F227" s="20">
        <f t="shared" si="129"/>
        <v>2.4869417038143826E-2</v>
      </c>
      <c r="G227" s="82">
        <f t="shared" si="146"/>
        <v>59.359891288799851</v>
      </c>
      <c r="H227" s="70">
        <v>834</v>
      </c>
      <c r="I227" s="21">
        <f t="shared" si="159"/>
        <v>4.0938592111832151E-2</v>
      </c>
      <c r="J227" s="71">
        <f t="shared" si="130"/>
        <v>51.891488302638194</v>
      </c>
      <c r="K227" s="70">
        <v>211.4</v>
      </c>
      <c r="L227" s="21">
        <f t="shared" si="160"/>
        <v>4.086656819300849E-2</v>
      </c>
      <c r="M227" s="71">
        <f t="shared" si="131"/>
        <v>51.89003436426119</v>
      </c>
      <c r="N227" s="2"/>
      <c r="O227" s="22">
        <f t="shared" si="136"/>
        <v>39479</v>
      </c>
      <c r="P227" s="43">
        <v>8773</v>
      </c>
      <c r="Q227" s="97">
        <f t="shared" si="151"/>
        <v>-0.2805478103985567</v>
      </c>
      <c r="R227" s="97">
        <f t="shared" si="152"/>
        <v>2.7163095656246306E-2</v>
      </c>
      <c r="S227" s="102">
        <f t="shared" si="132"/>
        <v>198.08083088733338</v>
      </c>
      <c r="T227" s="48">
        <v>605380</v>
      </c>
      <c r="U227" s="25">
        <f t="shared" si="138"/>
        <v>0.10210962475331886</v>
      </c>
      <c r="V227" s="25">
        <f t="shared" si="139"/>
        <v>-1.6847637205767207E-2</v>
      </c>
      <c r="W227" s="100">
        <f t="shared" si="147"/>
        <v>53.548288370685881</v>
      </c>
      <c r="X227" s="14">
        <v>363454</v>
      </c>
      <c r="Y227" s="15">
        <f t="shared" si="140"/>
        <v>8.8342037178995803E-2</v>
      </c>
      <c r="Z227" s="15">
        <f t="shared" si="141"/>
        <v>-7.9023008115212123E-3</v>
      </c>
      <c r="AA227" s="109">
        <f t="shared" si="148"/>
        <v>51.189190178882072</v>
      </c>
      <c r="AB227" s="54">
        <v>322334</v>
      </c>
      <c r="AC227" s="12">
        <f t="shared" si="142"/>
        <v>9.4706026191381909E-2</v>
      </c>
      <c r="AD227" s="12">
        <f t="shared" si="143"/>
        <v>-1.2118128769675884E-2</v>
      </c>
      <c r="AE227" s="113">
        <f t="shared" si="149"/>
        <v>50.861541180406086</v>
      </c>
      <c r="AF227" s="60">
        <v>277202</v>
      </c>
      <c r="AG227" s="11">
        <f t="shared" si="144"/>
        <v>9.057789982650033E-2</v>
      </c>
      <c r="AH227" s="11">
        <f t="shared" si="145"/>
        <v>-8.3672878039356968E-3</v>
      </c>
      <c r="AI227" s="119">
        <f t="shared" si="150"/>
        <v>62.890253669138815</v>
      </c>
    </row>
    <row r="228" spans="1:35" ht="14.4" x14ac:dyDescent="0.3">
      <c r="A228" s="35">
        <f t="shared" si="135"/>
        <v>39448</v>
      </c>
      <c r="B228" s="81">
        <v>211.08</v>
      </c>
      <c r="C228" s="20">
        <f t="shared" si="128"/>
        <v>4.2802940479013563E-2</v>
      </c>
      <c r="D228" s="82">
        <f t="shared" si="137"/>
        <v>64.987684729063929</v>
      </c>
      <c r="E228" s="81">
        <v>82.406999999999996</v>
      </c>
      <c r="F228" s="20">
        <f t="shared" si="129"/>
        <v>2.1848843697687359E-2</v>
      </c>
      <c r="G228" s="82">
        <f t="shared" si="146"/>
        <v>58.937920183092515</v>
      </c>
      <c r="H228" s="70">
        <v>827.7</v>
      </c>
      <c r="I228" s="21">
        <f t="shared" si="159"/>
        <v>4.0739343643908077E-2</v>
      </c>
      <c r="J228" s="71">
        <f t="shared" si="130"/>
        <v>51.499502239920432</v>
      </c>
      <c r="K228" s="70">
        <v>209.8</v>
      </c>
      <c r="L228" s="21">
        <f t="shared" si="160"/>
        <v>4.0674603174603252E-2</v>
      </c>
      <c r="M228" s="71">
        <f t="shared" si="131"/>
        <v>51.497299950908221</v>
      </c>
      <c r="N228" s="2"/>
      <c r="O228" s="22">
        <f t="shared" si="136"/>
        <v>39448</v>
      </c>
      <c r="P228" s="43">
        <v>8541</v>
      </c>
      <c r="Q228" s="97">
        <f t="shared" si="151"/>
        <v>-0.33242144755354075</v>
      </c>
      <c r="R228" s="97">
        <f t="shared" si="152"/>
        <v>-0.14057154357013479</v>
      </c>
      <c r="S228" s="102">
        <f t="shared" si="132"/>
        <v>192.84262813276123</v>
      </c>
      <c r="T228" s="48">
        <v>615754</v>
      </c>
      <c r="U228" s="25">
        <f t="shared" si="138"/>
        <v>0.13286075148241427</v>
      </c>
      <c r="V228" s="25">
        <f t="shared" si="139"/>
        <v>1.9445074493923187E-2</v>
      </c>
      <c r="W228" s="100">
        <f t="shared" si="147"/>
        <v>54.465910266945244</v>
      </c>
      <c r="X228" s="14">
        <v>366349</v>
      </c>
      <c r="Y228" s="15">
        <f t="shared" si="140"/>
        <v>0.10758091091862809</v>
      </c>
      <c r="Z228" s="15">
        <f t="shared" si="141"/>
        <v>4.7694797180548587E-3</v>
      </c>
      <c r="AA228" s="109">
        <f t="shared" si="148"/>
        <v>51.596924598004883</v>
      </c>
      <c r="AB228" s="54">
        <v>326288</v>
      </c>
      <c r="AC228" s="12">
        <f t="shared" si="142"/>
        <v>0.111429787958784</v>
      </c>
      <c r="AD228" s="12">
        <f t="shared" si="143"/>
        <v>6.5770801712754512E-3</v>
      </c>
      <c r="AE228" s="113">
        <f t="shared" si="149"/>
        <v>51.485448474788079</v>
      </c>
      <c r="AF228" s="60">
        <v>279541</v>
      </c>
      <c r="AG228" s="11">
        <f t="shared" si="144"/>
        <v>0.11887112655198084</v>
      </c>
      <c r="AH228" s="11">
        <f t="shared" si="145"/>
        <v>-2.7789668949771418E-3</v>
      </c>
      <c r="AI228" s="119">
        <f t="shared" si="150"/>
        <v>63.420914715351017</v>
      </c>
    </row>
    <row r="229" spans="1:35" ht="14.4" x14ac:dyDescent="0.3">
      <c r="A229" s="35">
        <f t="shared" si="135"/>
        <v>39417</v>
      </c>
      <c r="B229" s="81">
        <v>210.036</v>
      </c>
      <c r="C229" s="20">
        <f t="shared" si="128"/>
        <v>4.0812685827551931E-2</v>
      </c>
      <c r="D229" s="82">
        <f t="shared" si="137"/>
        <v>64.66625615763536</v>
      </c>
      <c r="E229" s="81">
        <v>82.966999999999999</v>
      </c>
      <c r="F229" s="20">
        <f t="shared" si="129"/>
        <v>2.0830769987941977E-2</v>
      </c>
      <c r="G229" s="82">
        <f t="shared" si="146"/>
        <v>59.33843513088253</v>
      </c>
      <c r="H229" s="70">
        <v>832</v>
      </c>
      <c r="I229" s="21">
        <f t="shared" si="159"/>
        <v>4.0390146304864372E-2</v>
      </c>
      <c r="J229" s="71">
        <f t="shared" si="130"/>
        <v>51.767048282727799</v>
      </c>
      <c r="K229" s="70">
        <v>210.9</v>
      </c>
      <c r="L229" s="21">
        <f t="shared" si="160"/>
        <v>4.045387271830303E-2</v>
      </c>
      <c r="M229" s="71">
        <f t="shared" si="131"/>
        <v>51.767304860088387</v>
      </c>
      <c r="N229" s="2"/>
      <c r="O229" s="22">
        <f t="shared" si="136"/>
        <v>39417</v>
      </c>
      <c r="P229" s="43">
        <v>9938</v>
      </c>
      <c r="Q229" s="97">
        <f t="shared" si="151"/>
        <v>-0.34755777310924374</v>
      </c>
      <c r="R229" s="97">
        <f t="shared" si="152"/>
        <v>-0.24563534234097462</v>
      </c>
      <c r="S229" s="102">
        <f t="shared" si="132"/>
        <v>224.38473696093914</v>
      </c>
      <c r="T229" s="48">
        <v>604009</v>
      </c>
      <c r="U229" s="25">
        <f t="shared" si="138"/>
        <v>0.12304608696783936</v>
      </c>
      <c r="V229" s="25">
        <f t="shared" si="139"/>
        <v>-1.5661183894240538E-2</v>
      </c>
      <c r="W229" s="100">
        <f t="shared" si="147"/>
        <v>53.427017923435862</v>
      </c>
      <c r="X229" s="14">
        <v>364610</v>
      </c>
      <c r="Y229" s="15">
        <f t="shared" si="140"/>
        <v>0.11336737061963342</v>
      </c>
      <c r="Z229" s="15">
        <f t="shared" si="141"/>
        <v>-7.2128933531921957E-3</v>
      </c>
      <c r="AA229" s="109">
        <f t="shared" si="148"/>
        <v>51.352002264721783</v>
      </c>
      <c r="AB229" s="54">
        <v>324156</v>
      </c>
      <c r="AC229" s="12">
        <f t="shared" si="142"/>
        <v>0.11932706949954941</v>
      </c>
      <c r="AD229" s="12">
        <f t="shared" si="143"/>
        <v>-2.1793735224586719E-3</v>
      </c>
      <c r="AE229" s="113">
        <f t="shared" si="149"/>
        <v>51.149037156724752</v>
      </c>
      <c r="AF229" s="60">
        <v>280320</v>
      </c>
      <c r="AG229" s="11">
        <f t="shared" si="144"/>
        <v>0.13497690124421524</v>
      </c>
      <c r="AH229" s="11">
        <f t="shared" si="145"/>
        <v>6.8929350110094045E-3</v>
      </c>
      <c r="AI229" s="119">
        <f t="shared" si="150"/>
        <v>63.597650480635032</v>
      </c>
    </row>
    <row r="230" spans="1:35" ht="14.4" x14ac:dyDescent="0.3">
      <c r="A230" s="35">
        <f t="shared" si="135"/>
        <v>39387</v>
      </c>
      <c r="B230" s="81">
        <v>210.17699999999999</v>
      </c>
      <c r="C230" s="20">
        <f t="shared" si="128"/>
        <v>4.3062034739454136E-2</v>
      </c>
      <c r="D230" s="82">
        <f t="shared" si="137"/>
        <v>64.709667487684612</v>
      </c>
      <c r="E230" s="81">
        <v>82.494</v>
      </c>
      <c r="F230" s="20">
        <f t="shared" si="129"/>
        <v>2.0927440812841036E-2</v>
      </c>
      <c r="G230" s="82">
        <f t="shared" si="146"/>
        <v>59.000143041052745</v>
      </c>
      <c r="H230" s="70">
        <v>827.3</v>
      </c>
      <c r="I230" s="21">
        <f t="shared" si="159"/>
        <v>4.2858943653094617E-2</v>
      </c>
      <c r="J230" s="71">
        <f t="shared" si="130"/>
        <v>51.474614235938354</v>
      </c>
      <c r="K230" s="70">
        <v>209.7</v>
      </c>
      <c r="L230" s="21">
        <f t="shared" si="160"/>
        <v>4.2764793635007514E-2</v>
      </c>
      <c r="M230" s="71">
        <f t="shared" si="131"/>
        <v>51.472754050073661</v>
      </c>
      <c r="N230" s="2"/>
      <c r="O230" s="22">
        <f t="shared" si="136"/>
        <v>39387</v>
      </c>
      <c r="P230" s="43">
        <v>13174</v>
      </c>
      <c r="Q230" s="97">
        <f t="shared" si="151"/>
        <v>-0.13499671700590943</v>
      </c>
      <c r="R230" s="97">
        <f t="shared" si="152"/>
        <v>-5.1547876169906415E-2</v>
      </c>
      <c r="S230" s="102">
        <f t="shared" si="132"/>
        <v>297.44863400316081</v>
      </c>
      <c r="T230" s="48">
        <v>613619</v>
      </c>
      <c r="U230" s="25">
        <f t="shared" si="138"/>
        <v>0.15592222255711619</v>
      </c>
      <c r="V230" s="25">
        <f t="shared" si="139"/>
        <v>8.2998120177202317E-3</v>
      </c>
      <c r="W230" s="100">
        <f t="shared" si="147"/>
        <v>54.277060956311558</v>
      </c>
      <c r="X230" s="14">
        <v>367259</v>
      </c>
      <c r="Y230" s="15">
        <f t="shared" si="140"/>
        <v>0.13510949017910945</v>
      </c>
      <c r="Z230" s="15">
        <f t="shared" si="141"/>
        <v>9.5468214829597109E-3</v>
      </c>
      <c r="AA230" s="109">
        <f t="shared" si="148"/>
        <v>51.725089821287014</v>
      </c>
      <c r="AB230" s="54">
        <v>324864</v>
      </c>
      <c r="AC230" s="12">
        <f t="shared" si="142"/>
        <v>0.14155998861476071</v>
      </c>
      <c r="AD230" s="12">
        <f t="shared" si="143"/>
        <v>-2.1470498797467874E-3</v>
      </c>
      <c r="AE230" s="113">
        <f t="shared" si="149"/>
        <v>51.260753485612575</v>
      </c>
      <c r="AF230" s="60">
        <v>278401</v>
      </c>
      <c r="AG230" s="11">
        <f t="shared" si="144"/>
        <v>0.15932306436635146</v>
      </c>
      <c r="AH230" s="11">
        <f t="shared" si="145"/>
        <v>-8.0524191105996179E-3</v>
      </c>
      <c r="AI230" s="119">
        <f t="shared" si="150"/>
        <v>63.162277010057331</v>
      </c>
    </row>
    <row r="231" spans="1:35" ht="14.4" x14ac:dyDescent="0.3">
      <c r="A231" s="35">
        <f t="shared" si="135"/>
        <v>39356</v>
      </c>
      <c r="B231" s="81">
        <v>208.93600000000001</v>
      </c>
      <c r="C231" s="20">
        <f t="shared" si="128"/>
        <v>3.5361744301288356E-2</v>
      </c>
      <c r="D231" s="82">
        <f t="shared" si="137"/>
        <v>64.327586206896441</v>
      </c>
      <c r="E231" s="81">
        <v>82.274000000000001</v>
      </c>
      <c r="F231" s="20">
        <f t="shared" si="129"/>
        <v>2.093389752689645E-2</v>
      </c>
      <c r="G231" s="82">
        <f t="shared" si="146"/>
        <v>58.842797882992379</v>
      </c>
      <c r="H231" s="70">
        <v>824.1</v>
      </c>
      <c r="I231" s="21">
        <f t="shared" si="159"/>
        <v>4.2372881355932313E-2</v>
      </c>
      <c r="J231" s="71">
        <f t="shared" si="130"/>
        <v>51.275510204081719</v>
      </c>
      <c r="K231" s="70">
        <v>208.9</v>
      </c>
      <c r="L231" s="21">
        <f t="shared" si="160"/>
        <v>4.2415169660678709E-2</v>
      </c>
      <c r="M231" s="71">
        <f t="shared" si="131"/>
        <v>51.276386843397177</v>
      </c>
      <c r="N231" s="2"/>
      <c r="O231" s="22">
        <f t="shared" si="136"/>
        <v>39356</v>
      </c>
      <c r="P231" s="43">
        <v>13890</v>
      </c>
      <c r="Q231" s="97">
        <f t="shared" si="151"/>
        <v>-8.5763180412031903E-2</v>
      </c>
      <c r="R231" s="97">
        <f t="shared" si="152"/>
        <v>1.0328775094559317E-2</v>
      </c>
      <c r="S231" s="102">
        <f t="shared" si="132"/>
        <v>313.61481146985756</v>
      </c>
      <c r="T231" s="48">
        <v>608568</v>
      </c>
      <c r="U231" s="25">
        <f t="shared" si="138"/>
        <v>0.15039252640314249</v>
      </c>
      <c r="V231" s="25">
        <f t="shared" si="139"/>
        <v>5.3923317870028242E-3</v>
      </c>
      <c r="W231" s="100">
        <f t="shared" si="147"/>
        <v>53.830279753496249</v>
      </c>
      <c r="X231" s="14">
        <v>363786</v>
      </c>
      <c r="Y231" s="15">
        <f t="shared" si="140"/>
        <v>0.12959478341872388</v>
      </c>
      <c r="Z231" s="15">
        <f t="shared" si="141"/>
        <v>-4.8631316919578449E-4</v>
      </c>
      <c r="AA231" s="109">
        <f t="shared" si="148"/>
        <v>51.235949359244344</v>
      </c>
      <c r="AB231" s="54">
        <v>325563</v>
      </c>
      <c r="AC231" s="12">
        <f t="shared" si="142"/>
        <v>0.14797354001086038</v>
      </c>
      <c r="AD231" s="12">
        <f t="shared" si="143"/>
        <v>1.4438614384548742E-4</v>
      </c>
      <c r="AE231" s="113">
        <f t="shared" si="149"/>
        <v>51.371049691675552</v>
      </c>
      <c r="AF231" s="60">
        <v>280661</v>
      </c>
      <c r="AG231" s="11">
        <f t="shared" si="144"/>
        <v>0.16144076739403013</v>
      </c>
      <c r="AH231" s="11">
        <f t="shared" si="145"/>
        <v>5.6327383307852585E-4</v>
      </c>
      <c r="AI231" s="119">
        <f t="shared" si="150"/>
        <v>63.675014917043043</v>
      </c>
    </row>
    <row r="232" spans="1:35" ht="14.4" x14ac:dyDescent="0.3">
      <c r="A232" s="35">
        <f t="shared" si="135"/>
        <v>39326</v>
      </c>
      <c r="B232" s="81">
        <v>208.49</v>
      </c>
      <c r="C232" s="20">
        <f t="shared" si="128"/>
        <v>2.755051749630355E-2</v>
      </c>
      <c r="D232" s="82">
        <f t="shared" si="137"/>
        <v>64.190270935960484</v>
      </c>
      <c r="E232" s="81">
        <v>81.875</v>
      </c>
      <c r="F232" s="20">
        <f t="shared" si="129"/>
        <v>1.75863783246335E-2</v>
      </c>
      <c r="G232" s="82">
        <f t="shared" si="146"/>
        <v>58.557430982691983</v>
      </c>
      <c r="H232" s="70">
        <v>820.6</v>
      </c>
      <c r="I232" s="21">
        <f t="shared" si="159"/>
        <v>3.9523688877628693E-2</v>
      </c>
      <c r="J232" s="71">
        <f t="shared" si="130"/>
        <v>51.057740169238514</v>
      </c>
      <c r="K232" s="70">
        <v>208</v>
      </c>
      <c r="L232" s="21">
        <f t="shared" si="160"/>
        <v>3.9480259870064982E-2</v>
      </c>
      <c r="M232" s="71">
        <f t="shared" si="131"/>
        <v>51.055473735886125</v>
      </c>
      <c r="N232" s="2"/>
      <c r="O232" s="22">
        <f t="shared" si="136"/>
        <v>39326</v>
      </c>
      <c r="P232" s="43">
        <v>13748</v>
      </c>
      <c r="Q232" s="97">
        <f t="shared" si="151"/>
        <v>-0.12287865254561692</v>
      </c>
      <c r="R232" s="97">
        <f t="shared" si="152"/>
        <v>-0.18283404660009506</v>
      </c>
      <c r="S232" s="102">
        <f t="shared" si="132"/>
        <v>310.408670128697</v>
      </c>
      <c r="T232" s="48">
        <v>605304</v>
      </c>
      <c r="U232" s="25">
        <f t="shared" si="138"/>
        <v>0.14428306498721133</v>
      </c>
      <c r="V232" s="25">
        <f t="shared" si="139"/>
        <v>1.2161576908220395E-2</v>
      </c>
      <c r="W232" s="100">
        <f t="shared" si="147"/>
        <v>53.541565865951377</v>
      </c>
      <c r="X232" s="14">
        <v>363963</v>
      </c>
      <c r="Y232" s="15">
        <f t="shared" si="140"/>
        <v>0.13407076199230383</v>
      </c>
      <c r="Z232" s="15">
        <f t="shared" si="141"/>
        <v>4.4154618435106041E-3</v>
      </c>
      <c r="AA232" s="109">
        <f t="shared" si="148"/>
        <v>51.260878199377245</v>
      </c>
      <c r="AB232" s="54">
        <v>325516</v>
      </c>
      <c r="AC232" s="12">
        <f t="shared" si="142"/>
        <v>0.15402150522386204</v>
      </c>
      <c r="AD232" s="12">
        <f t="shared" si="143"/>
        <v>-4.7604051694881688E-3</v>
      </c>
      <c r="AE232" s="113">
        <f t="shared" si="149"/>
        <v>51.363633494701361</v>
      </c>
      <c r="AF232" s="60">
        <v>280503</v>
      </c>
      <c r="AG232" s="11">
        <f t="shared" si="144"/>
        <v>0.16993731205085116</v>
      </c>
      <c r="AH232" s="11">
        <f t="shared" si="145"/>
        <v>5.4627767681438844E-3</v>
      </c>
      <c r="AI232" s="119">
        <f t="shared" si="150"/>
        <v>63.639168638590057</v>
      </c>
    </row>
    <row r="233" spans="1:35" ht="14.4" x14ac:dyDescent="0.3">
      <c r="A233" s="35">
        <f t="shared" si="135"/>
        <v>39295</v>
      </c>
      <c r="B233" s="81">
        <v>207.917</v>
      </c>
      <c r="C233" s="20">
        <f t="shared" si="128"/>
        <v>1.9700833742030355E-2</v>
      </c>
      <c r="D233" s="82">
        <f t="shared" si="137"/>
        <v>64.013854679802847</v>
      </c>
      <c r="E233" s="81">
        <v>81.817999999999998</v>
      </c>
      <c r="F233" s="20">
        <f t="shared" si="129"/>
        <v>1.7712764634176592E-2</v>
      </c>
      <c r="G233" s="82">
        <f t="shared" si="146"/>
        <v>58.516664282649074</v>
      </c>
      <c r="H233" s="70">
        <v>817.8</v>
      </c>
      <c r="I233" s="21">
        <f t="shared" si="159"/>
        <v>4.0722830236701535E-2</v>
      </c>
      <c r="J233" s="71">
        <f t="shared" si="130"/>
        <v>50.883524141363942</v>
      </c>
      <c r="K233" s="70">
        <v>207.3</v>
      </c>
      <c r="L233" s="21">
        <f t="shared" si="160"/>
        <v>4.06626506024097E-2</v>
      </c>
      <c r="M233" s="71">
        <f t="shared" si="131"/>
        <v>50.883652430044201</v>
      </c>
      <c r="N233" s="2"/>
      <c r="O233" s="22">
        <f t="shared" si="136"/>
        <v>39295</v>
      </c>
      <c r="P233" s="43">
        <v>16824</v>
      </c>
      <c r="Q233" s="97">
        <f t="shared" si="151"/>
        <v>-5.3466405275348627E-4</v>
      </c>
      <c r="R233" s="97">
        <f t="shared" si="152"/>
        <v>4.9074016337220083E-2</v>
      </c>
      <c r="S233" s="102">
        <f t="shared" si="132"/>
        <v>379.86001354707577</v>
      </c>
      <c r="T233" s="48">
        <v>598031</v>
      </c>
      <c r="U233" s="25">
        <f t="shared" si="138"/>
        <v>0.14148966222819448</v>
      </c>
      <c r="V233" s="25">
        <f t="shared" si="139"/>
        <v>-2.7581146768720366E-3</v>
      </c>
      <c r="W233" s="100">
        <f t="shared" si="147"/>
        <v>52.898239853661579</v>
      </c>
      <c r="X233" s="14">
        <v>362363</v>
      </c>
      <c r="Y233" s="15">
        <f t="shared" si="140"/>
        <v>0.13359235935794089</v>
      </c>
      <c r="Z233" s="15">
        <f t="shared" si="141"/>
        <v>-2.3374778366354043E-3</v>
      </c>
      <c r="AA233" s="109">
        <f t="shared" si="148"/>
        <v>51.035532751848223</v>
      </c>
      <c r="AB233" s="54">
        <v>327073</v>
      </c>
      <c r="AC233" s="12">
        <f t="shared" si="142"/>
        <v>0.15913045635447998</v>
      </c>
      <c r="AD233" s="12">
        <f t="shared" si="143"/>
        <v>9.9864438810643996E-3</v>
      </c>
      <c r="AE233" s="113">
        <f t="shared" si="149"/>
        <v>51.60931474339958</v>
      </c>
      <c r="AF233" s="60">
        <v>278979</v>
      </c>
      <c r="AG233" s="11">
        <f t="shared" si="144"/>
        <v>0.16913502640181033</v>
      </c>
      <c r="AH233" s="11">
        <f t="shared" si="145"/>
        <v>8.0396308635104496E-3</v>
      </c>
      <c r="AI233" s="119">
        <f t="shared" si="150"/>
        <v>63.293410864144818</v>
      </c>
    </row>
    <row r="234" spans="1:35" ht="14.4" x14ac:dyDescent="0.3">
      <c r="A234" s="35">
        <f t="shared" si="135"/>
        <v>39264</v>
      </c>
      <c r="B234" s="81">
        <v>208.29900000000001</v>
      </c>
      <c r="C234" s="20">
        <f t="shared" si="128"/>
        <v>2.3582309582309557E-2</v>
      </c>
      <c r="D234" s="82">
        <f t="shared" si="137"/>
        <v>64.131465517241267</v>
      </c>
      <c r="E234" s="81">
        <v>81.528999999999996</v>
      </c>
      <c r="F234" s="20">
        <f t="shared" si="129"/>
        <v>1.8539571491036133E-2</v>
      </c>
      <c r="G234" s="82">
        <f t="shared" si="146"/>
        <v>58.309969961378862</v>
      </c>
      <c r="H234" s="70">
        <v>813.1</v>
      </c>
      <c r="I234" s="21">
        <f t="shared" si="159"/>
        <v>3.8309283616396295E-2</v>
      </c>
      <c r="J234" s="71">
        <f t="shared" si="130"/>
        <v>50.591090094574504</v>
      </c>
      <c r="K234" s="70">
        <v>206.1</v>
      </c>
      <c r="L234" s="21">
        <f t="shared" si="160"/>
        <v>3.8287153652392991E-2</v>
      </c>
      <c r="M234" s="71">
        <f t="shared" si="131"/>
        <v>50.589101620029467</v>
      </c>
      <c r="N234" s="2"/>
      <c r="O234" s="22">
        <f t="shared" si="136"/>
        <v>39264</v>
      </c>
      <c r="P234" s="43">
        <v>16037</v>
      </c>
      <c r="Q234" s="97">
        <f t="shared" si="151"/>
        <v>-8.960573476702538E-3</v>
      </c>
      <c r="R234" s="97">
        <f t="shared" si="152"/>
        <v>1.5064244572441376E-2</v>
      </c>
      <c r="S234" s="102">
        <f t="shared" si="132"/>
        <v>362.09076540979879</v>
      </c>
      <c r="T234" s="48">
        <v>599685</v>
      </c>
      <c r="U234" s="25">
        <f t="shared" si="138"/>
        <v>0.15763494496415231</v>
      </c>
      <c r="V234" s="25">
        <f t="shared" si="139"/>
        <v>4.3389526174125281E-2</v>
      </c>
      <c r="W234" s="100">
        <f t="shared" si="147"/>
        <v>53.044542785646641</v>
      </c>
      <c r="X234" s="14">
        <v>363212</v>
      </c>
      <c r="Y234" s="15">
        <f t="shared" si="140"/>
        <v>0.14624201570350182</v>
      </c>
      <c r="Z234" s="15">
        <f t="shared" si="141"/>
        <v>3.997113831846355E-2</v>
      </c>
      <c r="AA234" s="109">
        <f t="shared" si="148"/>
        <v>51.155106679943309</v>
      </c>
      <c r="AB234" s="54">
        <v>323839</v>
      </c>
      <c r="AC234" s="12">
        <f t="shared" si="142"/>
        <v>0.15671657784572313</v>
      </c>
      <c r="AD234" s="12">
        <f t="shared" si="143"/>
        <v>3.5472989176485559E-2</v>
      </c>
      <c r="AE234" s="113">
        <f t="shared" si="149"/>
        <v>51.099017275005203</v>
      </c>
      <c r="AF234" s="60">
        <v>276754</v>
      </c>
      <c r="AG234" s="11">
        <f t="shared" si="144"/>
        <v>0.17587525492862</v>
      </c>
      <c r="AH234" s="11">
        <f t="shared" si="145"/>
        <v>3.079106250954422E-2</v>
      </c>
      <c r="AI234" s="119">
        <f t="shared" si="150"/>
        <v>62.788613588461985</v>
      </c>
    </row>
    <row r="235" spans="1:35" ht="14.4" x14ac:dyDescent="0.3">
      <c r="A235" s="35">
        <f t="shared" si="135"/>
        <v>39234</v>
      </c>
      <c r="B235" s="81">
        <v>208.352</v>
      </c>
      <c r="C235" s="20">
        <f t="shared" si="128"/>
        <v>2.6870379497289321E-2</v>
      </c>
      <c r="D235" s="82">
        <f t="shared" si="137"/>
        <v>64.147783251231417</v>
      </c>
      <c r="E235" s="81">
        <v>82.028000000000006</v>
      </c>
      <c r="F235" s="20">
        <f t="shared" si="129"/>
        <v>2.4184989574359328E-2</v>
      </c>
      <c r="G235" s="82">
        <f t="shared" si="146"/>
        <v>58.666857388070326</v>
      </c>
      <c r="H235" s="70">
        <v>817.8</v>
      </c>
      <c r="I235" s="21">
        <f t="shared" ref="I235:I244" si="161">SUM(H235/H247)-1</f>
        <v>4.4311071382965084E-2</v>
      </c>
      <c r="J235" s="71">
        <f t="shared" si="130"/>
        <v>50.883524141363949</v>
      </c>
      <c r="K235" s="70">
        <v>207.3</v>
      </c>
      <c r="L235" s="21">
        <f t="shared" ref="L235:L239" si="162">SUM(K235/K247)-1</f>
        <v>4.4332493702770925E-2</v>
      </c>
      <c r="M235" s="71">
        <f t="shared" si="131"/>
        <v>50.883652430044201</v>
      </c>
      <c r="N235" s="2"/>
      <c r="O235" s="22">
        <f t="shared" si="136"/>
        <v>39234</v>
      </c>
      <c r="P235" s="43">
        <v>15799</v>
      </c>
      <c r="Q235" s="97">
        <f t="shared" si="151"/>
        <v>-1.7169517884914498E-2</v>
      </c>
      <c r="R235" s="97">
        <f t="shared" si="152"/>
        <v>0.12376413685183874</v>
      </c>
      <c r="S235" s="102">
        <f t="shared" si="132"/>
        <v>356.7170918943325</v>
      </c>
      <c r="T235" s="48">
        <v>574747</v>
      </c>
      <c r="U235" s="25">
        <f t="shared" si="138"/>
        <v>0.12677594342859266</v>
      </c>
      <c r="V235" s="25">
        <f t="shared" si="139"/>
        <v>1.8776787898339808E-2</v>
      </c>
      <c r="W235" s="100">
        <f t="shared" si="147"/>
        <v>50.838676692633719</v>
      </c>
      <c r="X235" s="14">
        <v>349252</v>
      </c>
      <c r="Y235" s="15">
        <f t="shared" si="140"/>
        <v>0.12020168325977632</v>
      </c>
      <c r="Z235" s="15">
        <f t="shared" si="141"/>
        <v>1.0152078717656554E-2</v>
      </c>
      <c r="AA235" s="109">
        <f t="shared" si="148"/>
        <v>49.188967650252629</v>
      </c>
      <c r="AB235" s="54">
        <v>312745</v>
      </c>
      <c r="AC235" s="12">
        <f t="shared" si="142"/>
        <v>0.13575122383463345</v>
      </c>
      <c r="AD235" s="12">
        <f t="shared" si="143"/>
        <v>1.2096813340798152E-2</v>
      </c>
      <c r="AE235" s="113">
        <f t="shared" si="149"/>
        <v>49.348479206246012</v>
      </c>
      <c r="AF235" s="60">
        <v>268487</v>
      </c>
      <c r="AG235" s="11">
        <f t="shared" si="144"/>
        <v>0.14415811880217677</v>
      </c>
      <c r="AH235" s="11">
        <f t="shared" si="145"/>
        <v>1.0808836817059131E-2</v>
      </c>
      <c r="AI235" s="119">
        <f t="shared" si="150"/>
        <v>60.913036474722652</v>
      </c>
    </row>
    <row r="236" spans="1:35" ht="14.4" x14ac:dyDescent="0.3">
      <c r="A236" s="35">
        <f t="shared" si="135"/>
        <v>39203</v>
      </c>
      <c r="B236" s="81">
        <v>207.94900000000001</v>
      </c>
      <c r="C236" s="20">
        <f t="shared" si="128"/>
        <v>2.6908641975308623E-2</v>
      </c>
      <c r="D236" s="82">
        <f t="shared" si="137"/>
        <v>64.023706896551616</v>
      </c>
      <c r="E236" s="81">
        <v>81.849000000000004</v>
      </c>
      <c r="F236" s="20">
        <f t="shared" si="129"/>
        <v>2.4983094146818097E-2</v>
      </c>
      <c r="G236" s="82">
        <f t="shared" si="146"/>
        <v>58.538835645830304</v>
      </c>
      <c r="H236" s="70">
        <v>813.5</v>
      </c>
      <c r="I236" s="21">
        <f t="shared" si="161"/>
        <v>4.3082446467495927E-2</v>
      </c>
      <c r="J236" s="71">
        <f t="shared" si="130"/>
        <v>50.615978098556582</v>
      </c>
      <c r="K236" s="70">
        <v>206.2</v>
      </c>
      <c r="L236" s="21">
        <f t="shared" si="162"/>
        <v>4.2994436014162973E-2</v>
      </c>
      <c r="M236" s="71">
        <f t="shared" si="131"/>
        <v>50.613647520864028</v>
      </c>
      <c r="N236" s="2"/>
      <c r="O236" s="22">
        <f t="shared" si="136"/>
        <v>39203</v>
      </c>
      <c r="P236" s="43">
        <v>14059</v>
      </c>
      <c r="Q236" s="97">
        <f t="shared" si="151"/>
        <v>5.3187504681998732E-2</v>
      </c>
      <c r="R236" s="97">
        <f t="shared" si="152"/>
        <v>0.11863462762571619</v>
      </c>
      <c r="S236" s="102">
        <f t="shared" si="132"/>
        <v>317.4305712350415</v>
      </c>
      <c r="T236" s="48">
        <v>564154</v>
      </c>
      <c r="U236" s="25">
        <f t="shared" si="138"/>
        <v>0.11933540737448611</v>
      </c>
      <c r="V236" s="25">
        <f t="shared" si="139"/>
        <v>5.2762596824977859E-3</v>
      </c>
      <c r="W236" s="100">
        <f t="shared" si="147"/>
        <v>49.901683368257828</v>
      </c>
      <c r="X236" s="14">
        <v>345742</v>
      </c>
      <c r="Y236" s="15">
        <f t="shared" si="140"/>
        <v>0.12190879798035525</v>
      </c>
      <c r="Z236" s="15">
        <f t="shared" si="141"/>
        <v>9.9020890779080162E-3</v>
      </c>
      <c r="AA236" s="109">
        <f t="shared" si="148"/>
        <v>48.694616074735848</v>
      </c>
      <c r="AB236" s="54">
        <v>309007</v>
      </c>
      <c r="AC236" s="12">
        <f t="shared" si="142"/>
        <v>0.14350051252826312</v>
      </c>
      <c r="AD236" s="12">
        <f t="shared" si="143"/>
        <v>6.3669997264306222E-3</v>
      </c>
      <c r="AE236" s="113">
        <f t="shared" si="149"/>
        <v>48.758654859660304</v>
      </c>
      <c r="AF236" s="60">
        <v>265616</v>
      </c>
      <c r="AG236" s="11">
        <f t="shared" si="144"/>
        <v>0.14855509575760717</v>
      </c>
      <c r="AH236" s="11">
        <f t="shared" si="145"/>
        <v>2.0438270276915471E-2</v>
      </c>
      <c r="AI236" s="119">
        <f t="shared" si="150"/>
        <v>60.261677832706738</v>
      </c>
    </row>
    <row r="237" spans="1:35" ht="14.4" x14ac:dyDescent="0.3">
      <c r="A237" s="35">
        <f t="shared" si="135"/>
        <v>39173</v>
      </c>
      <c r="B237" s="81">
        <v>206.68600000000001</v>
      </c>
      <c r="C237" s="20">
        <f t="shared" si="128"/>
        <v>2.5736972704714756E-2</v>
      </c>
      <c r="D237" s="82">
        <f t="shared" si="137"/>
        <v>63.634852216748655</v>
      </c>
      <c r="E237" s="81">
        <v>81.622</v>
      </c>
      <c r="F237" s="20">
        <f t="shared" si="129"/>
        <v>2.7687193885902017E-2</v>
      </c>
      <c r="G237" s="82">
        <f t="shared" si="146"/>
        <v>58.376484050922556</v>
      </c>
      <c r="H237" s="70">
        <v>810.3</v>
      </c>
      <c r="I237" s="21">
        <f t="shared" si="161"/>
        <v>4.5278637770897801E-2</v>
      </c>
      <c r="J237" s="71">
        <f t="shared" si="130"/>
        <v>50.416874066699933</v>
      </c>
      <c r="K237" s="70">
        <v>205.4</v>
      </c>
      <c r="L237" s="21">
        <f t="shared" si="162"/>
        <v>4.5292620865140076E-2</v>
      </c>
      <c r="M237" s="71">
        <f t="shared" si="131"/>
        <v>50.417280314187543</v>
      </c>
      <c r="N237" s="2"/>
      <c r="O237" s="22">
        <f t="shared" si="136"/>
        <v>39173</v>
      </c>
      <c r="P237" s="43">
        <v>12568</v>
      </c>
      <c r="Q237" s="97">
        <f t="shared" si="151"/>
        <v>5.145151844725171E-2</v>
      </c>
      <c r="R237" s="97">
        <f t="shared" si="152"/>
        <v>-0.13598240065997524</v>
      </c>
      <c r="S237" s="102">
        <f t="shared" si="132"/>
        <v>283.7660871528559</v>
      </c>
      <c r="T237" s="48">
        <v>561193</v>
      </c>
      <c r="U237" s="25">
        <f t="shared" si="138"/>
        <v>0.12552621814863474</v>
      </c>
      <c r="V237" s="25">
        <f t="shared" si="139"/>
        <v>1.1955359445184666E-2</v>
      </c>
      <c r="W237" s="100">
        <f t="shared" si="147"/>
        <v>49.63977104564129</v>
      </c>
      <c r="X237" s="14">
        <v>342352</v>
      </c>
      <c r="Y237" s="15">
        <f t="shared" si="140"/>
        <v>0.11689574286916726</v>
      </c>
      <c r="Z237" s="15">
        <f t="shared" si="141"/>
        <v>1.6445327229055895E-2</v>
      </c>
      <c r="AA237" s="109">
        <f t="shared" si="148"/>
        <v>48.217165407783746</v>
      </c>
      <c r="AB237" s="54">
        <v>307052</v>
      </c>
      <c r="AC237" s="12">
        <f t="shared" si="142"/>
        <v>0.14211959351891812</v>
      </c>
      <c r="AD237" s="12">
        <f t="shared" si="143"/>
        <v>2.3629502206931496E-2</v>
      </c>
      <c r="AE237" s="113">
        <f t="shared" si="149"/>
        <v>48.450172623818929</v>
      </c>
      <c r="AF237" s="60">
        <v>260296</v>
      </c>
      <c r="AG237" s="11">
        <f t="shared" si="144"/>
        <v>0.13864768745543543</v>
      </c>
      <c r="AH237" s="11">
        <f t="shared" si="145"/>
        <v>1.8571708080610483E-2</v>
      </c>
      <c r="AI237" s="119">
        <f t="shared" si="150"/>
        <v>59.054701874669576</v>
      </c>
    </row>
    <row r="238" spans="1:35" ht="14.4" x14ac:dyDescent="0.3">
      <c r="A238" s="35">
        <f t="shared" si="135"/>
        <v>39142</v>
      </c>
      <c r="B238" s="81">
        <v>205.352</v>
      </c>
      <c r="C238" s="20">
        <f t="shared" si="128"/>
        <v>2.7787787787787677E-2</v>
      </c>
      <c r="D238" s="82">
        <f t="shared" si="137"/>
        <v>63.22413793103437</v>
      </c>
      <c r="E238" s="81">
        <v>81.366</v>
      </c>
      <c r="F238" s="20">
        <f t="shared" si="129"/>
        <v>3.0653864666987607E-2</v>
      </c>
      <c r="G238" s="82">
        <f t="shared" si="146"/>
        <v>58.193391503361404</v>
      </c>
      <c r="H238" s="70">
        <v>806.4</v>
      </c>
      <c r="I238" s="21">
        <f t="shared" si="161"/>
        <v>4.8225659690627865E-2</v>
      </c>
      <c r="J238" s="71">
        <f t="shared" si="130"/>
        <v>50.174216027874643</v>
      </c>
      <c r="K238" s="70">
        <v>204.4</v>
      </c>
      <c r="L238" s="21">
        <f t="shared" si="162"/>
        <v>4.8205128205128345E-2</v>
      </c>
      <c r="M238" s="71">
        <f t="shared" si="131"/>
        <v>50.171821305841931</v>
      </c>
      <c r="N238" s="2"/>
      <c r="O238" s="22">
        <f t="shared" si="136"/>
        <v>39142</v>
      </c>
      <c r="P238" s="43">
        <v>14546</v>
      </c>
      <c r="Q238" s="97">
        <f t="shared" si="151"/>
        <v>4.0337576884565962E-2</v>
      </c>
      <c r="R238" s="97">
        <f t="shared" si="152"/>
        <v>0.19288174512055112</v>
      </c>
      <c r="S238" s="102">
        <f t="shared" si="132"/>
        <v>328.42628132761314</v>
      </c>
      <c r="T238" s="48">
        <v>554563</v>
      </c>
      <c r="U238" s="25">
        <f t="shared" si="138"/>
        <v>0.11549996681035446</v>
      </c>
      <c r="V238" s="25">
        <f t="shared" si="139"/>
        <v>9.5959890185912666E-3</v>
      </c>
      <c r="W238" s="100">
        <f t="shared" si="147"/>
        <v>49.05332096156576</v>
      </c>
      <c r="X238" s="14">
        <v>336813</v>
      </c>
      <c r="Y238" s="15">
        <f t="shared" si="140"/>
        <v>0.11441872468831882</v>
      </c>
      <c r="Z238" s="15">
        <f t="shared" si="141"/>
        <v>8.5670994633959552E-3</v>
      </c>
      <c r="AA238" s="109">
        <f t="shared" si="148"/>
        <v>47.437047636619234</v>
      </c>
      <c r="AB238" s="54">
        <v>299964</v>
      </c>
      <c r="AC238" s="12">
        <f t="shared" si="142"/>
        <v>0.13608095927039709</v>
      </c>
      <c r="AD238" s="12">
        <f t="shared" si="143"/>
        <v>1.873335869151771E-2</v>
      </c>
      <c r="AE238" s="113">
        <f t="shared" si="149"/>
        <v>47.331747003540841</v>
      </c>
      <c r="AF238" s="60">
        <v>255550</v>
      </c>
      <c r="AG238" s="11">
        <f t="shared" si="144"/>
        <v>0.13826171779305052</v>
      </c>
      <c r="AH238" s="11">
        <f t="shared" si="145"/>
        <v>5.3938366269439264E-3</v>
      </c>
      <c r="AI238" s="119">
        <f t="shared" si="150"/>
        <v>57.977952269999577</v>
      </c>
    </row>
    <row r="239" spans="1:35" ht="14.4" x14ac:dyDescent="0.3">
      <c r="A239" s="35">
        <f t="shared" si="135"/>
        <v>39114</v>
      </c>
      <c r="B239" s="81">
        <v>203.499</v>
      </c>
      <c r="C239" s="20">
        <f t="shared" si="128"/>
        <v>2.4151987921489759E-2</v>
      </c>
      <c r="D239" s="82">
        <f t="shared" si="137"/>
        <v>62.653633004925993</v>
      </c>
      <c r="E239" s="81">
        <v>80.983000000000004</v>
      </c>
      <c r="F239" s="20">
        <f t="shared" si="129"/>
        <v>2.7976998946419807E-2</v>
      </c>
      <c r="G239" s="82">
        <f t="shared" si="146"/>
        <v>57.919467887283602</v>
      </c>
      <c r="H239" s="70">
        <v>801.2</v>
      </c>
      <c r="I239" s="21">
        <f t="shared" si="161"/>
        <v>4.5816473045294348E-2</v>
      </c>
      <c r="J239" s="71">
        <f t="shared" si="130"/>
        <v>49.850671976107598</v>
      </c>
      <c r="K239" s="70">
        <v>203.1</v>
      </c>
      <c r="L239" s="21">
        <f t="shared" si="162"/>
        <v>4.5829042224510896E-2</v>
      </c>
      <c r="M239" s="71">
        <f t="shared" si="131"/>
        <v>49.852724594992637</v>
      </c>
      <c r="N239" s="2"/>
      <c r="O239" s="22">
        <f t="shared" si="136"/>
        <v>39114</v>
      </c>
      <c r="P239" s="43">
        <v>12194</v>
      </c>
      <c r="Q239" s="97">
        <f t="shared" si="151"/>
        <v>0.12025723472668814</v>
      </c>
      <c r="R239" s="97">
        <f t="shared" si="152"/>
        <v>-4.6896982960762834E-2</v>
      </c>
      <c r="S239" s="102">
        <f t="shared" si="132"/>
        <v>275.32174305712323</v>
      </c>
      <c r="T239" s="48">
        <v>549292</v>
      </c>
      <c r="U239" s="25">
        <f t="shared" si="138"/>
        <v>0.1183292207210509</v>
      </c>
      <c r="V239" s="25">
        <f t="shared" si="139"/>
        <v>1.0584337094486251E-2</v>
      </c>
      <c r="W239" s="100">
        <f t="shared" si="147"/>
        <v>48.587079876624259</v>
      </c>
      <c r="X239" s="14">
        <v>333952</v>
      </c>
      <c r="Y239" s="15">
        <f t="shared" si="140"/>
        <v>0.11311025708543188</v>
      </c>
      <c r="Z239" s="15">
        <f t="shared" si="141"/>
        <v>9.6352395205054897E-3</v>
      </c>
      <c r="AA239" s="109">
        <f t="shared" si="148"/>
        <v>47.034101808256409</v>
      </c>
      <c r="AB239" s="54">
        <v>294448</v>
      </c>
      <c r="AC239" s="12">
        <f t="shared" si="142"/>
        <v>0.12900541788246311</v>
      </c>
      <c r="AD239" s="12">
        <f t="shared" si="143"/>
        <v>2.9736864515030881E-3</v>
      </c>
      <c r="AE239" s="113">
        <f t="shared" si="149"/>
        <v>46.46136950333571</v>
      </c>
      <c r="AF239" s="60">
        <v>254179</v>
      </c>
      <c r="AG239" s="11">
        <f t="shared" si="144"/>
        <v>0.14129522116105631</v>
      </c>
      <c r="AH239" s="11">
        <f t="shared" si="145"/>
        <v>1.7358970869589596E-2</v>
      </c>
      <c r="AI239" s="119">
        <f t="shared" si="150"/>
        <v>57.666906398106917</v>
      </c>
    </row>
    <row r="240" spans="1:35" ht="14.4" x14ac:dyDescent="0.3">
      <c r="A240" s="35">
        <f t="shared" si="135"/>
        <v>39083</v>
      </c>
      <c r="B240" s="81">
        <v>202.416</v>
      </c>
      <c r="C240" s="20">
        <f t="shared" si="128"/>
        <v>2.0756429652042385E-2</v>
      </c>
      <c r="D240" s="82">
        <f t="shared" si="137"/>
        <v>62.320197044334861</v>
      </c>
      <c r="E240" s="81">
        <v>80.644999999999996</v>
      </c>
      <c r="F240" s="20">
        <f t="shared" si="129"/>
        <v>2.7141656265124769E-2</v>
      </c>
      <c r="G240" s="82">
        <f t="shared" si="146"/>
        <v>57.677728508081763</v>
      </c>
      <c r="H240" s="70">
        <v>795.3</v>
      </c>
      <c r="I240" s="21">
        <f t="shared" si="161"/>
        <v>4.2332896461336755E-2</v>
      </c>
      <c r="J240" s="71">
        <f t="shared" si="130"/>
        <v>49.483573917371906</v>
      </c>
      <c r="K240" s="70">
        <v>201.6</v>
      </c>
      <c r="L240" s="21">
        <f t="shared" ref="L240:L244" si="163">SUM(K240/K252)-1</f>
        <v>4.2399172699069121E-2</v>
      </c>
      <c r="M240" s="71">
        <f t="shared" si="131"/>
        <v>49.484536082474222</v>
      </c>
      <c r="N240" s="2"/>
      <c r="O240" s="22">
        <f t="shared" si="136"/>
        <v>39083</v>
      </c>
      <c r="P240" s="43">
        <v>12794</v>
      </c>
      <c r="Q240" s="97">
        <f t="shared" si="151"/>
        <v>0.17786779598600622</v>
      </c>
      <c r="R240" s="97">
        <f t="shared" si="152"/>
        <v>-0.16005777310924374</v>
      </c>
      <c r="S240" s="102">
        <f t="shared" si="132"/>
        <v>288.86881914653389</v>
      </c>
      <c r="T240" s="48">
        <v>543539</v>
      </c>
      <c r="U240" s="25">
        <f t="shared" si="138"/>
        <v>9.3496826370796482E-2</v>
      </c>
      <c r="V240" s="25">
        <f t="shared" si="139"/>
        <v>1.0612999250694033E-2</v>
      </c>
      <c r="W240" s="100">
        <f t="shared" si="147"/>
        <v>48.078203959024478</v>
      </c>
      <c r="X240" s="14">
        <v>330765</v>
      </c>
      <c r="Y240" s="15">
        <f t="shared" si="140"/>
        <v>9.6155758077879128E-2</v>
      </c>
      <c r="Z240" s="15">
        <f t="shared" si="141"/>
        <v>1.0018810079271079E-2</v>
      </c>
      <c r="AA240" s="109">
        <f t="shared" si="148"/>
        <v>46.585241844959548</v>
      </c>
      <c r="AB240" s="54">
        <v>293575</v>
      </c>
      <c r="AC240" s="12">
        <f t="shared" si="142"/>
        <v>0.11806150623631351</v>
      </c>
      <c r="AD240" s="12">
        <f t="shared" si="143"/>
        <v>1.372932917586045E-2</v>
      </c>
      <c r="AE240" s="113">
        <f t="shared" si="149"/>
        <v>46.323617589325721</v>
      </c>
      <c r="AF240" s="60">
        <v>249842</v>
      </c>
      <c r="AG240" s="11">
        <f t="shared" si="144"/>
        <v>0.12280969822259169</v>
      </c>
      <c r="AH240" s="11">
        <f t="shared" si="145"/>
        <v>1.1575695493212024E-2</v>
      </c>
      <c r="AI240" s="119">
        <f t="shared" si="150"/>
        <v>56.682948742090531</v>
      </c>
    </row>
    <row r="241" spans="1:35" ht="14.4" x14ac:dyDescent="0.3">
      <c r="A241" s="35">
        <f t="shared" si="135"/>
        <v>39052</v>
      </c>
      <c r="B241" s="81">
        <v>201.8</v>
      </c>
      <c r="C241" s="20">
        <f t="shared" si="128"/>
        <v>2.5406504065040636E-2</v>
      </c>
      <c r="D241" s="82">
        <f t="shared" si="137"/>
        <v>62.130541871921075</v>
      </c>
      <c r="E241" s="81">
        <v>81.274000000000001</v>
      </c>
      <c r="F241" s="20">
        <f t="shared" si="129"/>
        <v>2.9853772269951007E-2</v>
      </c>
      <c r="G241" s="82">
        <f t="shared" si="146"/>
        <v>58.127592619081625</v>
      </c>
      <c r="H241" s="70">
        <v>799.7</v>
      </c>
      <c r="I241" s="21">
        <f t="shared" si="161"/>
        <v>4.4403813503983258E-2</v>
      </c>
      <c r="J241" s="71">
        <f t="shared" si="130"/>
        <v>49.757341961174795</v>
      </c>
      <c r="K241" s="70">
        <v>202.7</v>
      </c>
      <c r="L241" s="21">
        <f t="shared" si="163"/>
        <v>4.4307058217413653E-2</v>
      </c>
      <c r="M241" s="71">
        <f t="shared" si="131"/>
        <v>49.754540991654387</v>
      </c>
      <c r="N241" s="2"/>
      <c r="O241" s="22">
        <f t="shared" si="136"/>
        <v>39052</v>
      </c>
      <c r="P241" s="43">
        <v>15232</v>
      </c>
      <c r="Q241" s="97">
        <f t="shared" si="151"/>
        <v>0.15885575167376742</v>
      </c>
      <c r="R241" s="97">
        <f t="shared" si="152"/>
        <v>1.3131976362434905E-4</v>
      </c>
      <c r="S241" s="102">
        <f t="shared" si="132"/>
        <v>343.91510498983934</v>
      </c>
      <c r="T241" s="48">
        <v>537831</v>
      </c>
      <c r="U241" s="25">
        <f t="shared" si="138"/>
        <v>0.11920815072854629</v>
      </c>
      <c r="V241" s="25">
        <f t="shared" si="139"/>
        <v>1.3154424618723182E-2</v>
      </c>
      <c r="W241" s="100">
        <f t="shared" si="147"/>
        <v>47.573308471859598</v>
      </c>
      <c r="X241" s="14">
        <v>327484</v>
      </c>
      <c r="Y241" s="15">
        <f t="shared" si="140"/>
        <v>0.10898371492138526</v>
      </c>
      <c r="Z241" s="15">
        <f t="shared" si="141"/>
        <v>1.2174504319337309E-2</v>
      </c>
      <c r="AA241" s="109">
        <f t="shared" si="148"/>
        <v>46.123142836620353</v>
      </c>
      <c r="AB241" s="54">
        <v>289599</v>
      </c>
      <c r="AC241" s="12">
        <f t="shared" si="142"/>
        <v>0.1163498010916828</v>
      </c>
      <c r="AD241" s="12">
        <f t="shared" si="143"/>
        <v>1.7640092909174676E-2</v>
      </c>
      <c r="AE241" s="113">
        <f t="shared" si="149"/>
        <v>45.696238883594106</v>
      </c>
      <c r="AF241" s="60">
        <v>246983</v>
      </c>
      <c r="AG241" s="11">
        <f t="shared" si="144"/>
        <v>0.10490126781608167</v>
      </c>
      <c r="AH241" s="11">
        <f t="shared" si="145"/>
        <v>2.8491594521551811E-2</v>
      </c>
      <c r="AI241" s="119">
        <f t="shared" si="150"/>
        <v>56.034312602235602</v>
      </c>
    </row>
    <row r="242" spans="1:35" ht="14.4" x14ac:dyDescent="0.3">
      <c r="A242" s="35">
        <f t="shared" si="135"/>
        <v>39022</v>
      </c>
      <c r="B242" s="81">
        <v>201.5</v>
      </c>
      <c r="C242" s="20">
        <f t="shared" si="128"/>
        <v>1.9736842105263275E-2</v>
      </c>
      <c r="D242" s="82">
        <f t="shared" si="137"/>
        <v>62.038177339901367</v>
      </c>
      <c r="E242" s="81">
        <v>80.802999999999997</v>
      </c>
      <c r="F242" s="20">
        <f t="shared" si="129"/>
        <v>2.6995767612704835E-2</v>
      </c>
      <c r="G242" s="82">
        <f t="shared" si="146"/>
        <v>57.790730939779664</v>
      </c>
      <c r="H242" s="70">
        <v>793.3</v>
      </c>
      <c r="I242" s="21">
        <f t="shared" si="161"/>
        <v>3.8622676093218011E-2</v>
      </c>
      <c r="J242" s="71">
        <f t="shared" si="130"/>
        <v>49.359133897461497</v>
      </c>
      <c r="K242" s="70">
        <v>201.1</v>
      </c>
      <c r="L242" s="21">
        <f t="shared" si="163"/>
        <v>3.8739669421487655E-2</v>
      </c>
      <c r="M242" s="71">
        <f t="shared" si="131"/>
        <v>49.361806578301412</v>
      </c>
      <c r="N242" s="2"/>
      <c r="O242" s="22">
        <f t="shared" si="136"/>
        <v>39022</v>
      </c>
      <c r="P242" s="43">
        <v>15230</v>
      </c>
      <c r="Q242" s="97">
        <f t="shared" si="151"/>
        <v>0.21180776575429672</v>
      </c>
      <c r="R242" s="97">
        <f t="shared" si="152"/>
        <v>2.4353320608174744E-3</v>
      </c>
      <c r="S242" s="102">
        <f t="shared" si="132"/>
        <v>343.86994806954135</v>
      </c>
      <c r="T242" s="48">
        <v>530848</v>
      </c>
      <c r="U242" s="25">
        <f t="shared" si="138"/>
        <v>8.8579560834365578E-2</v>
      </c>
      <c r="V242" s="25">
        <f t="shared" si="139"/>
        <v>3.4763113671034684E-3</v>
      </c>
      <c r="W242" s="100">
        <f t="shared" si="147"/>
        <v>46.955634122372501</v>
      </c>
      <c r="X242" s="14">
        <v>323545</v>
      </c>
      <c r="Y242" s="15">
        <f t="shared" si="140"/>
        <v>8.4684110833598725E-2</v>
      </c>
      <c r="Z242" s="15">
        <f t="shared" si="141"/>
        <v>4.6421363142368222E-3</v>
      </c>
      <c r="AA242" s="109">
        <f t="shared" si="148"/>
        <v>45.568370512984856</v>
      </c>
      <c r="AB242" s="54">
        <v>284579</v>
      </c>
      <c r="AC242" s="12">
        <f t="shared" si="142"/>
        <v>9.9737218379255754E-2</v>
      </c>
      <c r="AD242" s="12">
        <f t="shared" si="143"/>
        <v>3.4591217145396591E-3</v>
      </c>
      <c r="AE242" s="113">
        <f t="shared" si="149"/>
        <v>44.904125930180442</v>
      </c>
      <c r="AF242" s="60">
        <v>240141</v>
      </c>
      <c r="AG242" s="11">
        <f t="shared" si="144"/>
        <v>9.3946737852932394E-2</v>
      </c>
      <c r="AH242" s="11">
        <f t="shared" si="145"/>
        <v>-6.2404561988669283E-3</v>
      </c>
      <c r="AI242" s="119">
        <f t="shared" si="150"/>
        <v>54.482032620113372</v>
      </c>
    </row>
    <row r="243" spans="1:35" ht="14.4" x14ac:dyDescent="0.3">
      <c r="A243" s="35">
        <f t="shared" si="135"/>
        <v>38991</v>
      </c>
      <c r="B243" s="81">
        <v>201.8</v>
      </c>
      <c r="C243" s="20">
        <f t="shared" si="128"/>
        <v>1.3052208835341528E-2</v>
      </c>
      <c r="D243" s="82">
        <f t="shared" si="137"/>
        <v>62.130541871921075</v>
      </c>
      <c r="E243" s="81">
        <v>80.587000000000003</v>
      </c>
      <c r="F243" s="20">
        <f t="shared" si="129"/>
        <v>2.4198365593584237E-2</v>
      </c>
      <c r="G243" s="82">
        <f t="shared" si="146"/>
        <v>57.636246602774953</v>
      </c>
      <c r="H243" s="70">
        <v>790.6</v>
      </c>
      <c r="I243" s="21">
        <f t="shared" si="161"/>
        <v>3.671649619721995E-2</v>
      </c>
      <c r="J243" s="71">
        <f t="shared" si="130"/>
        <v>49.191139870582461</v>
      </c>
      <c r="K243" s="70">
        <v>200.4</v>
      </c>
      <c r="L243" s="21">
        <f t="shared" si="163"/>
        <v>3.6730470770822476E-2</v>
      </c>
      <c r="M243" s="71">
        <f t="shared" si="131"/>
        <v>49.189985272459488</v>
      </c>
      <c r="N243" s="2"/>
      <c r="O243" s="22">
        <f t="shared" si="136"/>
        <v>38991</v>
      </c>
      <c r="P243" s="43">
        <v>15193</v>
      </c>
      <c r="Q243" s="97">
        <f t="shared" si="151"/>
        <v>0.2270230980455501</v>
      </c>
      <c r="R243" s="97">
        <f t="shared" si="152"/>
        <v>-3.0687763174684135E-2</v>
      </c>
      <c r="S243" s="102">
        <f t="shared" si="132"/>
        <v>343.03454504402771</v>
      </c>
      <c r="T243" s="48">
        <v>529009</v>
      </c>
      <c r="U243" s="25">
        <f t="shared" si="138"/>
        <v>9.0938149602401985E-2</v>
      </c>
      <c r="V243" s="25">
        <f t="shared" si="139"/>
        <v>5.2931957858604051E-5</v>
      </c>
      <c r="W243" s="100">
        <f t="shared" si="147"/>
        <v>46.792967198599513</v>
      </c>
      <c r="X243" s="14">
        <v>322050</v>
      </c>
      <c r="Y243" s="15">
        <f t="shared" si="140"/>
        <v>8.7440993537146294E-2</v>
      </c>
      <c r="Z243" s="15">
        <f t="shared" si="141"/>
        <v>3.4742237524731934E-3</v>
      </c>
      <c r="AA243" s="109">
        <f t="shared" si="148"/>
        <v>45.357813360449939</v>
      </c>
      <c r="AB243" s="54">
        <v>283598</v>
      </c>
      <c r="AC243" s="12">
        <f t="shared" si="142"/>
        <v>0.10703927362721877</v>
      </c>
      <c r="AD243" s="12">
        <f t="shared" si="143"/>
        <v>5.4135306359037738E-3</v>
      </c>
      <c r="AE243" s="113">
        <f t="shared" si="149"/>
        <v>44.749332542272313</v>
      </c>
      <c r="AF243" s="60">
        <v>241649</v>
      </c>
      <c r="AG243" s="11">
        <f t="shared" si="144"/>
        <v>0.11230840046029922</v>
      </c>
      <c r="AH243" s="11">
        <f t="shared" si="145"/>
        <v>7.8829157612436696E-3</v>
      </c>
      <c r="AI243" s="119">
        <f t="shared" si="150"/>
        <v>54.824160391677289</v>
      </c>
    </row>
    <row r="244" spans="1:35" ht="14.4" x14ac:dyDescent="0.3">
      <c r="A244" s="35">
        <f t="shared" si="135"/>
        <v>38961</v>
      </c>
      <c r="B244" s="81">
        <v>202.9</v>
      </c>
      <c r="C244" s="20">
        <f t="shared" si="128"/>
        <v>2.0623742454728422E-2</v>
      </c>
      <c r="D244" s="82">
        <f t="shared" si="137"/>
        <v>62.469211822659986</v>
      </c>
      <c r="E244" s="81">
        <v>80.459999999999994</v>
      </c>
      <c r="F244" s="20">
        <f t="shared" si="129"/>
        <v>2.4120155285432432E-2</v>
      </c>
      <c r="G244" s="82">
        <f t="shared" si="146"/>
        <v>57.545415534258282</v>
      </c>
      <c r="H244" s="70">
        <v>789.4</v>
      </c>
      <c r="I244" s="21">
        <f t="shared" si="161"/>
        <v>3.6229981622473151E-2</v>
      </c>
      <c r="J244" s="71">
        <f t="shared" si="130"/>
        <v>49.116475858636214</v>
      </c>
      <c r="K244" s="70">
        <v>200.1</v>
      </c>
      <c r="L244" s="21">
        <f t="shared" si="163"/>
        <v>3.6250647332987995E-2</v>
      </c>
      <c r="M244" s="71">
        <f t="shared" si="131"/>
        <v>49.116347569955806</v>
      </c>
      <c r="N244" s="2"/>
      <c r="O244" s="22">
        <f t="shared" si="136"/>
        <v>38961</v>
      </c>
      <c r="P244" s="43">
        <v>15674</v>
      </c>
      <c r="Q244" s="97">
        <f t="shared" si="151"/>
        <v>0.15752160106343704</v>
      </c>
      <c r="R244" s="97">
        <f t="shared" si="152"/>
        <v>-6.885284857125884E-2</v>
      </c>
      <c r="S244" s="102">
        <f t="shared" si="132"/>
        <v>353.89478437570529</v>
      </c>
      <c r="T244" s="48">
        <v>528981</v>
      </c>
      <c r="U244" s="25">
        <f t="shared" si="138"/>
        <v>6.9832865475313977E-2</v>
      </c>
      <c r="V244" s="25">
        <f t="shared" si="139"/>
        <v>9.6907066943561215E-3</v>
      </c>
      <c r="W244" s="100">
        <f t="shared" si="147"/>
        <v>46.790490486328906</v>
      </c>
      <c r="X244" s="14">
        <v>320935</v>
      </c>
      <c r="Y244" s="15">
        <f t="shared" si="140"/>
        <v>6.8316179114016773E-2</v>
      </c>
      <c r="Z244" s="15">
        <f t="shared" si="141"/>
        <v>3.9917537125500058E-3</v>
      </c>
      <c r="AA244" s="109">
        <f t="shared" si="148"/>
        <v>45.200775751703155</v>
      </c>
      <c r="AB244" s="54">
        <v>282071</v>
      </c>
      <c r="AC244" s="12">
        <f t="shared" si="142"/>
        <v>8.6258818817585237E-2</v>
      </c>
      <c r="AD244" s="12">
        <f t="shared" si="143"/>
        <v>-3.5439502996414962E-4</v>
      </c>
      <c r="AE244" s="113">
        <f t="shared" si="149"/>
        <v>44.508385036323574</v>
      </c>
      <c r="AF244" s="60">
        <v>239759</v>
      </c>
      <c r="AG244" s="11">
        <f t="shared" si="144"/>
        <v>9.4884944355903E-2</v>
      </c>
      <c r="AH244" s="11">
        <f t="shared" si="145"/>
        <v>4.7732796915598286E-3</v>
      </c>
      <c r="AI244" s="119">
        <f t="shared" si="150"/>
        <v>54.395366301321978</v>
      </c>
    </row>
    <row r="245" spans="1:35" ht="14.4" x14ac:dyDescent="0.3">
      <c r="A245" s="35">
        <f t="shared" si="135"/>
        <v>38930</v>
      </c>
      <c r="B245" s="81">
        <v>203.9</v>
      </c>
      <c r="C245" s="20">
        <f t="shared" si="128"/>
        <v>3.8187372708757605E-2</v>
      </c>
      <c r="D245" s="82">
        <f t="shared" si="137"/>
        <v>62.777093596059004</v>
      </c>
      <c r="E245" s="81">
        <v>80.394000000000005</v>
      </c>
      <c r="F245" s="20">
        <f t="shared" si="129"/>
        <v>2.4793177733304583E-2</v>
      </c>
      <c r="G245" s="82">
        <f t="shared" si="146"/>
        <v>57.498211986840175</v>
      </c>
      <c r="H245" s="70">
        <v>785.8</v>
      </c>
      <c r="I245" s="21">
        <f t="shared" ref="I245:I249" si="164">SUM(H245/H257)-1</f>
        <v>3.4219531455646157E-2</v>
      </c>
      <c r="J245" s="71">
        <f t="shared" si="130"/>
        <v>48.89248382279748</v>
      </c>
      <c r="K245" s="70">
        <v>199.2</v>
      </c>
      <c r="L245" s="21">
        <f t="shared" ref="L245:L249" si="165">SUM(K245/K257)-1</f>
        <v>3.4267912772585563E-2</v>
      </c>
      <c r="M245" s="71">
        <f t="shared" si="131"/>
        <v>48.895434462444761</v>
      </c>
      <c r="N245" s="2"/>
      <c r="O245" s="22">
        <f t="shared" si="136"/>
        <v>38930</v>
      </c>
      <c r="P245" s="43">
        <v>16833</v>
      </c>
      <c r="Q245" s="97">
        <f t="shared" si="151"/>
        <v>0.27445487583282868</v>
      </c>
      <c r="R245" s="97">
        <f t="shared" si="152"/>
        <v>4.022988505747116E-2</v>
      </c>
      <c r="S245" s="102">
        <f t="shared" si="132"/>
        <v>380.06321968841695</v>
      </c>
      <c r="T245" s="48">
        <v>523904</v>
      </c>
      <c r="U245" s="25">
        <f t="shared" si="138"/>
        <v>6.3757987260991245E-2</v>
      </c>
      <c r="V245" s="25">
        <f t="shared" si="139"/>
        <v>1.1346920810924477E-2</v>
      </c>
      <c r="W245" s="100">
        <f t="shared" si="147"/>
        <v>46.341409479262317</v>
      </c>
      <c r="X245" s="14">
        <v>319659</v>
      </c>
      <c r="Y245" s="15">
        <f t="shared" si="140"/>
        <v>7.0325056252009022E-2</v>
      </c>
      <c r="Z245" s="15">
        <f t="shared" si="141"/>
        <v>8.7953495417707472E-3</v>
      </c>
      <c r="AA245" s="109">
        <f t="shared" si="148"/>
        <v>45.021062757298758</v>
      </c>
      <c r="AB245" s="54">
        <v>282171</v>
      </c>
      <c r="AC245" s="12">
        <f t="shared" si="142"/>
        <v>8.7305501822637632E-2</v>
      </c>
      <c r="AD245" s="12">
        <f t="shared" si="143"/>
        <v>7.8831564058237102E-3</v>
      </c>
      <c r="AE245" s="113">
        <f t="shared" si="149"/>
        <v>44.524164178821856</v>
      </c>
      <c r="AF245" s="60">
        <v>238620</v>
      </c>
      <c r="AG245" s="11">
        <f t="shared" si="144"/>
        <v>7.7218247071304535E-2</v>
      </c>
      <c r="AH245" s="11">
        <f t="shared" si="145"/>
        <v>1.3851121685927836E-2</v>
      </c>
      <c r="AI245" s="119">
        <f t="shared" si="150"/>
        <v>54.136955471208381</v>
      </c>
    </row>
    <row r="246" spans="1:35" ht="14.4" x14ac:dyDescent="0.3">
      <c r="A246" s="35">
        <f t="shared" si="135"/>
        <v>38899</v>
      </c>
      <c r="B246" s="81">
        <v>203.5</v>
      </c>
      <c r="C246" s="20">
        <f t="shared" si="128"/>
        <v>4.1453428863869046E-2</v>
      </c>
      <c r="D246" s="82">
        <f t="shared" si="137"/>
        <v>62.653940886699395</v>
      </c>
      <c r="E246" s="81">
        <v>80.045000000000002</v>
      </c>
      <c r="F246" s="20">
        <f t="shared" si="129"/>
        <v>2.3684984589413371E-2</v>
      </c>
      <c r="G246" s="82">
        <f t="shared" si="146"/>
        <v>57.248605349735321</v>
      </c>
      <c r="H246" s="70">
        <v>783.1</v>
      </c>
      <c r="I246" s="21">
        <f t="shared" si="164"/>
        <v>3.284093906620944E-2</v>
      </c>
      <c r="J246" s="71">
        <f t="shared" si="130"/>
        <v>48.724489795918437</v>
      </c>
      <c r="K246" s="70">
        <v>198.5</v>
      </c>
      <c r="L246" s="21">
        <f t="shared" si="165"/>
        <v>3.2778355879292453E-2</v>
      </c>
      <c r="M246" s="71">
        <f t="shared" si="131"/>
        <v>48.723613156602838</v>
      </c>
      <c r="N246" s="2"/>
      <c r="O246" s="22">
        <f t="shared" si="136"/>
        <v>38899</v>
      </c>
      <c r="P246" s="43">
        <v>16182</v>
      </c>
      <c r="Q246" s="97">
        <f t="shared" si="151"/>
        <v>0.19547872340425543</v>
      </c>
      <c r="R246" s="97">
        <f t="shared" si="152"/>
        <v>6.6562986003111391E-3</v>
      </c>
      <c r="S246" s="102">
        <f t="shared" si="132"/>
        <v>365.36464213140641</v>
      </c>
      <c r="T246" s="48">
        <v>518026</v>
      </c>
      <c r="U246" s="25">
        <f t="shared" si="138"/>
        <v>5.3356541259816259E-2</v>
      </c>
      <c r="V246" s="25">
        <f t="shared" si="139"/>
        <v>1.5575957543997987E-2</v>
      </c>
      <c r="W246" s="100">
        <f t="shared" si="147"/>
        <v>45.821476810454477</v>
      </c>
      <c r="X246" s="14">
        <v>316872</v>
      </c>
      <c r="Y246" s="15">
        <f t="shared" si="140"/>
        <v>5.2433698125114114E-2</v>
      </c>
      <c r="Z246" s="15">
        <f t="shared" si="141"/>
        <v>1.6345068254131068E-2</v>
      </c>
      <c r="AA246" s="109">
        <f t="shared" si="148"/>
        <v>44.628539155884155</v>
      </c>
      <c r="AB246" s="54">
        <v>279964</v>
      </c>
      <c r="AC246" s="12">
        <f t="shared" si="142"/>
        <v>7.8518541347242898E-2</v>
      </c>
      <c r="AD246" s="12">
        <f t="shared" si="143"/>
        <v>1.6705161168489635E-2</v>
      </c>
      <c r="AE246" s="113">
        <f t="shared" si="149"/>
        <v>44.175918503884809</v>
      </c>
      <c r="AF246" s="60">
        <v>235360</v>
      </c>
      <c r="AG246" s="11">
        <f t="shared" si="144"/>
        <v>6.6135169414748951E-2</v>
      </c>
      <c r="AH246" s="11">
        <f t="shared" si="145"/>
        <v>2.9873135059810263E-3</v>
      </c>
      <c r="AI246" s="119">
        <f t="shared" si="150"/>
        <v>53.397342384140501</v>
      </c>
    </row>
    <row r="247" spans="1:35" ht="14.4" x14ac:dyDescent="0.3">
      <c r="A247" s="35">
        <f t="shared" si="135"/>
        <v>38869</v>
      </c>
      <c r="B247" s="81">
        <v>202.9</v>
      </c>
      <c r="C247" s="20">
        <f t="shared" si="128"/>
        <v>4.3187660668380534E-2</v>
      </c>
      <c r="D247" s="82">
        <f t="shared" si="137"/>
        <v>62.469211822659986</v>
      </c>
      <c r="E247" s="81">
        <v>80.090999999999994</v>
      </c>
      <c r="F247" s="20">
        <f t="shared" si="129"/>
        <v>2.4928656437556596E-2</v>
      </c>
      <c r="G247" s="82">
        <f t="shared" si="146"/>
        <v>57.281504791875214</v>
      </c>
      <c r="H247" s="70">
        <v>783.1</v>
      </c>
      <c r="I247" s="21">
        <f t="shared" si="164"/>
        <v>3.284093906620944E-2</v>
      </c>
      <c r="J247" s="71">
        <f t="shared" si="130"/>
        <v>48.724489795918437</v>
      </c>
      <c r="K247" s="70">
        <v>198.5</v>
      </c>
      <c r="L247" s="21">
        <f t="shared" si="165"/>
        <v>3.2778355879292453E-2</v>
      </c>
      <c r="M247" s="71">
        <f t="shared" si="131"/>
        <v>48.723613156602838</v>
      </c>
      <c r="N247" s="2"/>
      <c r="O247" s="22">
        <f t="shared" si="136"/>
        <v>38869</v>
      </c>
      <c r="P247" s="43">
        <v>16075</v>
      </c>
      <c r="Q247" s="97">
        <f t="shared" si="151"/>
        <v>0.30606109847253826</v>
      </c>
      <c r="R247" s="97">
        <f t="shared" si="152"/>
        <v>0.20421005318750463</v>
      </c>
      <c r="S247" s="102">
        <f t="shared" si="132"/>
        <v>362.94874689546145</v>
      </c>
      <c r="T247" s="48">
        <v>510081</v>
      </c>
      <c r="U247" s="25">
        <f t="shared" si="138"/>
        <v>5.1657024571878596E-2</v>
      </c>
      <c r="V247" s="25">
        <f t="shared" si="139"/>
        <v>1.2049411914096586E-2</v>
      </c>
      <c r="W247" s="100">
        <f t="shared" si="147"/>
        <v>45.118709703670142</v>
      </c>
      <c r="X247" s="14">
        <v>311776</v>
      </c>
      <c r="Y247" s="15">
        <f t="shared" si="140"/>
        <v>4.7856233006315252E-2</v>
      </c>
      <c r="Z247" s="15">
        <f t="shared" si="141"/>
        <v>1.1691484977593758E-2</v>
      </c>
      <c r="AA247" s="109">
        <f t="shared" si="148"/>
        <v>43.910813905504241</v>
      </c>
      <c r="AB247" s="54">
        <v>275364</v>
      </c>
      <c r="AC247" s="12">
        <f t="shared" si="142"/>
        <v>6.6921872820544515E-2</v>
      </c>
      <c r="AD247" s="12">
        <f t="shared" si="143"/>
        <v>1.9002401666734503E-2</v>
      </c>
      <c r="AE247" s="113">
        <f t="shared" si="149"/>
        <v>43.45007794896393</v>
      </c>
      <c r="AF247" s="60">
        <v>234659</v>
      </c>
      <c r="AG247" s="11">
        <f t="shared" si="144"/>
        <v>7.1981982805090938E-2</v>
      </c>
      <c r="AH247" s="11">
        <f t="shared" si="145"/>
        <v>1.4693355126891294E-2</v>
      </c>
      <c r="AI247" s="119">
        <f t="shared" si="150"/>
        <v>53.238302882902893</v>
      </c>
    </row>
    <row r="248" spans="1:35" ht="14.4" x14ac:dyDescent="0.3">
      <c r="A248" s="35">
        <f t="shared" si="135"/>
        <v>38838</v>
      </c>
      <c r="B248" s="81">
        <v>202.5</v>
      </c>
      <c r="C248" s="20">
        <f t="shared" si="128"/>
        <v>4.1666666666666741E-2</v>
      </c>
      <c r="D248" s="82">
        <f t="shared" si="137"/>
        <v>62.346059113300377</v>
      </c>
      <c r="E248" s="81">
        <v>79.853999999999999</v>
      </c>
      <c r="F248" s="20">
        <f t="shared" si="129"/>
        <v>2.2406022738912235E-2</v>
      </c>
      <c r="G248" s="82">
        <f t="shared" si="146"/>
        <v>57.112001144328367</v>
      </c>
      <c r="H248" s="70">
        <v>779.9</v>
      </c>
      <c r="I248" s="21">
        <f t="shared" si="164"/>
        <v>2.970689199894383E-2</v>
      </c>
      <c r="J248" s="71">
        <f t="shared" si="130"/>
        <v>48.525385764061788</v>
      </c>
      <c r="K248" s="70">
        <v>197.7</v>
      </c>
      <c r="L248" s="21">
        <f t="shared" si="165"/>
        <v>2.9687499999999867E-2</v>
      </c>
      <c r="M248" s="71">
        <f t="shared" si="131"/>
        <v>48.527245949926346</v>
      </c>
      <c r="N248" s="2"/>
      <c r="O248" s="22">
        <f t="shared" si="136"/>
        <v>38838</v>
      </c>
      <c r="P248" s="43">
        <v>13349</v>
      </c>
      <c r="Q248" s="97">
        <f t="shared" si="151"/>
        <v>0.2535449337966007</v>
      </c>
      <c r="R248" s="97">
        <f t="shared" si="152"/>
        <v>0.11679076382498121</v>
      </c>
      <c r="S248" s="102">
        <f t="shared" si="132"/>
        <v>301.39986452923887</v>
      </c>
      <c r="T248" s="48">
        <v>504008</v>
      </c>
      <c r="U248" s="25">
        <f t="shared" si="138"/>
        <v>2.7690099260238021E-2</v>
      </c>
      <c r="V248" s="25">
        <f t="shared" si="139"/>
        <v>1.0836233090322001E-2</v>
      </c>
      <c r="W248" s="100">
        <f t="shared" si="147"/>
        <v>44.581528502977726</v>
      </c>
      <c r="X248" s="14">
        <v>308173</v>
      </c>
      <c r="Y248" s="15">
        <f t="shared" si="140"/>
        <v>3.2782490088508087E-2</v>
      </c>
      <c r="Z248" s="15">
        <f t="shared" si="141"/>
        <v>5.3895165420965174E-3</v>
      </c>
      <c r="AA248" s="109">
        <f t="shared" si="148"/>
        <v>43.403364125849833</v>
      </c>
      <c r="AB248" s="54">
        <v>270229</v>
      </c>
      <c r="AC248" s="12">
        <f t="shared" si="142"/>
        <v>5.5874871546405469E-2</v>
      </c>
      <c r="AD248" s="12">
        <f t="shared" si="143"/>
        <v>5.1516864798917261E-3</v>
      </c>
      <c r="AE248" s="113">
        <f t="shared" si="149"/>
        <v>42.639818981677251</v>
      </c>
      <c r="AF248" s="60">
        <v>231261</v>
      </c>
      <c r="AG248" s="11">
        <f t="shared" si="144"/>
        <v>5.456576757336018E-2</v>
      </c>
      <c r="AH248" s="11">
        <f t="shared" si="145"/>
        <v>1.1635994593199417E-2</v>
      </c>
      <c r="AI248" s="119">
        <f t="shared" si="150"/>
        <v>52.467381020983666</v>
      </c>
    </row>
    <row r="249" spans="1:35" ht="14.4" x14ac:dyDescent="0.3">
      <c r="A249" s="35">
        <f t="shared" si="135"/>
        <v>38808</v>
      </c>
      <c r="B249" s="81">
        <v>201.5</v>
      </c>
      <c r="C249" s="20">
        <f t="shared" si="128"/>
        <v>3.5457348406988665E-2</v>
      </c>
      <c r="D249" s="82">
        <f t="shared" si="137"/>
        <v>62.03817733990136</v>
      </c>
      <c r="E249" s="81">
        <v>79.423000000000002</v>
      </c>
      <c r="F249" s="20">
        <f t="shared" si="129"/>
        <v>2.0297265007771959E-2</v>
      </c>
      <c r="G249" s="82">
        <f t="shared" si="146"/>
        <v>56.803747675582834</v>
      </c>
      <c r="H249" s="70">
        <v>775.2</v>
      </c>
      <c r="I249" s="21">
        <f t="shared" si="164"/>
        <v>2.5532477840984447E-2</v>
      </c>
      <c r="J249" s="71">
        <f t="shared" si="130"/>
        <v>48.232951717272343</v>
      </c>
      <c r="K249" s="70">
        <v>196.5</v>
      </c>
      <c r="L249" s="21">
        <f t="shared" si="165"/>
        <v>2.5574112734864318E-2</v>
      </c>
      <c r="M249" s="71">
        <f t="shared" si="131"/>
        <v>48.232695139911627</v>
      </c>
      <c r="N249" s="2"/>
      <c r="O249" s="22">
        <f t="shared" si="136"/>
        <v>38808</v>
      </c>
      <c r="P249" s="43">
        <v>11953</v>
      </c>
      <c r="Q249" s="97">
        <f t="shared" si="151"/>
        <v>0.16161321671525752</v>
      </c>
      <c r="R249" s="97">
        <f t="shared" si="152"/>
        <v>-0.14511514804748959</v>
      </c>
      <c r="S249" s="102">
        <f t="shared" si="132"/>
        <v>269.88033416120999</v>
      </c>
      <c r="T249" s="48">
        <v>498605</v>
      </c>
      <c r="U249" s="25">
        <f t="shared" si="138"/>
        <v>2.7653198347856955E-2</v>
      </c>
      <c r="V249" s="25">
        <f t="shared" si="139"/>
        <v>2.9408037526426067E-3</v>
      </c>
      <c r="W249" s="100">
        <f t="shared" si="147"/>
        <v>44.103611488760514</v>
      </c>
      <c r="X249" s="14">
        <v>306521</v>
      </c>
      <c r="Y249" s="15">
        <f t="shared" si="140"/>
        <v>3.2345739718507183E-2</v>
      </c>
      <c r="Z249" s="15">
        <f t="shared" si="141"/>
        <v>1.4191084994308989E-2</v>
      </c>
      <c r="AA249" s="109">
        <f t="shared" si="148"/>
        <v>43.170694951276126</v>
      </c>
      <c r="AB249" s="54">
        <v>268844</v>
      </c>
      <c r="AC249" s="12">
        <f t="shared" si="142"/>
        <v>4.8893536002996285E-2</v>
      </c>
      <c r="AD249" s="12">
        <f t="shared" si="143"/>
        <v>1.8217350795730836E-2</v>
      </c>
      <c r="AE249" s="113">
        <f t="shared" si="149"/>
        <v>42.421277858076074</v>
      </c>
      <c r="AF249" s="60">
        <v>228601</v>
      </c>
      <c r="AG249" s="11">
        <f t="shared" si="144"/>
        <v>4.3821117422512934E-2</v>
      </c>
      <c r="AH249" s="11">
        <f t="shared" si="145"/>
        <v>1.8226440810836131E-2</v>
      </c>
      <c r="AI249" s="119">
        <f t="shared" si="150"/>
        <v>51.863893041965085</v>
      </c>
    </row>
    <row r="250" spans="1:35" ht="14.4" x14ac:dyDescent="0.3">
      <c r="A250" s="35">
        <f t="shared" si="135"/>
        <v>38777</v>
      </c>
      <c r="B250" s="81">
        <v>199.8</v>
      </c>
      <c r="C250" s="20">
        <f t="shared" si="128"/>
        <v>3.3626487325400856E-2</v>
      </c>
      <c r="D250" s="82">
        <f t="shared" si="137"/>
        <v>61.514778325123046</v>
      </c>
      <c r="E250" s="81">
        <v>78.945999999999998</v>
      </c>
      <c r="F250" s="20">
        <f t="shared" si="129"/>
        <v>1.8106316576822934E-2</v>
      </c>
      <c r="G250" s="82">
        <f t="shared" si="146"/>
        <v>56.462594764697407</v>
      </c>
      <c r="H250" s="70">
        <v>769.3</v>
      </c>
      <c r="I250" s="21">
        <f t="shared" ref="I250:I254" si="166">SUM(H250/H262)-1</f>
        <v>2.3685961410512268E-2</v>
      </c>
      <c r="J250" s="71">
        <f t="shared" si="130"/>
        <v>47.865853658536651</v>
      </c>
      <c r="K250" s="70">
        <v>195</v>
      </c>
      <c r="L250" s="21">
        <f t="shared" ref="L250:L254" si="167">SUM(K250/K262)-1</f>
        <v>2.3622047244094446E-2</v>
      </c>
      <c r="M250" s="71">
        <f t="shared" si="131"/>
        <v>47.864506627393219</v>
      </c>
      <c r="N250" s="2"/>
      <c r="O250" s="22">
        <f t="shared" si="136"/>
        <v>38777</v>
      </c>
      <c r="P250" s="43">
        <v>13982</v>
      </c>
      <c r="Q250" s="97">
        <f t="shared" si="151"/>
        <v>0.49364384146992846</v>
      </c>
      <c r="R250" s="97">
        <f t="shared" si="152"/>
        <v>0.28451998162609105</v>
      </c>
      <c r="S250" s="102">
        <f t="shared" si="132"/>
        <v>315.69202980356715</v>
      </c>
      <c r="T250" s="48">
        <v>497143</v>
      </c>
      <c r="U250" s="25">
        <f t="shared" si="138"/>
        <v>3.180233282138567E-2</v>
      </c>
      <c r="V250" s="25">
        <f t="shared" si="139"/>
        <v>1.2156637593348174E-2</v>
      </c>
      <c r="W250" s="100">
        <f t="shared" si="147"/>
        <v>43.974291726631037</v>
      </c>
      <c r="X250" s="14">
        <v>302232</v>
      </c>
      <c r="Y250" s="15">
        <f t="shared" si="140"/>
        <v>3.4637162203797089E-2</v>
      </c>
      <c r="Z250" s="15">
        <f t="shared" si="141"/>
        <v>7.3829149681519102E-3</v>
      </c>
      <c r="AA250" s="109">
        <f t="shared" si="148"/>
        <v>42.566628310993657</v>
      </c>
      <c r="AB250" s="54">
        <v>264034</v>
      </c>
      <c r="AC250" s="12">
        <f t="shared" si="142"/>
        <v>5.0359025360517062E-2</v>
      </c>
      <c r="AD250" s="12">
        <f t="shared" si="143"/>
        <v>1.2388661173376114E-2</v>
      </c>
      <c r="AE250" s="113">
        <f t="shared" si="149"/>
        <v>41.662301103908803</v>
      </c>
      <c r="AF250" s="60">
        <v>224509</v>
      </c>
      <c r="AG250" s="11">
        <f t="shared" si="144"/>
        <v>4.3354400966632678E-2</v>
      </c>
      <c r="AH250" s="11">
        <f t="shared" si="145"/>
        <v>8.0732429022365437E-3</v>
      </c>
      <c r="AI250" s="119">
        <f t="shared" si="150"/>
        <v>50.935519805068829</v>
      </c>
    </row>
    <row r="251" spans="1:35" ht="14.4" x14ac:dyDescent="0.3">
      <c r="A251" s="35">
        <f t="shared" si="135"/>
        <v>38749</v>
      </c>
      <c r="B251" s="81">
        <v>198.7</v>
      </c>
      <c r="C251" s="20">
        <f t="shared" si="128"/>
        <v>3.59749739311781E-2</v>
      </c>
      <c r="D251" s="82">
        <f t="shared" si="137"/>
        <v>61.176108374384121</v>
      </c>
      <c r="E251" s="81">
        <v>78.778999999999996</v>
      </c>
      <c r="F251" s="20">
        <f t="shared" si="129"/>
        <v>2.0347632369702495E-2</v>
      </c>
      <c r="G251" s="82">
        <f t="shared" si="146"/>
        <v>56.343155485624308</v>
      </c>
      <c r="H251" s="70">
        <v>766.1</v>
      </c>
      <c r="I251" s="21">
        <f t="shared" si="166"/>
        <v>2.419786096256682E-2</v>
      </c>
      <c r="J251" s="71">
        <f t="shared" si="130"/>
        <v>47.666749626680009</v>
      </c>
      <c r="K251" s="70">
        <v>194.2</v>
      </c>
      <c r="L251" s="21">
        <f t="shared" si="167"/>
        <v>2.4261603375527407E-2</v>
      </c>
      <c r="M251" s="71">
        <f t="shared" si="131"/>
        <v>47.668139420716734</v>
      </c>
      <c r="N251" s="2"/>
      <c r="O251" s="22">
        <f t="shared" si="136"/>
        <v>38749</v>
      </c>
      <c r="P251" s="43">
        <v>10885</v>
      </c>
      <c r="Q251" s="97">
        <f t="shared" si="151"/>
        <v>0.39034359432877763</v>
      </c>
      <c r="R251" s="97">
        <f t="shared" si="152"/>
        <v>2.1174737617382089E-3</v>
      </c>
      <c r="S251" s="102">
        <f t="shared" si="132"/>
        <v>245.76653872205895</v>
      </c>
      <c r="T251" s="48">
        <v>491172</v>
      </c>
      <c r="U251" s="25">
        <f t="shared" si="138"/>
        <v>1.3352589230451795E-2</v>
      </c>
      <c r="V251" s="25">
        <f t="shared" si="139"/>
        <v>-1.1855592326959208E-2</v>
      </c>
      <c r="W251" s="100">
        <f t="shared" si="147"/>
        <v>43.446132834924398</v>
      </c>
      <c r="X251" s="14">
        <v>300017</v>
      </c>
      <c r="Y251" s="15">
        <f t="shared" si="140"/>
        <v>2.2545858583104428E-2</v>
      </c>
      <c r="Z251" s="15">
        <f t="shared" si="141"/>
        <v>-5.7431648715824402E-3</v>
      </c>
      <c r="AA251" s="109">
        <f t="shared" si="148"/>
        <v>42.254665707070671</v>
      </c>
      <c r="AB251" s="54">
        <v>260803</v>
      </c>
      <c r="AC251" s="12">
        <f t="shared" si="142"/>
        <v>3.9942421028287045E-2</v>
      </c>
      <c r="AD251" s="12">
        <f t="shared" si="143"/>
        <v>-6.7485480338951298E-3</v>
      </c>
      <c r="AE251" s="113">
        <f t="shared" si="149"/>
        <v>41.152477009789372</v>
      </c>
      <c r="AF251" s="60">
        <v>222711</v>
      </c>
      <c r="AG251" s="11">
        <f t="shared" si="144"/>
        <v>3.481105292748321E-2</v>
      </c>
      <c r="AH251" s="11">
        <f t="shared" si="145"/>
        <v>8.8083949396677852E-4</v>
      </c>
      <c r="AI251" s="119">
        <f t="shared" si="150"/>
        <v>50.527598231281083</v>
      </c>
    </row>
    <row r="252" spans="1:35" ht="14.4" x14ac:dyDescent="0.3">
      <c r="A252" s="35">
        <f t="shared" si="135"/>
        <v>38718</v>
      </c>
      <c r="B252" s="81">
        <v>198.3</v>
      </c>
      <c r="C252" s="20">
        <f t="shared" si="128"/>
        <v>3.9853172522286373E-2</v>
      </c>
      <c r="D252" s="82">
        <f t="shared" si="137"/>
        <v>61.052955665024527</v>
      </c>
      <c r="E252" s="81">
        <v>78.513999999999996</v>
      </c>
      <c r="F252" s="20">
        <f t="shared" si="129"/>
        <v>1.9463740829708476E-2</v>
      </c>
      <c r="G252" s="82">
        <f t="shared" si="146"/>
        <v>56.153626090687958</v>
      </c>
      <c r="H252" s="70">
        <v>763</v>
      </c>
      <c r="I252" s="21">
        <f t="shared" si="166"/>
        <v>2.388620504562522E-2</v>
      </c>
      <c r="J252" s="71">
        <f t="shared" si="130"/>
        <v>47.473867595818888</v>
      </c>
      <c r="K252" s="70">
        <v>193.4</v>
      </c>
      <c r="L252" s="21">
        <f t="shared" si="167"/>
        <v>2.3822128110111196E-2</v>
      </c>
      <c r="M252" s="71">
        <f t="shared" si="131"/>
        <v>47.47177221404025</v>
      </c>
      <c r="N252" s="2"/>
      <c r="O252" s="22">
        <f t="shared" si="136"/>
        <v>38718</v>
      </c>
      <c r="P252" s="43">
        <v>10862</v>
      </c>
      <c r="Q252" s="97">
        <f t="shared" si="151"/>
        <v>0.35436408977556111</v>
      </c>
      <c r="R252" s="97">
        <f t="shared" si="152"/>
        <v>-0.17361533779671334</v>
      </c>
      <c r="S252" s="102">
        <f t="shared" si="132"/>
        <v>245.24723413863154</v>
      </c>
      <c r="T252" s="48">
        <v>497065</v>
      </c>
      <c r="U252" s="25">
        <f t="shared" si="138"/>
        <v>1.296920120399192E-2</v>
      </c>
      <c r="V252" s="25">
        <f t="shared" si="139"/>
        <v>3.4375481223441584E-2</v>
      </c>
      <c r="W252" s="100">
        <f t="shared" si="147"/>
        <v>43.967392313877205</v>
      </c>
      <c r="X252" s="14">
        <v>301750</v>
      </c>
      <c r="Y252" s="15">
        <f t="shared" si="140"/>
        <v>2.5220248227311837E-2</v>
      </c>
      <c r="Z252" s="15">
        <f t="shared" si="141"/>
        <v>2.1838734037473717E-2</v>
      </c>
      <c r="AA252" s="109">
        <f t="shared" si="148"/>
        <v>42.498742994925536</v>
      </c>
      <c r="AB252" s="54">
        <v>262575</v>
      </c>
      <c r="AC252" s="12">
        <f t="shared" si="142"/>
        <v>4.0927488890034169E-2</v>
      </c>
      <c r="AD252" s="12">
        <f t="shared" si="143"/>
        <v>1.2177352206494518E-2</v>
      </c>
      <c r="AE252" s="113">
        <f t="shared" si="149"/>
        <v>41.432083414858894</v>
      </c>
      <c r="AF252" s="60">
        <v>222515</v>
      </c>
      <c r="AG252" s="11">
        <f t="shared" si="144"/>
        <v>2.9794934213266622E-2</v>
      </c>
      <c r="AH252" s="11">
        <f t="shared" si="145"/>
        <v>-4.5585906394552955E-3</v>
      </c>
      <c r="AI252" s="119">
        <f t="shared" si="150"/>
        <v>50.483130695984975</v>
      </c>
    </row>
    <row r="253" spans="1:35" ht="14.4" x14ac:dyDescent="0.3">
      <c r="A253" s="35">
        <f t="shared" si="135"/>
        <v>38687</v>
      </c>
      <c r="B253" s="81">
        <v>196.8</v>
      </c>
      <c r="C253" s="20">
        <f t="shared" si="128"/>
        <v>3.4156594850236477E-2</v>
      </c>
      <c r="D253" s="82">
        <f t="shared" si="137"/>
        <v>60.591133004926007</v>
      </c>
      <c r="E253" s="81">
        <v>78.918000000000006</v>
      </c>
      <c r="F253" s="20">
        <f t="shared" si="129"/>
        <v>1.9177869900430133E-2</v>
      </c>
      <c r="G253" s="82">
        <f t="shared" si="146"/>
        <v>56.442569017307903</v>
      </c>
      <c r="H253" s="70">
        <v>765.7</v>
      </c>
      <c r="I253" s="21">
        <f t="shared" si="166"/>
        <v>2.2023491724506128E-2</v>
      </c>
      <c r="J253" s="71">
        <f t="shared" si="130"/>
        <v>47.641861622697931</v>
      </c>
      <c r="K253" s="70">
        <v>194.1</v>
      </c>
      <c r="L253" s="21">
        <f t="shared" si="167"/>
        <v>2.211690363349117E-2</v>
      </c>
      <c r="M253" s="71">
        <f t="shared" si="131"/>
        <v>47.643593519882174</v>
      </c>
      <c r="N253" s="2"/>
      <c r="O253" s="22">
        <f t="shared" si="136"/>
        <v>38687</v>
      </c>
      <c r="P253" s="43">
        <v>13144</v>
      </c>
      <c r="Q253" s="97">
        <f t="shared" si="151"/>
        <v>0.21042453264573169</v>
      </c>
      <c r="R253" s="97">
        <f t="shared" si="152"/>
        <v>4.5830681094844117E-2</v>
      </c>
      <c r="S253" s="102">
        <f t="shared" si="132"/>
        <v>296.77128019869019</v>
      </c>
      <c r="T253" s="48">
        <v>480546</v>
      </c>
      <c r="U253" s="25">
        <f t="shared" si="138"/>
        <v>-5.4287423241143884E-3</v>
      </c>
      <c r="V253" s="25">
        <f t="shared" si="139"/>
        <v>-1.4571866823062329E-2</v>
      </c>
      <c r="W253" s="100">
        <f t="shared" si="147"/>
        <v>42.506220528229584</v>
      </c>
      <c r="X253" s="14">
        <v>295301</v>
      </c>
      <c r="Y253" s="15">
        <f t="shared" si="140"/>
        <v>1.0349806347424995E-2</v>
      </c>
      <c r="Z253" s="15">
        <f t="shared" si="141"/>
        <v>-1.0003855373216908E-2</v>
      </c>
      <c r="AA253" s="109">
        <f t="shared" si="148"/>
        <v>41.590460000478892</v>
      </c>
      <c r="AB253" s="54">
        <v>259416</v>
      </c>
      <c r="AC253" s="12">
        <f t="shared" si="142"/>
        <v>4.2061499528008195E-2</v>
      </c>
      <c r="AD253" s="12">
        <f t="shared" si="143"/>
        <v>2.496425397070734E-3</v>
      </c>
      <c r="AE253" s="113">
        <f t="shared" si="149"/>
        <v>40.93362030333823</v>
      </c>
      <c r="AF253" s="60">
        <v>223534</v>
      </c>
      <c r="AG253" s="11">
        <f t="shared" si="144"/>
        <v>4.2617200800384225E-2</v>
      </c>
      <c r="AH253" s="11">
        <f t="shared" si="145"/>
        <v>1.8294627319855428E-2</v>
      </c>
      <c r="AI253" s="119">
        <f t="shared" si="150"/>
        <v>50.714316504488714</v>
      </c>
    </row>
    <row r="254" spans="1:35" ht="14.4" x14ac:dyDescent="0.3">
      <c r="A254" s="35">
        <f t="shared" si="135"/>
        <v>38657</v>
      </c>
      <c r="B254" s="81">
        <v>197.6</v>
      </c>
      <c r="C254" s="20">
        <f t="shared" si="128"/>
        <v>3.4554973821989465E-2</v>
      </c>
      <c r="D254" s="82">
        <f t="shared" si="137"/>
        <v>60.837438423645217</v>
      </c>
      <c r="E254" s="81">
        <v>78.679000000000002</v>
      </c>
      <c r="F254" s="20">
        <f t="shared" si="129"/>
        <v>2.1393984240110964E-2</v>
      </c>
      <c r="G254" s="82">
        <f t="shared" si="146"/>
        <v>56.271634959233232</v>
      </c>
      <c r="H254" s="70">
        <v>763.8</v>
      </c>
      <c r="I254" s="21">
        <f t="shared" si="166"/>
        <v>2.4409871244635006E-2</v>
      </c>
      <c r="J254" s="71">
        <f t="shared" si="130"/>
        <v>47.523643603783043</v>
      </c>
      <c r="K254" s="70">
        <v>193.6</v>
      </c>
      <c r="L254" s="21">
        <f t="shared" si="167"/>
        <v>2.4338624338624326E-2</v>
      </c>
      <c r="M254" s="71">
        <f t="shared" si="131"/>
        <v>47.520864015709371</v>
      </c>
      <c r="N254" s="2"/>
      <c r="O254" s="22">
        <f t="shared" si="136"/>
        <v>38657</v>
      </c>
      <c r="P254" s="43">
        <v>12568</v>
      </c>
      <c r="Q254" s="97">
        <f t="shared" si="151"/>
        <v>0.16478220574606106</v>
      </c>
      <c r="R254" s="97">
        <f t="shared" si="152"/>
        <v>1.5021805847197589E-2</v>
      </c>
      <c r="S254" s="102">
        <f t="shared" si="132"/>
        <v>283.7660871528559</v>
      </c>
      <c r="T254" s="48">
        <v>487652</v>
      </c>
      <c r="U254" s="25">
        <f t="shared" si="138"/>
        <v>-8.5230276266458072E-3</v>
      </c>
      <c r="V254" s="25">
        <f t="shared" si="139"/>
        <v>5.6505097832184603E-3</v>
      </c>
      <c r="W254" s="100">
        <f t="shared" si="147"/>
        <v>43.134774720905412</v>
      </c>
      <c r="X254" s="14">
        <v>298285</v>
      </c>
      <c r="Y254" s="15">
        <f t="shared" si="140"/>
        <v>1.2016366425331437E-3</v>
      </c>
      <c r="Z254" s="15">
        <f t="shared" si="141"/>
        <v>7.1955806776204945E-3</v>
      </c>
      <c r="AA254" s="109">
        <f t="shared" si="148"/>
        <v>42.010729260120506</v>
      </c>
      <c r="AB254" s="54">
        <v>258770</v>
      </c>
      <c r="AC254" s="12">
        <f t="shared" si="142"/>
        <v>2.0797008260420302E-2</v>
      </c>
      <c r="AD254" s="12">
        <f t="shared" si="143"/>
        <v>1.01219078996162E-2</v>
      </c>
      <c r="AE254" s="113">
        <f t="shared" si="149"/>
        <v>40.831687042799345</v>
      </c>
      <c r="AF254" s="60">
        <v>219518</v>
      </c>
      <c r="AG254" s="11">
        <f t="shared" si="144"/>
        <v>2.9789917118236975E-3</v>
      </c>
      <c r="AH254" s="11">
        <f t="shared" si="145"/>
        <v>1.0439585730724898E-2</v>
      </c>
      <c r="AI254" s="119">
        <f t="shared" si="150"/>
        <v>49.8031857812787</v>
      </c>
    </row>
    <row r="255" spans="1:35" ht="14.4" x14ac:dyDescent="0.3">
      <c r="A255" s="35">
        <f t="shared" si="135"/>
        <v>38626</v>
      </c>
      <c r="B255" s="81">
        <v>199.2</v>
      </c>
      <c r="C255" s="20">
        <f t="shared" si="128"/>
        <v>4.3478260869565188E-2</v>
      </c>
      <c r="D255" s="82">
        <f t="shared" si="137"/>
        <v>61.330049261083637</v>
      </c>
      <c r="E255" s="81">
        <v>78.683000000000007</v>
      </c>
      <c r="F255" s="20">
        <f t="shared" si="129"/>
        <v>2.3478758552511803E-2</v>
      </c>
      <c r="G255" s="82">
        <f t="shared" si="146"/>
        <v>56.274495780288881</v>
      </c>
      <c r="H255" s="70">
        <v>762.6</v>
      </c>
      <c r="I255" s="21">
        <f t="shared" ref="I255:I259" si="168">SUM(H255/H267)-1</f>
        <v>2.5000000000000133E-2</v>
      </c>
      <c r="J255" s="71">
        <f t="shared" si="130"/>
        <v>47.448979591836803</v>
      </c>
      <c r="K255" s="70">
        <v>193.3</v>
      </c>
      <c r="L255" s="21">
        <f t="shared" ref="L255:L259" si="169">SUM(K255/K267)-1</f>
        <v>2.4920466595970359E-2</v>
      </c>
      <c r="M255" s="71">
        <f t="shared" si="131"/>
        <v>47.447226313205697</v>
      </c>
      <c r="N255" s="2"/>
      <c r="O255" s="22">
        <f t="shared" si="136"/>
        <v>38626</v>
      </c>
      <c r="P255" s="43">
        <v>12382</v>
      </c>
      <c r="Q255" s="97">
        <f t="shared" si="151"/>
        <v>2.9174632200149597E-2</v>
      </c>
      <c r="R255" s="97">
        <f t="shared" si="152"/>
        <v>-8.5591906063067769E-2</v>
      </c>
      <c r="S255" s="102">
        <f t="shared" si="132"/>
        <v>279.56649356513856</v>
      </c>
      <c r="T255" s="48">
        <v>484912</v>
      </c>
      <c r="U255" s="25">
        <f t="shared" si="138"/>
        <v>-1.2497734441980324E-2</v>
      </c>
      <c r="V255" s="25">
        <f t="shared" si="139"/>
        <v>-1.9294087191476628E-2</v>
      </c>
      <c r="W255" s="100">
        <f t="shared" si="147"/>
        <v>42.892410734424722</v>
      </c>
      <c r="X255" s="14">
        <v>296154</v>
      </c>
      <c r="Y255" s="15">
        <f t="shared" si="140"/>
        <v>-1.1467348411772216E-3</v>
      </c>
      <c r="Z255" s="15">
        <f t="shared" si="141"/>
        <v>-1.4173867888100378E-2</v>
      </c>
      <c r="AA255" s="109">
        <f t="shared" si="148"/>
        <v>41.710597292192794</v>
      </c>
      <c r="AB255" s="54">
        <v>256177</v>
      </c>
      <c r="AC255" s="12">
        <f t="shared" si="142"/>
        <v>1.7851750607905226E-2</v>
      </c>
      <c r="AD255" s="12">
        <f t="shared" si="143"/>
        <v>-1.345928710065003E-2</v>
      </c>
      <c r="AE255" s="113">
        <f t="shared" si="149"/>
        <v>40.422533877818942</v>
      </c>
      <c r="AF255" s="60">
        <v>217250</v>
      </c>
      <c r="AG255" s="11">
        <f t="shared" si="144"/>
        <v>7.5175417035742154E-3</v>
      </c>
      <c r="AH255" s="11">
        <f t="shared" si="145"/>
        <v>-7.9047953932076531E-3</v>
      </c>
      <c r="AI255" s="119">
        <f t="shared" si="150"/>
        <v>49.288632872852332</v>
      </c>
    </row>
    <row r="256" spans="1:35" ht="14.4" x14ac:dyDescent="0.3">
      <c r="A256" s="35">
        <f t="shared" si="135"/>
        <v>38596</v>
      </c>
      <c r="B256" s="81">
        <v>198.8</v>
      </c>
      <c r="C256" s="20">
        <f t="shared" ref="C256:C301" si="170">SUM(B256/B268)-1</f>
        <v>4.6866771985255351E-2</v>
      </c>
      <c r="D256" s="82">
        <f t="shared" si="137"/>
        <v>61.206896551724036</v>
      </c>
      <c r="E256" s="81">
        <v>78.564999999999998</v>
      </c>
      <c r="F256" s="20">
        <f t="shared" ref="F256:F319" si="171">SUM(E256/E268)-1</f>
        <v>2.4609405566133669E-2</v>
      </c>
      <c r="G256" s="82">
        <f t="shared" si="146"/>
        <v>56.190101559147415</v>
      </c>
      <c r="H256" s="70">
        <v>761.8</v>
      </c>
      <c r="I256" s="21">
        <f t="shared" si="168"/>
        <v>2.6546287562323023E-2</v>
      </c>
      <c r="J256" s="71">
        <f t="shared" si="130"/>
        <v>47.399203583872641</v>
      </c>
      <c r="K256" s="70">
        <v>193.1</v>
      </c>
      <c r="L256" s="21">
        <f t="shared" si="169"/>
        <v>2.6581605528974039E-2</v>
      </c>
      <c r="M256" s="71">
        <f t="shared" si="131"/>
        <v>47.398134511536568</v>
      </c>
      <c r="N256" s="2"/>
      <c r="O256" s="22">
        <f t="shared" si="136"/>
        <v>38596</v>
      </c>
      <c r="P256" s="43">
        <v>13541</v>
      </c>
      <c r="Q256" s="97">
        <f t="shared" si="151"/>
        <v>3.0370370370369493E-3</v>
      </c>
      <c r="R256" s="97">
        <f t="shared" si="152"/>
        <v>2.5211992731677846E-2</v>
      </c>
      <c r="S256" s="102">
        <f t="shared" si="132"/>
        <v>305.73492887785022</v>
      </c>
      <c r="T256" s="48">
        <v>494452</v>
      </c>
      <c r="U256" s="25">
        <f t="shared" si="138"/>
        <v>9.5063763513758559E-5</v>
      </c>
      <c r="V256" s="25">
        <f t="shared" si="139"/>
        <v>3.9573363004894446E-3</v>
      </c>
      <c r="W256" s="100">
        <f t="shared" si="147"/>
        <v>43.736261986623909</v>
      </c>
      <c r="X256" s="14">
        <v>300412</v>
      </c>
      <c r="Y256" s="15">
        <f t="shared" si="140"/>
        <v>7.414462057471205E-3</v>
      </c>
      <c r="Z256" s="15">
        <f t="shared" si="141"/>
        <v>5.8796742740812036E-3</v>
      </c>
      <c r="AA256" s="109">
        <f t="shared" si="148"/>
        <v>42.310297864429394</v>
      </c>
      <c r="AB256" s="54">
        <v>259672</v>
      </c>
      <c r="AC256" s="12">
        <f t="shared" si="142"/>
        <v>2.3539613716988539E-2</v>
      </c>
      <c r="AD256" s="12">
        <f t="shared" si="143"/>
        <v>6.088303521196714E-4</v>
      </c>
      <c r="AE256" s="113">
        <f t="shared" si="149"/>
        <v>40.974014908133832</v>
      </c>
      <c r="AF256" s="60">
        <v>218981</v>
      </c>
      <c r="AG256" s="11">
        <f t="shared" si="144"/>
        <v>6.8045664157865282E-3</v>
      </c>
      <c r="AH256" s="11">
        <f t="shared" si="145"/>
        <v>-1.1439405909306366E-2</v>
      </c>
      <c r="AI256" s="119">
        <f t="shared" si="150"/>
        <v>49.681353809574574</v>
      </c>
    </row>
    <row r="257" spans="1:35" ht="14.4" x14ac:dyDescent="0.3">
      <c r="A257" s="35">
        <f t="shared" si="135"/>
        <v>38565</v>
      </c>
      <c r="B257" s="81">
        <v>196.4</v>
      </c>
      <c r="C257" s="20">
        <f t="shared" si="170"/>
        <v>3.641160949868083E-2</v>
      </c>
      <c r="D257" s="82">
        <f t="shared" si="137"/>
        <v>60.467980295566406</v>
      </c>
      <c r="E257" s="81">
        <v>78.448999999999998</v>
      </c>
      <c r="F257" s="20">
        <f t="shared" si="171"/>
        <v>2.4111641993681543E-2</v>
      </c>
      <c r="G257" s="82">
        <f t="shared" si="146"/>
        <v>56.107137748533766</v>
      </c>
      <c r="H257" s="70">
        <v>759.8</v>
      </c>
      <c r="I257" s="21">
        <f t="shared" si="168"/>
        <v>2.7728932774245818E-2</v>
      </c>
      <c r="J257" s="71">
        <f t="shared" ref="J257:J281" si="172">J256/(H256/H257)</f>
        <v>47.274763563962239</v>
      </c>
      <c r="K257" s="70">
        <v>192.6</v>
      </c>
      <c r="L257" s="21">
        <f t="shared" si="169"/>
        <v>2.7748132337246378E-2</v>
      </c>
      <c r="M257" s="71">
        <f t="shared" ref="M257:M281" si="173">M256/(K256/K257)</f>
        <v>47.275405007363773</v>
      </c>
      <c r="N257" s="2"/>
      <c r="O257" s="22">
        <f t="shared" si="136"/>
        <v>38565</v>
      </c>
      <c r="P257" s="43">
        <v>13208</v>
      </c>
      <c r="Q257" s="97">
        <f t="shared" si="151"/>
        <v>-0.12063914780292939</v>
      </c>
      <c r="R257" s="97">
        <f t="shared" si="152"/>
        <v>-2.4231678486997588E-2</v>
      </c>
      <c r="S257" s="102">
        <f t="shared" ref="S257:S281" si="174">S256/(P256/P257)</f>
        <v>298.21630164822727</v>
      </c>
      <c r="T257" s="48">
        <v>492503</v>
      </c>
      <c r="U257" s="25">
        <f t="shared" si="138"/>
        <v>-6.8301437818870658E-3</v>
      </c>
      <c r="V257" s="25">
        <f t="shared" si="139"/>
        <v>1.4579512226862157E-3</v>
      </c>
      <c r="W257" s="100">
        <f t="shared" si="147"/>
        <v>43.563865121787835</v>
      </c>
      <c r="X257" s="14">
        <v>298656</v>
      </c>
      <c r="Y257" s="15">
        <f t="shared" si="140"/>
        <v>-1.9081861184477855E-4</v>
      </c>
      <c r="Z257" s="15">
        <f t="shared" si="141"/>
        <v>-8.067489247222559E-3</v>
      </c>
      <c r="AA257" s="109">
        <f t="shared" si="148"/>
        <v>42.062981235766301</v>
      </c>
      <c r="AB257" s="54">
        <v>259514</v>
      </c>
      <c r="AC257" s="12">
        <f t="shared" si="142"/>
        <v>2.0627760364023917E-2</v>
      </c>
      <c r="AD257" s="12">
        <f t="shared" si="143"/>
        <v>-2.6195961199160234E-4</v>
      </c>
      <c r="AE257" s="113">
        <f t="shared" si="149"/>
        <v>40.949083862986555</v>
      </c>
      <c r="AF257" s="60">
        <v>221515</v>
      </c>
      <c r="AG257" s="11">
        <f t="shared" si="144"/>
        <v>1.4518308182005502E-2</v>
      </c>
      <c r="AH257" s="11">
        <f t="shared" si="145"/>
        <v>3.4200036238449805E-3</v>
      </c>
      <c r="AI257" s="119">
        <f t="shared" si="150"/>
        <v>50.256255515902801</v>
      </c>
    </row>
    <row r="258" spans="1:35" ht="14.4" x14ac:dyDescent="0.3">
      <c r="A258" s="35">
        <f t="shared" si="135"/>
        <v>38534</v>
      </c>
      <c r="B258" s="81">
        <v>195.4</v>
      </c>
      <c r="C258" s="20">
        <f t="shared" si="170"/>
        <v>3.1678986272439369E-2</v>
      </c>
      <c r="D258" s="82">
        <f t="shared" si="137"/>
        <v>60.160098522167395</v>
      </c>
      <c r="E258" s="81">
        <v>78.192999999999998</v>
      </c>
      <c r="F258" s="20">
        <f t="shared" si="171"/>
        <v>2.3401609842287785E-2</v>
      </c>
      <c r="G258" s="82">
        <f t="shared" si="146"/>
        <v>55.924045200972621</v>
      </c>
      <c r="H258" s="70">
        <v>758.2</v>
      </c>
      <c r="I258" s="21">
        <f t="shared" si="168"/>
        <v>2.8904871760076167E-2</v>
      </c>
      <c r="J258" s="71">
        <f t="shared" si="172"/>
        <v>47.175211548033921</v>
      </c>
      <c r="K258" s="70">
        <v>192.2</v>
      </c>
      <c r="L258" s="21">
        <f t="shared" si="169"/>
        <v>2.8907922912205342E-2</v>
      </c>
      <c r="M258" s="71">
        <f t="shared" si="173"/>
        <v>47.177221404025524</v>
      </c>
      <c r="N258" s="2"/>
      <c r="O258" s="22">
        <f t="shared" si="136"/>
        <v>38534</v>
      </c>
      <c r="P258" s="43">
        <v>13536</v>
      </c>
      <c r="Q258" s="97">
        <f t="shared" si="151"/>
        <v>-0.23143311378605491</v>
      </c>
      <c r="R258" s="97">
        <f t="shared" si="152"/>
        <v>9.9772505687357738E-2</v>
      </c>
      <c r="S258" s="102">
        <f t="shared" si="174"/>
        <v>305.62203657710512</v>
      </c>
      <c r="T258" s="48">
        <v>491786</v>
      </c>
      <c r="U258" s="25">
        <f t="shared" si="138"/>
        <v>3.7391265302457732E-3</v>
      </c>
      <c r="V258" s="25">
        <f t="shared" si="139"/>
        <v>1.3937397170461052E-2</v>
      </c>
      <c r="W258" s="100">
        <f t="shared" si="147"/>
        <v>43.500443596858403</v>
      </c>
      <c r="X258" s="14">
        <v>301085</v>
      </c>
      <c r="Y258" s="15">
        <f t="shared" si="140"/>
        <v>8.8762749802302476E-3</v>
      </c>
      <c r="Z258" s="15">
        <f t="shared" si="141"/>
        <v>1.192456736473102E-2</v>
      </c>
      <c r="AA258" s="109">
        <f t="shared" si="148"/>
        <v>42.405083793296292</v>
      </c>
      <c r="AB258" s="54">
        <v>259582</v>
      </c>
      <c r="AC258" s="12">
        <f t="shared" si="142"/>
        <v>2.4153712617375422E-2</v>
      </c>
      <c r="AD258" s="12">
        <f t="shared" si="143"/>
        <v>5.7731351611054471E-3</v>
      </c>
      <c r="AE258" s="113">
        <f t="shared" si="149"/>
        <v>40.959813679885386</v>
      </c>
      <c r="AF258" s="60">
        <v>220760</v>
      </c>
      <c r="AG258" s="11">
        <f t="shared" si="144"/>
        <v>1.6179889065341069E-2</v>
      </c>
      <c r="AH258" s="11">
        <f t="shared" si="145"/>
        <v>8.4878164658157562E-3</v>
      </c>
      <c r="AI258" s="119">
        <f t="shared" si="150"/>
        <v>50.084964754940756</v>
      </c>
    </row>
    <row r="259" spans="1:35" ht="14.4" x14ac:dyDescent="0.3">
      <c r="A259" s="35">
        <f t="shared" si="135"/>
        <v>38504</v>
      </c>
      <c r="B259" s="81">
        <v>194.5</v>
      </c>
      <c r="C259" s="20">
        <f t="shared" si="170"/>
        <v>2.530311017395892E-2</v>
      </c>
      <c r="D259" s="82">
        <f t="shared" si="137"/>
        <v>59.883004926108278</v>
      </c>
      <c r="E259" s="81">
        <v>78.143000000000001</v>
      </c>
      <c r="F259" s="20">
        <f t="shared" si="171"/>
        <v>2.0130285505411072E-2</v>
      </c>
      <c r="G259" s="82">
        <f t="shared" si="146"/>
        <v>55.88828493777708</v>
      </c>
      <c r="H259" s="70">
        <v>758.2</v>
      </c>
      <c r="I259" s="21">
        <f t="shared" si="168"/>
        <v>2.8904871760076167E-2</v>
      </c>
      <c r="J259" s="71">
        <f t="shared" si="172"/>
        <v>47.175211548033921</v>
      </c>
      <c r="K259" s="70">
        <v>192.2</v>
      </c>
      <c r="L259" s="21">
        <f t="shared" si="169"/>
        <v>2.8907922912205342E-2</v>
      </c>
      <c r="M259" s="71">
        <f t="shared" si="173"/>
        <v>47.177221404025524</v>
      </c>
      <c r="N259" s="2"/>
      <c r="O259" s="22">
        <f t="shared" si="136"/>
        <v>38504</v>
      </c>
      <c r="P259" s="43">
        <v>12308</v>
      </c>
      <c r="Q259" s="97">
        <f t="shared" si="151"/>
        <v>-0.23850770277794964</v>
      </c>
      <c r="R259" s="97">
        <f t="shared" si="152"/>
        <v>0.15578927598835568</v>
      </c>
      <c r="S259" s="102">
        <f t="shared" si="174"/>
        <v>277.89568751411127</v>
      </c>
      <c r="T259" s="48">
        <v>485026</v>
      </c>
      <c r="U259" s="25">
        <f t="shared" si="138"/>
        <v>1.0826728577353339E-2</v>
      </c>
      <c r="V259" s="25">
        <f t="shared" si="139"/>
        <v>-1.1014868645346509E-2</v>
      </c>
      <c r="W259" s="100">
        <f t="shared" si="147"/>
        <v>42.902494491526483</v>
      </c>
      <c r="X259" s="14">
        <v>297537</v>
      </c>
      <c r="Y259" s="15">
        <f t="shared" si="140"/>
        <v>2.0157170384491385E-2</v>
      </c>
      <c r="Z259" s="15">
        <f t="shared" si="141"/>
        <v>-2.8620166157826699E-3</v>
      </c>
      <c r="AA259" s="109">
        <f t="shared" si="148"/>
        <v>41.905380263400701</v>
      </c>
      <c r="AB259" s="54">
        <v>258092</v>
      </c>
      <c r="AC259" s="12">
        <f t="shared" si="142"/>
        <v>4.4124845763294784E-2</v>
      </c>
      <c r="AD259" s="12">
        <f t="shared" si="143"/>
        <v>8.4515627381032132E-3</v>
      </c>
      <c r="AE259" s="113">
        <f t="shared" si="149"/>
        <v>40.724704456661009</v>
      </c>
      <c r="AF259" s="60">
        <v>218902</v>
      </c>
      <c r="AG259" s="11">
        <f t="shared" si="144"/>
        <v>1.5414302877367447E-2</v>
      </c>
      <c r="AH259" s="11">
        <f t="shared" si="145"/>
        <v>-1.7921065231765176E-3</v>
      </c>
      <c r="AI259" s="119">
        <f t="shared" si="150"/>
        <v>49.663430670348077</v>
      </c>
    </row>
    <row r="260" spans="1:35" ht="14.4" x14ac:dyDescent="0.3">
      <c r="A260" s="35">
        <f t="shared" si="135"/>
        <v>38473</v>
      </c>
      <c r="B260" s="81">
        <v>194.4</v>
      </c>
      <c r="C260" s="20">
        <f t="shared" si="170"/>
        <v>2.8027498677948293E-2</v>
      </c>
      <c r="D260" s="82">
        <f t="shared" si="137"/>
        <v>59.852216748768377</v>
      </c>
      <c r="E260" s="81">
        <v>78.103999999999999</v>
      </c>
      <c r="F260" s="20">
        <f t="shared" si="171"/>
        <v>1.9142189803880605E-2</v>
      </c>
      <c r="G260" s="82">
        <f t="shared" si="146"/>
        <v>55.860391932484561</v>
      </c>
      <c r="H260" s="70">
        <v>757.4</v>
      </c>
      <c r="I260" s="21">
        <f t="shared" ref="I260:I269" si="175">SUM(H260/H272)-1</f>
        <v>2.9495718363463208E-2</v>
      </c>
      <c r="J260" s="71">
        <f t="shared" si="172"/>
        <v>47.125435540069759</v>
      </c>
      <c r="K260" s="70">
        <v>192</v>
      </c>
      <c r="L260" s="21">
        <f t="shared" ref="L260:L264" si="176">SUM(K260/K272)-1</f>
        <v>2.9490616621983934E-2</v>
      </c>
      <c r="M260" s="71">
        <f t="shared" si="173"/>
        <v>47.128129602356402</v>
      </c>
      <c r="N260" s="2"/>
      <c r="O260" s="22">
        <f t="shared" si="136"/>
        <v>38473</v>
      </c>
      <c r="P260" s="43">
        <v>10649</v>
      </c>
      <c r="Q260" s="97">
        <f t="shared" si="151"/>
        <v>-0.21773304929111881</v>
      </c>
      <c r="R260" s="97">
        <f t="shared" si="152"/>
        <v>3.488824101068988E-2</v>
      </c>
      <c r="S260" s="102">
        <f t="shared" si="174"/>
        <v>240.43802212689073</v>
      </c>
      <c r="T260" s="48">
        <v>490428</v>
      </c>
      <c r="U260" s="25">
        <f t="shared" si="138"/>
        <v>4.1294834801551605E-2</v>
      </c>
      <c r="V260" s="25">
        <f t="shared" si="139"/>
        <v>1.0799937343874966E-2</v>
      </c>
      <c r="W260" s="100">
        <f t="shared" si="147"/>
        <v>43.380323051734031</v>
      </c>
      <c r="X260" s="14">
        <v>298391</v>
      </c>
      <c r="Y260" s="15">
        <f t="shared" si="140"/>
        <v>3.2387641421305791E-2</v>
      </c>
      <c r="Z260" s="15">
        <f t="shared" si="141"/>
        <v>4.9643503066514327E-3</v>
      </c>
      <c r="AA260" s="109">
        <f t="shared" si="148"/>
        <v>42.025658396019317</v>
      </c>
      <c r="AB260" s="54">
        <v>255929</v>
      </c>
      <c r="AC260" s="12">
        <f t="shared" si="142"/>
        <v>4.3475247282542151E-2</v>
      </c>
      <c r="AD260" s="12">
        <f t="shared" si="143"/>
        <v>-1.4942726052623589E-3</v>
      </c>
      <c r="AE260" s="113">
        <f t="shared" si="149"/>
        <v>40.383401604423206</v>
      </c>
      <c r="AF260" s="60">
        <v>219295</v>
      </c>
      <c r="AG260" s="11">
        <f t="shared" si="144"/>
        <v>3.347927103411541E-2</v>
      </c>
      <c r="AH260" s="11">
        <f t="shared" si="145"/>
        <v>1.3287428540118551E-3</v>
      </c>
      <c r="AI260" s="119">
        <f t="shared" si="150"/>
        <v>49.752592616120367</v>
      </c>
    </row>
    <row r="261" spans="1:35" ht="14.4" x14ac:dyDescent="0.3">
      <c r="A261" s="35">
        <f t="shared" si="135"/>
        <v>38443</v>
      </c>
      <c r="B261" s="81">
        <v>194.6</v>
      </c>
      <c r="C261" s="20">
        <f t="shared" si="170"/>
        <v>3.5106382978723483E-2</v>
      </c>
      <c r="D261" s="82">
        <f t="shared" si="137"/>
        <v>59.913793103448178</v>
      </c>
      <c r="E261" s="81">
        <v>77.843000000000004</v>
      </c>
      <c r="F261" s="20">
        <f t="shared" si="171"/>
        <v>1.9447864009010107E-2</v>
      </c>
      <c r="G261" s="82">
        <f t="shared" si="146"/>
        <v>55.673723358603858</v>
      </c>
      <c r="H261" s="70">
        <v>755.9</v>
      </c>
      <c r="I261" s="21">
        <f t="shared" si="175"/>
        <v>3.1804531804531688E-2</v>
      </c>
      <c r="J261" s="71">
        <f t="shared" si="172"/>
        <v>47.032105525136956</v>
      </c>
      <c r="K261" s="70">
        <v>191.6</v>
      </c>
      <c r="L261" s="21">
        <f t="shared" si="176"/>
        <v>3.1771674744211165E-2</v>
      </c>
      <c r="M261" s="71">
        <f t="shared" si="173"/>
        <v>47.02994599901816</v>
      </c>
      <c r="N261" s="2"/>
      <c r="O261" s="22">
        <f t="shared" si="136"/>
        <v>38443</v>
      </c>
      <c r="P261" s="43">
        <v>10290</v>
      </c>
      <c r="Q261" s="97">
        <f t="shared" si="151"/>
        <v>-0.30814227122974513</v>
      </c>
      <c r="R261" s="97">
        <f t="shared" si="152"/>
        <v>9.9241534024142819E-2</v>
      </c>
      <c r="S261" s="102">
        <f t="shared" si="174"/>
        <v>232.33235493339336</v>
      </c>
      <c r="T261" s="48">
        <v>485188</v>
      </c>
      <c r="U261" s="25">
        <f t="shared" si="138"/>
        <v>1.7442908968901438E-2</v>
      </c>
      <c r="V261" s="25">
        <f t="shared" si="139"/>
        <v>6.9901623012742498E-3</v>
      </c>
      <c r="W261" s="100">
        <f t="shared" si="147"/>
        <v>42.916824041092127</v>
      </c>
      <c r="X261" s="14">
        <v>296917</v>
      </c>
      <c r="Y261" s="15">
        <f t="shared" si="140"/>
        <v>2.979256191754498E-2</v>
      </c>
      <c r="Z261" s="15">
        <f t="shared" si="141"/>
        <v>1.6442210917655409E-2</v>
      </c>
      <c r="AA261" s="109">
        <f t="shared" si="148"/>
        <v>41.818058902483209</v>
      </c>
      <c r="AB261" s="54">
        <v>256312</v>
      </c>
      <c r="AC261" s="12">
        <f t="shared" si="142"/>
        <v>4.8653956304721468E-2</v>
      </c>
      <c r="AD261" s="12">
        <f t="shared" si="143"/>
        <v>1.963998010939827E-2</v>
      </c>
      <c r="AE261" s="113">
        <f t="shared" si="149"/>
        <v>40.443835720191622</v>
      </c>
      <c r="AF261" s="60">
        <v>219004</v>
      </c>
      <c r="AG261" s="11">
        <f t="shared" si="144"/>
        <v>4.365147442862316E-2</v>
      </c>
      <c r="AH261" s="11">
        <f t="shared" si="145"/>
        <v>1.7771168324193676E-2</v>
      </c>
      <c r="AI261" s="119">
        <f t="shared" si="150"/>
        <v>49.686571938716455</v>
      </c>
    </row>
    <row r="262" spans="1:35" ht="14.4" x14ac:dyDescent="0.3">
      <c r="A262" s="35">
        <f t="shared" si="135"/>
        <v>38412</v>
      </c>
      <c r="B262" s="81">
        <v>193.3</v>
      </c>
      <c r="C262" s="20">
        <f t="shared" si="170"/>
        <v>3.1483457844183604E-2</v>
      </c>
      <c r="D262" s="82">
        <f t="shared" si="137"/>
        <v>59.513546798029473</v>
      </c>
      <c r="E262" s="81">
        <v>77.542000000000002</v>
      </c>
      <c r="F262" s="20">
        <f t="shared" si="171"/>
        <v>1.9109452213226907E-2</v>
      </c>
      <c r="G262" s="82">
        <f t="shared" si="146"/>
        <v>55.458446574166729</v>
      </c>
      <c r="H262" s="70">
        <v>751.5</v>
      </c>
      <c r="I262" s="21">
        <f t="shared" si="175"/>
        <v>3.199670420214229E-2</v>
      </c>
      <c r="J262" s="71">
        <f t="shared" si="172"/>
        <v>46.758337481334074</v>
      </c>
      <c r="K262" s="70">
        <v>190.5</v>
      </c>
      <c r="L262" s="21">
        <f t="shared" si="176"/>
        <v>3.1960996749729187E-2</v>
      </c>
      <c r="M262" s="71">
        <f t="shared" si="173"/>
        <v>46.759941089837994</v>
      </c>
      <c r="N262" s="2"/>
      <c r="O262" s="22">
        <f t="shared" si="136"/>
        <v>38412</v>
      </c>
      <c r="P262" s="43">
        <v>9361</v>
      </c>
      <c r="Q262" s="97">
        <f t="shared" si="151"/>
        <v>-0.35033659518356586</v>
      </c>
      <c r="R262" s="97">
        <f t="shared" si="152"/>
        <v>0.1956827180993741</v>
      </c>
      <c r="S262" s="102">
        <f t="shared" si="174"/>
        <v>211.3569654549558</v>
      </c>
      <c r="T262" s="48">
        <v>481820</v>
      </c>
      <c r="U262" s="25">
        <f t="shared" si="138"/>
        <v>1.8431621221729033E-2</v>
      </c>
      <c r="V262" s="25">
        <f t="shared" si="139"/>
        <v>-5.9418196822776936E-3</v>
      </c>
      <c r="W262" s="100">
        <f t="shared" si="147"/>
        <v>42.618910936542143</v>
      </c>
      <c r="X262" s="14">
        <v>292114</v>
      </c>
      <c r="Y262" s="15">
        <f t="shared" si="140"/>
        <v>4.0147557853432048E-2</v>
      </c>
      <c r="Z262" s="15">
        <f t="shared" si="141"/>
        <v>-4.389881459567424E-3</v>
      </c>
      <c r="AA262" s="109">
        <f t="shared" si="148"/>
        <v>41.141600037182045</v>
      </c>
      <c r="AB262" s="54">
        <v>251375</v>
      </c>
      <c r="AC262" s="12">
        <f t="shared" si="142"/>
        <v>5.6486015088154318E-2</v>
      </c>
      <c r="AD262" s="12">
        <f t="shared" si="143"/>
        <v>2.3486159514487515E-3</v>
      </c>
      <c r="AE262" s="113">
        <f t="shared" si="149"/>
        <v>39.664819455051536</v>
      </c>
      <c r="AF262" s="60">
        <v>215180</v>
      </c>
      <c r="AG262" s="11">
        <f t="shared" si="144"/>
        <v>4.1060897079243208E-2</v>
      </c>
      <c r="AH262" s="11">
        <f t="shared" si="145"/>
        <v>-1.8121076670740699E-4</v>
      </c>
      <c r="AI262" s="119">
        <f t="shared" si="150"/>
        <v>48.819001250082223</v>
      </c>
    </row>
    <row r="263" spans="1:35" ht="14.4" x14ac:dyDescent="0.3">
      <c r="A263" s="35">
        <f t="shared" si="135"/>
        <v>38384</v>
      </c>
      <c r="B263" s="81">
        <v>191.8</v>
      </c>
      <c r="C263" s="20">
        <f t="shared" si="170"/>
        <v>3.0075187969925032E-2</v>
      </c>
      <c r="D263" s="82">
        <f t="shared" si="137"/>
        <v>59.051724137930954</v>
      </c>
      <c r="E263" s="81">
        <v>77.207999999999998</v>
      </c>
      <c r="F263" s="20">
        <f t="shared" si="171"/>
        <v>1.6523376298500425E-2</v>
      </c>
      <c r="G263" s="82">
        <f t="shared" si="146"/>
        <v>55.219568016020546</v>
      </c>
      <c r="H263" s="70">
        <v>748</v>
      </c>
      <c r="I263" s="21">
        <f t="shared" si="175"/>
        <v>3.1581850779202947E-2</v>
      </c>
      <c r="J263" s="71">
        <f t="shared" si="172"/>
        <v>46.540567446490869</v>
      </c>
      <c r="K263" s="70">
        <v>189.6</v>
      </c>
      <c r="L263" s="21">
        <f t="shared" si="176"/>
        <v>3.1556039173014083E-2</v>
      </c>
      <c r="M263" s="71">
        <f t="shared" si="173"/>
        <v>46.539027982326949</v>
      </c>
      <c r="N263" s="2"/>
      <c r="O263" s="22">
        <f t="shared" si="136"/>
        <v>38384</v>
      </c>
      <c r="P263" s="43">
        <v>7829</v>
      </c>
      <c r="Q263" s="97">
        <f t="shared" si="151"/>
        <v>-0.35616776315789478</v>
      </c>
      <c r="R263" s="97">
        <f t="shared" si="152"/>
        <v>-2.3815461346633371E-2</v>
      </c>
      <c r="S263" s="102">
        <f t="shared" si="174"/>
        <v>176.76676450666051</v>
      </c>
      <c r="T263" s="48">
        <v>484700</v>
      </c>
      <c r="U263" s="25">
        <f t="shared" si="138"/>
        <v>1.7806895972449777E-2</v>
      </c>
      <c r="V263" s="25">
        <f t="shared" si="139"/>
        <v>-1.2229443184342381E-2</v>
      </c>
      <c r="W263" s="100">
        <f t="shared" si="147"/>
        <v>42.873658484375859</v>
      </c>
      <c r="X263" s="14">
        <v>293402</v>
      </c>
      <c r="Y263" s="15">
        <f t="shared" si="140"/>
        <v>3.8227311490840465E-2</v>
      </c>
      <c r="Z263" s="15">
        <f t="shared" si="141"/>
        <v>-3.1427629813098878E-3</v>
      </c>
      <c r="AA263" s="109">
        <f t="shared" si="148"/>
        <v>41.323003122442906</v>
      </c>
      <c r="AB263" s="54">
        <v>250786</v>
      </c>
      <c r="AC263" s="12">
        <f t="shared" si="142"/>
        <v>5.9192215262849013E-2</v>
      </c>
      <c r="AD263" s="12">
        <f t="shared" si="143"/>
        <v>-5.8077074025474351E-3</v>
      </c>
      <c r="AE263" s="113">
        <f t="shared" si="149"/>
        <v>39.571880305736663</v>
      </c>
      <c r="AF263" s="60">
        <v>215219</v>
      </c>
      <c r="AG263" s="11">
        <f t="shared" si="144"/>
        <v>5.5191653347192116E-2</v>
      </c>
      <c r="AH263" s="11">
        <f t="shared" si="145"/>
        <v>-3.9708067031659633E-3</v>
      </c>
      <c r="AI263" s="119">
        <f t="shared" si="150"/>
        <v>48.827849382105427</v>
      </c>
    </row>
    <row r="264" spans="1:35" ht="14.4" x14ac:dyDescent="0.3">
      <c r="A264" s="35">
        <f t="shared" si="135"/>
        <v>38353</v>
      </c>
      <c r="B264" s="81">
        <v>190.7</v>
      </c>
      <c r="C264" s="20">
        <f t="shared" si="170"/>
        <v>2.9697624190064831E-2</v>
      </c>
      <c r="D264" s="82">
        <f t="shared" si="137"/>
        <v>58.713054187192029</v>
      </c>
      <c r="E264" s="81">
        <v>77.015000000000001</v>
      </c>
      <c r="F264" s="20">
        <f t="shared" si="171"/>
        <v>1.6216715488348799E-2</v>
      </c>
      <c r="G264" s="82">
        <f t="shared" si="146"/>
        <v>55.081533400085767</v>
      </c>
      <c r="H264" s="70">
        <v>745.2</v>
      </c>
      <c r="I264" s="21">
        <f t="shared" si="175"/>
        <v>3.1704278000830755E-2</v>
      </c>
      <c r="J264" s="71">
        <f t="shared" si="172"/>
        <v>46.366351418616304</v>
      </c>
      <c r="K264" s="70">
        <v>188.9</v>
      </c>
      <c r="L264" s="21">
        <f t="shared" si="176"/>
        <v>3.1676679410158393E-2</v>
      </c>
      <c r="M264" s="71">
        <f t="shared" si="173"/>
        <v>46.367206676485033</v>
      </c>
      <c r="N264" s="2"/>
      <c r="O264" s="22">
        <f t="shared" si="136"/>
        <v>38353</v>
      </c>
      <c r="P264" s="43">
        <v>8020</v>
      </c>
      <c r="Q264" s="97">
        <f t="shared" si="151"/>
        <v>-0.37181796819926372</v>
      </c>
      <c r="R264" s="97">
        <f t="shared" si="152"/>
        <v>-0.2614421217423335</v>
      </c>
      <c r="S264" s="102">
        <f t="shared" si="174"/>
        <v>181.0792503951229</v>
      </c>
      <c r="T264" s="48">
        <v>490701</v>
      </c>
      <c r="U264" s="25">
        <f t="shared" si="138"/>
        <v>3.1931560806448545E-2</v>
      </c>
      <c r="V264" s="25">
        <f t="shared" si="139"/>
        <v>1.5588748450335199E-2</v>
      </c>
      <c r="W264" s="100">
        <f t="shared" si="147"/>
        <v>43.404470996372432</v>
      </c>
      <c r="X264" s="14">
        <v>294327</v>
      </c>
      <c r="Y264" s="15">
        <f t="shared" si="140"/>
        <v>4.8225338870171663E-2</v>
      </c>
      <c r="Z264" s="15">
        <f t="shared" si="141"/>
        <v>7.0173397747335109E-3</v>
      </c>
      <c r="AA264" s="109">
        <f t="shared" si="148"/>
        <v>41.453280959295618</v>
      </c>
      <c r="AB264" s="54">
        <v>252251</v>
      </c>
      <c r="AC264" s="12">
        <f t="shared" si="142"/>
        <v>7.4748516235135787E-2</v>
      </c>
      <c r="AD264" s="12">
        <f t="shared" si="143"/>
        <v>1.3280041776295937E-2</v>
      </c>
      <c r="AE264" s="113">
        <f t="shared" si="149"/>
        <v>39.803044743336464</v>
      </c>
      <c r="AF264" s="60">
        <v>216077</v>
      </c>
      <c r="AG264" s="11">
        <f t="shared" si="144"/>
        <v>6.0490203777140872E-2</v>
      </c>
      <c r="AH264" s="11">
        <f t="shared" si="145"/>
        <v>7.8359305400728108E-3</v>
      </c>
      <c r="AI264" s="119">
        <f t="shared" si="150"/>
        <v>49.022508286615931</v>
      </c>
    </row>
    <row r="265" spans="1:35" ht="14.4" x14ac:dyDescent="0.3">
      <c r="A265" s="35">
        <f t="shared" si="135"/>
        <v>38322</v>
      </c>
      <c r="B265" s="81">
        <v>190.3</v>
      </c>
      <c r="C265" s="20">
        <f t="shared" si="170"/>
        <v>3.255561584373301E-2</v>
      </c>
      <c r="D265" s="82">
        <f t="shared" si="137"/>
        <v>58.589901477832427</v>
      </c>
      <c r="E265" s="81">
        <v>77.433000000000007</v>
      </c>
      <c r="F265" s="20">
        <f t="shared" si="171"/>
        <v>1.6728160821439353E-2</v>
      </c>
      <c r="G265" s="82">
        <f t="shared" si="146"/>
        <v>55.380489200400461</v>
      </c>
      <c r="H265" s="70">
        <v>749.2</v>
      </c>
      <c r="I265" s="21">
        <f t="shared" si="175"/>
        <v>3.4949578671087167E-2</v>
      </c>
      <c r="J265" s="71">
        <f t="shared" si="172"/>
        <v>46.615231458437108</v>
      </c>
      <c r="K265" s="70">
        <v>189.9</v>
      </c>
      <c r="L265" s="21">
        <f t="shared" ref="L265:L269" si="177">SUM(K265/K277)-1</f>
        <v>3.4877384196185357E-2</v>
      </c>
      <c r="M265" s="71">
        <f t="shared" si="173"/>
        <v>46.612665684830638</v>
      </c>
      <c r="N265" s="2"/>
      <c r="O265" s="22">
        <f t="shared" si="136"/>
        <v>38322</v>
      </c>
      <c r="P265" s="43">
        <v>10859</v>
      </c>
      <c r="Q265" s="97">
        <f t="shared" si="151"/>
        <v>-0.26821214367544988</v>
      </c>
      <c r="R265" s="97">
        <f t="shared" si="152"/>
        <v>6.3948100092678928E-3</v>
      </c>
      <c r="S265" s="102">
        <f t="shared" si="174"/>
        <v>245.17949875818448</v>
      </c>
      <c r="T265" s="48">
        <v>483169</v>
      </c>
      <c r="U265" s="25">
        <f t="shared" si="138"/>
        <v>4.8664451423449329E-2</v>
      </c>
      <c r="V265" s="25">
        <f t="shared" si="139"/>
        <v>-1.7637706264587938E-2</v>
      </c>
      <c r="W265" s="100">
        <f t="shared" si="147"/>
        <v>42.73823539557953</v>
      </c>
      <c r="X265" s="14">
        <v>292276</v>
      </c>
      <c r="Y265" s="15">
        <f t="shared" si="140"/>
        <v>5.4337278554757562E-2</v>
      </c>
      <c r="Z265" s="15">
        <f t="shared" si="141"/>
        <v>-1.8967733706579115E-2</v>
      </c>
      <c r="AA265" s="109">
        <f t="shared" si="148"/>
        <v>41.164416263744357</v>
      </c>
      <c r="AB265" s="54">
        <v>248945</v>
      </c>
      <c r="AC265" s="12">
        <f t="shared" si="142"/>
        <v>7.4947752042420213E-2</v>
      </c>
      <c r="AD265" s="12">
        <f t="shared" si="143"/>
        <v>-1.796069396997213E-2</v>
      </c>
      <c r="AE265" s="113">
        <f t="shared" si="149"/>
        <v>39.281386292343328</v>
      </c>
      <c r="AF265" s="60">
        <v>214397</v>
      </c>
      <c r="AG265" s="11">
        <f t="shared" si="144"/>
        <v>5.4019242019772928E-2</v>
      </c>
      <c r="AH265" s="11">
        <f t="shared" si="145"/>
        <v>-2.041888644193246E-2</v>
      </c>
      <c r="AI265" s="119">
        <f t="shared" si="150"/>
        <v>48.641357984077878</v>
      </c>
    </row>
    <row r="266" spans="1:35" ht="14.4" x14ac:dyDescent="0.3">
      <c r="A266" s="35">
        <f t="shared" si="135"/>
        <v>38292</v>
      </c>
      <c r="B266" s="81">
        <v>191</v>
      </c>
      <c r="C266" s="20">
        <f t="shared" si="170"/>
        <v>3.5230352303523116E-2</v>
      </c>
      <c r="D266" s="82">
        <f t="shared" si="137"/>
        <v>58.805418719211737</v>
      </c>
      <c r="E266" s="81">
        <v>77.031000000000006</v>
      </c>
      <c r="F266" s="20">
        <f t="shared" si="171"/>
        <v>1.4553644337907956E-2</v>
      </c>
      <c r="G266" s="82">
        <f t="shared" si="146"/>
        <v>55.09297668430834</v>
      </c>
      <c r="H266" s="70">
        <v>745.6</v>
      </c>
      <c r="I266" s="21">
        <f t="shared" si="175"/>
        <v>3.4406215316315381E-2</v>
      </c>
      <c r="J266" s="71">
        <f t="shared" si="172"/>
        <v>46.391239422598382</v>
      </c>
      <c r="K266" s="70">
        <v>189</v>
      </c>
      <c r="L266" s="21">
        <f t="shared" si="177"/>
        <v>3.4482758620689724E-2</v>
      </c>
      <c r="M266" s="71">
        <f t="shared" si="173"/>
        <v>46.391752577319593</v>
      </c>
      <c r="N266" s="2"/>
      <c r="O266" s="22">
        <f t="shared" si="136"/>
        <v>38292</v>
      </c>
      <c r="P266" s="43">
        <v>10790</v>
      </c>
      <c r="Q266" s="97">
        <f t="shared" si="151"/>
        <v>-0.26867290226379292</v>
      </c>
      <c r="R266" s="97">
        <f t="shared" si="152"/>
        <v>-0.10315019532873415</v>
      </c>
      <c r="S266" s="102">
        <f t="shared" si="174"/>
        <v>243.62158500790224</v>
      </c>
      <c r="T266" s="48">
        <v>491844</v>
      </c>
      <c r="U266" s="25">
        <f t="shared" si="138"/>
        <v>5.6615609357880903E-2</v>
      </c>
      <c r="V266" s="25">
        <f t="shared" si="139"/>
        <v>1.618983034279653E-3</v>
      </c>
      <c r="W266" s="100">
        <f t="shared" si="147"/>
        <v>43.505573929418937</v>
      </c>
      <c r="X266" s="14">
        <v>297927</v>
      </c>
      <c r="Y266" s="15">
        <f t="shared" si="140"/>
        <v>7.6995098110097304E-2</v>
      </c>
      <c r="Z266" s="15">
        <f t="shared" si="141"/>
        <v>4.8331500806086947E-3</v>
      </c>
      <c r="AA266" s="109">
        <f t="shared" si="148"/>
        <v>41.960308216235902</v>
      </c>
      <c r="AB266" s="54">
        <v>253498</v>
      </c>
      <c r="AC266" s="12">
        <f t="shared" si="142"/>
        <v>9.5402298850574718E-2</v>
      </c>
      <c r="AD266" s="12">
        <f t="shared" si="143"/>
        <v>7.2074506126731386E-3</v>
      </c>
      <c r="AE266" s="113">
        <f t="shared" si="149"/>
        <v>39.999810650290016</v>
      </c>
      <c r="AF266" s="60">
        <v>218866</v>
      </c>
      <c r="AG266" s="11">
        <f t="shared" si="144"/>
        <v>9.0986127519153692E-2</v>
      </c>
      <c r="AH266" s="11">
        <f t="shared" si="145"/>
        <v>1.5011895431505051E-2</v>
      </c>
      <c r="AI266" s="119">
        <f t="shared" si="150"/>
        <v>49.655263163865115</v>
      </c>
    </row>
    <row r="267" spans="1:35" ht="14.4" x14ac:dyDescent="0.3">
      <c r="A267" s="35">
        <f t="shared" si="135"/>
        <v>38261</v>
      </c>
      <c r="B267" s="81">
        <v>190.9</v>
      </c>
      <c r="C267" s="20">
        <f t="shared" si="170"/>
        <v>3.189189189189201E-2</v>
      </c>
      <c r="D267" s="82">
        <f t="shared" si="137"/>
        <v>58.774630541871829</v>
      </c>
      <c r="E267" s="81">
        <v>76.878</v>
      </c>
      <c r="F267" s="20">
        <f t="shared" si="171"/>
        <v>1.2098632156821498E-2</v>
      </c>
      <c r="G267" s="82">
        <f t="shared" si="146"/>
        <v>54.983550278929997</v>
      </c>
      <c r="H267" s="70">
        <v>744</v>
      </c>
      <c r="I267" s="21">
        <f t="shared" si="175"/>
        <v>3.2759578012215407E-2</v>
      </c>
      <c r="J267" s="71">
        <f t="shared" si="172"/>
        <v>46.291687406670057</v>
      </c>
      <c r="K267" s="70">
        <v>188.6</v>
      </c>
      <c r="L267" s="21">
        <f t="shared" si="177"/>
        <v>3.2858707557502642E-2</v>
      </c>
      <c r="M267" s="71">
        <f t="shared" si="173"/>
        <v>46.293568973981344</v>
      </c>
      <c r="N267" s="2"/>
      <c r="O267" s="22">
        <f t="shared" si="136"/>
        <v>38261</v>
      </c>
      <c r="P267" s="43">
        <v>12031</v>
      </c>
      <c r="Q267" s="97">
        <f t="shared" si="151"/>
        <v>-0.23569023569023573</v>
      </c>
      <c r="R267" s="97">
        <f t="shared" si="152"/>
        <v>-0.10881481481481481</v>
      </c>
      <c r="S267" s="102">
        <f t="shared" si="174"/>
        <v>271.64145405283335</v>
      </c>
      <c r="T267" s="48">
        <v>491049</v>
      </c>
      <c r="U267" s="25">
        <f t="shared" si="138"/>
        <v>4.8799554037688875E-2</v>
      </c>
      <c r="V267" s="25">
        <f t="shared" si="139"/>
        <v>-6.7879572415328049E-3</v>
      </c>
      <c r="W267" s="100">
        <f t="shared" si="147"/>
        <v>43.435252991735673</v>
      </c>
      <c r="X267" s="14">
        <v>296494</v>
      </c>
      <c r="Y267" s="15">
        <f t="shared" si="140"/>
        <v>7.1524341984004591E-2</v>
      </c>
      <c r="Z267" s="15">
        <f t="shared" si="141"/>
        <v>-5.7243268801915326E-3</v>
      </c>
      <c r="AA267" s="109">
        <f t="shared" si="148"/>
        <v>41.758483199792728</v>
      </c>
      <c r="AB267" s="54">
        <v>251684</v>
      </c>
      <c r="AC267" s="12">
        <f t="shared" si="142"/>
        <v>9.3508050851139668E-2</v>
      </c>
      <c r="AD267" s="12">
        <f t="shared" si="143"/>
        <v>-7.9463933780055118E-3</v>
      </c>
      <c r="AE267" s="113">
        <f t="shared" si="149"/>
        <v>39.713577005371214</v>
      </c>
      <c r="AF267" s="60">
        <v>215629</v>
      </c>
      <c r="AG267" s="11">
        <f t="shared" si="144"/>
        <v>8.1557313323535663E-2</v>
      </c>
      <c r="AH267" s="11">
        <f t="shared" si="145"/>
        <v>-8.6068569799678807E-3</v>
      </c>
      <c r="AI267" s="119">
        <f t="shared" si="150"/>
        <v>48.920868205939115</v>
      </c>
    </row>
    <row r="268" spans="1:35" ht="14.4" x14ac:dyDescent="0.3">
      <c r="A268" s="35">
        <f t="shared" si="135"/>
        <v>38231</v>
      </c>
      <c r="B268" s="81">
        <v>189.9</v>
      </c>
      <c r="C268" s="20">
        <f t="shared" si="170"/>
        <v>2.5377969762419017E-2</v>
      </c>
      <c r="D268" s="82">
        <f t="shared" si="137"/>
        <v>58.466748768472812</v>
      </c>
      <c r="E268" s="81">
        <v>76.677999999999997</v>
      </c>
      <c r="F268" s="20">
        <f t="shared" si="171"/>
        <v>1.0809670700519192E-2</v>
      </c>
      <c r="G268" s="82">
        <f t="shared" si="146"/>
        <v>54.840509226147852</v>
      </c>
      <c r="H268" s="70">
        <v>742.1</v>
      </c>
      <c r="I268" s="21">
        <f t="shared" si="175"/>
        <v>3.069444444444458E-2</v>
      </c>
      <c r="J268" s="71">
        <f t="shared" si="172"/>
        <v>46.173469387755169</v>
      </c>
      <c r="K268" s="70">
        <v>188.1</v>
      </c>
      <c r="L268" s="21">
        <f t="shared" si="177"/>
        <v>3.0684931506849367E-2</v>
      </c>
      <c r="M268" s="71">
        <f t="shared" si="173"/>
        <v>46.170839469808534</v>
      </c>
      <c r="N268" s="2"/>
      <c r="O268" s="22">
        <f t="shared" si="136"/>
        <v>38231</v>
      </c>
      <c r="P268" s="43">
        <v>13500</v>
      </c>
      <c r="Q268" s="97">
        <f t="shared" si="151"/>
        <v>-8.4186961535852367E-2</v>
      </c>
      <c r="R268" s="97">
        <f t="shared" si="152"/>
        <v>-0.10119840213049269</v>
      </c>
      <c r="S268" s="102">
        <f t="shared" si="174"/>
        <v>304.8092120117405</v>
      </c>
      <c r="T268" s="48">
        <v>494405</v>
      </c>
      <c r="U268" s="25">
        <f t="shared" si="138"/>
        <v>5.3211794830282155E-2</v>
      </c>
      <c r="V268" s="25">
        <f t="shared" si="139"/>
        <v>-2.9946157413942576E-3</v>
      </c>
      <c r="W268" s="100">
        <f t="shared" si="147"/>
        <v>43.732104648169688</v>
      </c>
      <c r="X268" s="14">
        <v>298201</v>
      </c>
      <c r="Y268" s="15">
        <f t="shared" si="140"/>
        <v>8.2937794838086498E-2</v>
      </c>
      <c r="Z268" s="15">
        <f t="shared" si="141"/>
        <v>-1.7140198116586403E-3</v>
      </c>
      <c r="AA268" s="109">
        <f t="shared" si="148"/>
        <v>41.998898624125246</v>
      </c>
      <c r="AB268" s="54">
        <v>253700</v>
      </c>
      <c r="AC268" s="12">
        <f t="shared" si="142"/>
        <v>0.11195848454566182</v>
      </c>
      <c r="AD268" s="12">
        <f t="shared" si="143"/>
        <v>-2.2377875399675062E-3</v>
      </c>
      <c r="AE268" s="113">
        <f t="shared" si="149"/>
        <v>40.031684518136537</v>
      </c>
      <c r="AF268" s="60">
        <v>217501</v>
      </c>
      <c r="AG268" s="11">
        <f t="shared" si="144"/>
        <v>0.10133780280320837</v>
      </c>
      <c r="AH268" s="11">
        <f t="shared" si="145"/>
        <v>-3.865442304609723E-3</v>
      </c>
      <c r="AI268" s="119">
        <f t="shared" si="150"/>
        <v>49.345578543052945</v>
      </c>
    </row>
    <row r="269" spans="1:35" ht="14.4" x14ac:dyDescent="0.3">
      <c r="A269" s="35">
        <f t="shared" si="135"/>
        <v>38200</v>
      </c>
      <c r="B269" s="81">
        <v>189.5</v>
      </c>
      <c r="C269" s="20">
        <f t="shared" si="170"/>
        <v>2.6543878656554831E-2</v>
      </c>
      <c r="D269" s="82">
        <f t="shared" si="137"/>
        <v>58.34359605911321</v>
      </c>
      <c r="E269" s="81">
        <v>76.602000000000004</v>
      </c>
      <c r="F269" s="20">
        <f t="shared" si="171"/>
        <v>1.2945796913637286E-2</v>
      </c>
      <c r="G269" s="82">
        <f t="shared" si="146"/>
        <v>54.786153626090638</v>
      </c>
      <c r="H269" s="70">
        <v>739.3</v>
      </c>
      <c r="I269" s="21">
        <f t="shared" si="175"/>
        <v>3.1965382467894932E-2</v>
      </c>
      <c r="J269" s="71">
        <f t="shared" si="172"/>
        <v>45.999253359880605</v>
      </c>
      <c r="K269" s="70">
        <v>187.4</v>
      </c>
      <c r="L269" s="21">
        <f t="shared" si="177"/>
        <v>3.1938325991189398E-2</v>
      </c>
      <c r="M269" s="71">
        <f t="shared" si="173"/>
        <v>45.99901816396661</v>
      </c>
      <c r="N269" s="2"/>
      <c r="O269" s="22">
        <f t="shared" si="136"/>
        <v>38200</v>
      </c>
      <c r="P269" s="43">
        <v>15020</v>
      </c>
      <c r="Q269" s="97">
        <f t="shared" si="151"/>
        <v>4.1825622528958828E-2</v>
      </c>
      <c r="R269" s="97">
        <f t="shared" si="152"/>
        <v>-0.14717238246650011</v>
      </c>
      <c r="S269" s="102">
        <f t="shared" si="174"/>
        <v>339.12847143824757</v>
      </c>
      <c r="T269" s="48">
        <v>495890</v>
      </c>
      <c r="U269" s="25">
        <f t="shared" si="138"/>
        <v>6.8862056032866104E-2</v>
      </c>
      <c r="V269" s="25">
        <f t="shared" si="139"/>
        <v>1.2115423080534038E-2</v>
      </c>
      <c r="W269" s="100">
        <f t="shared" si="147"/>
        <v>43.863458852521447</v>
      </c>
      <c r="X269" s="14">
        <v>298713</v>
      </c>
      <c r="Y269" s="15">
        <f t="shared" si="140"/>
        <v>9.1452185732450619E-2</v>
      </c>
      <c r="Z269" s="15">
        <f t="shared" si="141"/>
        <v>9.2817220442564796E-4</v>
      </c>
      <c r="AA269" s="109">
        <f t="shared" si="148"/>
        <v>42.07100916733453</v>
      </c>
      <c r="AB269" s="54">
        <v>254269</v>
      </c>
      <c r="AC269" s="12">
        <f t="shared" si="142"/>
        <v>0.1165616423317597</v>
      </c>
      <c r="AD269" s="12">
        <f t="shared" si="143"/>
        <v>3.1918251400615549E-3</v>
      </c>
      <c r="AE269" s="113">
        <f t="shared" si="149"/>
        <v>40.121467838951752</v>
      </c>
      <c r="AF269" s="60">
        <v>218345</v>
      </c>
      <c r="AG269" s="11">
        <f t="shared" si="144"/>
        <v>0.10289735015709134</v>
      </c>
      <c r="AH269" s="11">
        <f t="shared" si="145"/>
        <v>5.0634076733642175E-3</v>
      </c>
      <c r="AI269" s="119">
        <f t="shared" si="150"/>
        <v>49.537061195042298</v>
      </c>
    </row>
    <row r="270" spans="1:35" ht="14.4" x14ac:dyDescent="0.3">
      <c r="A270" s="35">
        <f t="shared" ref="A270:A333" si="178">DATE(YEAR(A271),MONTH(A271)+1,DAY(A271))</f>
        <v>38169</v>
      </c>
      <c r="B270" s="81">
        <v>189.4</v>
      </c>
      <c r="C270" s="20">
        <f t="shared" si="170"/>
        <v>2.9907558455682492E-2</v>
      </c>
      <c r="D270" s="82">
        <f t="shared" si="137"/>
        <v>58.31280788177331</v>
      </c>
      <c r="E270" s="81">
        <v>76.405000000000001</v>
      </c>
      <c r="F270" s="20">
        <f t="shared" si="171"/>
        <v>1.4055158867093187E-2</v>
      </c>
      <c r="G270" s="82">
        <f t="shared" si="146"/>
        <v>54.645258189100218</v>
      </c>
      <c r="H270" s="70">
        <v>736.9</v>
      </c>
      <c r="I270" s="21">
        <f t="shared" ref="I270:I281" si="179">SUM(H270/H282)-1</f>
        <v>3.0341163310961816E-2</v>
      </c>
      <c r="J270" s="71">
        <f t="shared" si="172"/>
        <v>45.849925335988118</v>
      </c>
      <c r="K270" s="70">
        <v>186.8</v>
      </c>
      <c r="L270" s="21">
        <f t="shared" ref="L270:L281" si="180">SUM(K270/K282)-1</f>
        <v>3.0336458907887387E-2</v>
      </c>
      <c r="M270" s="71">
        <f t="shared" si="173"/>
        <v>45.851742758959247</v>
      </c>
      <c r="N270" s="2"/>
      <c r="O270" s="22">
        <f t="shared" si="136"/>
        <v>38169</v>
      </c>
      <c r="P270" s="43">
        <v>17612</v>
      </c>
      <c r="Q270" s="97">
        <f t="shared" si="151"/>
        <v>0.30769230769230771</v>
      </c>
      <c r="R270" s="97">
        <f t="shared" si="152"/>
        <v>8.9649198787353779E-2</v>
      </c>
      <c r="S270" s="102">
        <f t="shared" si="174"/>
        <v>397.65184014450176</v>
      </c>
      <c r="T270" s="48">
        <v>489954</v>
      </c>
      <c r="U270" s="25">
        <f t="shared" si="138"/>
        <v>4.9450914286081504E-2</v>
      </c>
      <c r="V270" s="25">
        <f t="shared" si="139"/>
        <v>2.1097011239373797E-2</v>
      </c>
      <c r="W270" s="100">
        <f t="shared" si="147"/>
        <v>43.338395851153066</v>
      </c>
      <c r="X270" s="14">
        <v>298436</v>
      </c>
      <c r="Y270" s="15">
        <f t="shared" si="140"/>
        <v>8.3956545268977001E-2</v>
      </c>
      <c r="Z270" s="15">
        <f t="shared" si="141"/>
        <v>2.3239547689417162E-2</v>
      </c>
      <c r="AA270" s="109">
        <f t="shared" si="148"/>
        <v>42.031996236731075</v>
      </c>
      <c r="AB270" s="54">
        <v>253460</v>
      </c>
      <c r="AC270" s="12">
        <f t="shared" si="142"/>
        <v>0.1096274828276107</v>
      </c>
      <c r="AD270" s="12">
        <f t="shared" si="143"/>
        <v>2.5385844610312125E-2</v>
      </c>
      <c r="AE270" s="113">
        <f t="shared" si="149"/>
        <v>39.993814576140664</v>
      </c>
      <c r="AF270" s="60">
        <v>217245</v>
      </c>
      <c r="AG270" s="11">
        <f t="shared" si="144"/>
        <v>9.0280844742441912E-2</v>
      </c>
      <c r="AH270" s="11">
        <f t="shared" si="145"/>
        <v>7.7280254570251117E-3</v>
      </c>
      <c r="AI270" s="119">
        <f t="shared" si="150"/>
        <v>49.287498496951905</v>
      </c>
    </row>
    <row r="271" spans="1:35" ht="14.4" x14ac:dyDescent="0.3">
      <c r="A271" s="35">
        <f t="shared" si="178"/>
        <v>38139</v>
      </c>
      <c r="B271" s="81">
        <v>189.7</v>
      </c>
      <c r="C271" s="20">
        <f t="shared" si="170"/>
        <v>3.2661948829613596E-2</v>
      </c>
      <c r="D271" s="82">
        <f t="shared" si="137"/>
        <v>58.405172413793011</v>
      </c>
      <c r="E271" s="81">
        <v>76.600999999999999</v>
      </c>
      <c r="F271" s="20">
        <f t="shared" si="171"/>
        <v>1.5820602588584753E-2</v>
      </c>
      <c r="G271" s="82">
        <f t="shared" si="146"/>
        <v>54.785438420826722</v>
      </c>
      <c r="H271" s="70">
        <v>736.9</v>
      </c>
      <c r="I271" s="21">
        <f t="shared" si="179"/>
        <v>3.0341163310961816E-2</v>
      </c>
      <c r="J271" s="71">
        <f t="shared" si="172"/>
        <v>45.849925335988118</v>
      </c>
      <c r="K271" s="70">
        <v>186.8</v>
      </c>
      <c r="L271" s="21">
        <f t="shared" si="180"/>
        <v>3.0336458907887387E-2</v>
      </c>
      <c r="M271" s="71">
        <f t="shared" si="173"/>
        <v>45.851742758959247</v>
      </c>
      <c r="N271" s="2"/>
      <c r="O271" s="22">
        <f t="shared" ref="O271:O334" si="181">A271</f>
        <v>38139</v>
      </c>
      <c r="P271" s="43">
        <v>16163</v>
      </c>
      <c r="Q271" s="97">
        <f t="shared" si="151"/>
        <v>0.3480400333611342</v>
      </c>
      <c r="R271" s="97">
        <f t="shared" si="152"/>
        <v>0.18732094321604342</v>
      </c>
      <c r="S271" s="102">
        <f t="shared" si="174"/>
        <v>364.93565138857497</v>
      </c>
      <c r="T271" s="48">
        <v>479831</v>
      </c>
      <c r="U271" s="25">
        <f t="shared" si="138"/>
        <v>4.9391248056302128E-2</v>
      </c>
      <c r="V271" s="25">
        <f t="shared" si="139"/>
        <v>1.8794893190566819E-2</v>
      </c>
      <c r="W271" s="100">
        <f t="shared" si="147"/>
        <v>42.442975911319486</v>
      </c>
      <c r="X271" s="14">
        <v>291658</v>
      </c>
      <c r="Y271" s="15">
        <f t="shared" si="140"/>
        <v>8.7274042207368563E-2</v>
      </c>
      <c r="Z271" s="15">
        <f t="shared" si="141"/>
        <v>9.0924817492994414E-3</v>
      </c>
      <c r="AA271" s="109">
        <f t="shared" si="148"/>
        <v>41.077376584636269</v>
      </c>
      <c r="AB271" s="54">
        <v>247185</v>
      </c>
      <c r="AC271" s="12">
        <f t="shared" si="142"/>
        <v>0.11363656842162162</v>
      </c>
      <c r="AD271" s="12">
        <f t="shared" si="143"/>
        <v>7.8241582608269411E-3</v>
      </c>
      <c r="AE271" s="113">
        <f t="shared" si="149"/>
        <v>39.003673384373592</v>
      </c>
      <c r="AF271" s="60">
        <v>215579</v>
      </c>
      <c r="AG271" s="11">
        <f t="shared" si="144"/>
        <v>0.10162398054084987</v>
      </c>
      <c r="AH271" s="11">
        <f t="shared" si="145"/>
        <v>1.5966746940256682E-2</v>
      </c>
      <c r="AI271" s="119">
        <f t="shared" si="150"/>
        <v>48.909524446935002</v>
      </c>
    </row>
    <row r="272" spans="1:35" ht="14.4" x14ac:dyDescent="0.3">
      <c r="A272" s="35">
        <f t="shared" si="178"/>
        <v>38108</v>
      </c>
      <c r="B272" s="81">
        <v>189.1</v>
      </c>
      <c r="C272" s="20">
        <f t="shared" si="170"/>
        <v>3.0517711171662132E-2</v>
      </c>
      <c r="D272" s="82">
        <f t="shared" si="137"/>
        <v>58.220443349753609</v>
      </c>
      <c r="E272" s="81">
        <v>76.637</v>
      </c>
      <c r="F272" s="20">
        <f t="shared" si="171"/>
        <v>1.4683296260989298E-2</v>
      </c>
      <c r="G272" s="82">
        <f t="shared" si="146"/>
        <v>54.811185810327508</v>
      </c>
      <c r="H272" s="70">
        <v>735.7</v>
      </c>
      <c r="I272" s="21">
        <f t="shared" si="179"/>
        <v>2.7513966480446905E-2</v>
      </c>
      <c r="J272" s="71">
        <f t="shared" si="172"/>
        <v>45.775261324041885</v>
      </c>
      <c r="K272" s="70">
        <v>186.5</v>
      </c>
      <c r="L272" s="21">
        <f t="shared" si="180"/>
        <v>2.7548209366391241E-2</v>
      </c>
      <c r="M272" s="71">
        <f t="shared" si="173"/>
        <v>45.778105056455566</v>
      </c>
      <c r="N272" s="2"/>
      <c r="O272" s="22">
        <f t="shared" si="181"/>
        <v>38108</v>
      </c>
      <c r="P272" s="43">
        <v>13613</v>
      </c>
      <c r="Q272" s="97">
        <f t="shared" si="151"/>
        <v>0.21881994807055238</v>
      </c>
      <c r="R272" s="97">
        <f t="shared" si="152"/>
        <v>-8.471727291064346E-2</v>
      </c>
      <c r="S272" s="102">
        <f t="shared" si="174"/>
        <v>307.36057800857958</v>
      </c>
      <c r="T272" s="48">
        <v>470979</v>
      </c>
      <c r="U272" s="25">
        <f t="shared" si="138"/>
        <v>2.6802707740606335E-2</v>
      </c>
      <c r="V272" s="25">
        <f t="shared" si="139"/>
        <v>-1.2353471596032506E-2</v>
      </c>
      <c r="W272" s="100">
        <f t="shared" si="147"/>
        <v>41.659981017769468</v>
      </c>
      <c r="X272" s="14">
        <v>289030</v>
      </c>
      <c r="Y272" s="15">
        <f t="shared" si="140"/>
        <v>6.7843512507989479E-2</v>
      </c>
      <c r="Z272" s="15">
        <f t="shared" si="141"/>
        <v>2.438203844939979E-3</v>
      </c>
      <c r="AA272" s="109">
        <f t="shared" si="148"/>
        <v>40.707246687069855</v>
      </c>
      <c r="AB272" s="54">
        <v>245266</v>
      </c>
      <c r="AC272" s="12">
        <f t="shared" si="142"/>
        <v>8.9688509367821911E-2</v>
      </c>
      <c r="AD272" s="12">
        <f t="shared" si="143"/>
        <v>3.4612552164308141E-3</v>
      </c>
      <c r="AE272" s="113">
        <f t="shared" si="149"/>
        <v>38.700871639831597</v>
      </c>
      <c r="AF272" s="60">
        <v>212191</v>
      </c>
      <c r="AG272" s="11">
        <f t="shared" si="144"/>
        <v>8.0633332993817364E-2</v>
      </c>
      <c r="AH272" s="11">
        <f t="shared" si="145"/>
        <v>1.1184498961132938E-2</v>
      </c>
      <c r="AI272" s="119">
        <f t="shared" si="150"/>
        <v>48.140871336816595</v>
      </c>
    </row>
    <row r="273" spans="1:35" ht="14.4" x14ac:dyDescent="0.3">
      <c r="A273" s="35">
        <f t="shared" si="178"/>
        <v>38078</v>
      </c>
      <c r="B273" s="81">
        <v>188</v>
      </c>
      <c r="C273" s="20">
        <f t="shared" si="170"/>
        <v>2.285092491838947E-2</v>
      </c>
      <c r="D273" s="82">
        <f t="shared" ref="D273:D336" si="182">D272/(B272/B273)</f>
        <v>57.881773399014691</v>
      </c>
      <c r="E273" s="81">
        <v>76.358000000000004</v>
      </c>
      <c r="F273" s="20">
        <f t="shared" si="171"/>
        <v>1.133744801462222E-2</v>
      </c>
      <c r="G273" s="82">
        <f t="shared" si="146"/>
        <v>54.611643541696417</v>
      </c>
      <c r="H273" s="70">
        <v>732.6</v>
      </c>
      <c r="I273" s="21">
        <f t="shared" si="179"/>
        <v>2.4902070509233543E-2</v>
      </c>
      <c r="J273" s="71">
        <f t="shared" si="172"/>
        <v>45.582379293180765</v>
      </c>
      <c r="K273" s="70">
        <v>185.7</v>
      </c>
      <c r="L273" s="21">
        <f t="shared" si="180"/>
        <v>2.4834437086092676E-2</v>
      </c>
      <c r="M273" s="71">
        <f t="shared" si="173"/>
        <v>45.581737849779074</v>
      </c>
      <c r="N273" s="2"/>
      <c r="O273" s="22">
        <f t="shared" si="181"/>
        <v>38078</v>
      </c>
      <c r="P273" s="43">
        <v>14873</v>
      </c>
      <c r="Q273" s="97">
        <f t="shared" si="151"/>
        <v>0.43285163776493252</v>
      </c>
      <c r="R273" s="97">
        <f t="shared" si="152"/>
        <v>3.2202095912277073E-2</v>
      </c>
      <c r="S273" s="102">
        <f t="shared" si="174"/>
        <v>335.80943779634202</v>
      </c>
      <c r="T273" s="48">
        <v>476870</v>
      </c>
      <c r="U273" s="25">
        <f t="shared" ref="U273:U336" si="183">SUM(T273/T285)-1</f>
        <v>4.7262649088940512E-2</v>
      </c>
      <c r="V273" s="25">
        <f t="shared" ref="V273:V336" si="184">(T273/T274)-1</f>
        <v>7.9687169731557095E-3</v>
      </c>
      <c r="W273" s="100">
        <f t="shared" si="147"/>
        <v>42.181063588702948</v>
      </c>
      <c r="X273" s="14">
        <v>288327</v>
      </c>
      <c r="Y273" s="15">
        <f t="shared" ref="Y273:Y336" si="185">SUM(X273/X285)-1</f>
        <v>7.9637832838436395E-2</v>
      </c>
      <c r="Z273" s="15">
        <f t="shared" ref="Z273:Z336" si="186">(X273/X274)-1</f>
        <v>2.6662963477294799E-2</v>
      </c>
      <c r="AA273" s="109">
        <f t="shared" si="148"/>
        <v>40.608235531061794</v>
      </c>
      <c r="AB273" s="54">
        <v>244420</v>
      </c>
      <c r="AC273" s="12">
        <f t="shared" ref="AC273:AC336" si="187">SUM(AB273/AB285)-1</f>
        <v>0.11087881322037596</v>
      </c>
      <c r="AD273" s="12">
        <f t="shared" ref="AD273:AD336" si="188">(AB273/AB274)-1</f>
        <v>2.7255342845735164E-2</v>
      </c>
      <c r="AE273" s="113">
        <f t="shared" si="149"/>
        <v>38.567380094296148</v>
      </c>
      <c r="AF273" s="60">
        <v>209844</v>
      </c>
      <c r="AG273" s="11">
        <f t="shared" ref="AG273:AG336" si="189">SUM(AF273/AF285)-1</f>
        <v>7.4426034775841199E-2</v>
      </c>
      <c r="AH273" s="11">
        <f t="shared" ref="AH273:AH336" si="190">(AF273/AF274)-1</f>
        <v>1.5244831706927586E-2</v>
      </c>
      <c r="AI273" s="119">
        <f t="shared" si="150"/>
        <v>47.608395289163738</v>
      </c>
    </row>
    <row r="274" spans="1:35" ht="14.4" x14ac:dyDescent="0.3">
      <c r="A274" s="35">
        <f t="shared" si="178"/>
        <v>38047</v>
      </c>
      <c r="B274" s="81">
        <v>187.4</v>
      </c>
      <c r="C274" s="20">
        <f t="shared" si="170"/>
        <v>1.7372421281216077E-2</v>
      </c>
      <c r="D274" s="82">
        <f t="shared" si="182"/>
        <v>57.697044334975288</v>
      </c>
      <c r="E274" s="81">
        <v>76.087999999999994</v>
      </c>
      <c r="F274" s="20">
        <f t="shared" si="171"/>
        <v>1.1069031958009345E-2</v>
      </c>
      <c r="G274" s="82">
        <f t="shared" ref="G274:G337" si="191">G273/(E273/E274)</f>
        <v>54.418538120440516</v>
      </c>
      <c r="H274" s="70">
        <v>728.2</v>
      </c>
      <c r="I274" s="21">
        <f t="shared" si="179"/>
        <v>2.6067352402423527E-2</v>
      </c>
      <c r="J274" s="71">
        <f t="shared" si="172"/>
        <v>45.308611249377883</v>
      </c>
      <c r="K274" s="70">
        <v>184.6</v>
      </c>
      <c r="L274" s="21">
        <f t="shared" si="180"/>
        <v>2.6125625347415138E-2</v>
      </c>
      <c r="M274" s="71">
        <f t="shared" si="173"/>
        <v>45.311732940598915</v>
      </c>
      <c r="N274" s="2"/>
      <c r="O274" s="22">
        <f t="shared" si="181"/>
        <v>38047</v>
      </c>
      <c r="P274" s="43">
        <v>14409</v>
      </c>
      <c r="Q274" s="97">
        <f t="shared" si="151"/>
        <v>0.35933962264150954</v>
      </c>
      <c r="R274" s="97">
        <f t="shared" si="152"/>
        <v>0.18495065789473686</v>
      </c>
      <c r="S274" s="102">
        <f t="shared" si="174"/>
        <v>325.33303228719774</v>
      </c>
      <c r="T274" s="48">
        <v>473100</v>
      </c>
      <c r="U274" s="25">
        <f t="shared" si="183"/>
        <v>4.0566934121621712E-2</v>
      </c>
      <c r="V274" s="25">
        <f t="shared" si="184"/>
        <v>-6.5515938011843078E-3</v>
      </c>
      <c r="W274" s="100">
        <f t="shared" ref="W274:W337" si="192">W273/(T273/T274)</f>
        <v>41.847591972267843</v>
      </c>
      <c r="X274" s="14">
        <v>280839</v>
      </c>
      <c r="Y274" s="15">
        <f t="shared" si="185"/>
        <v>6.3892898137309473E-2</v>
      </c>
      <c r="Z274" s="15">
        <f t="shared" si="186"/>
        <v>-6.2279059727741171E-3</v>
      </c>
      <c r="AA274" s="109">
        <f t="shared" ref="AA274:AA337" si="193">AA273/(X273/X274)</f>
        <v>39.553618836625994</v>
      </c>
      <c r="AB274" s="54">
        <v>237935</v>
      </c>
      <c r="AC274" s="12">
        <f t="shared" si="187"/>
        <v>8.8872617440450385E-2</v>
      </c>
      <c r="AD274" s="12">
        <f t="shared" si="188"/>
        <v>4.9161426019233012E-3</v>
      </c>
      <c r="AE274" s="113">
        <f t="shared" ref="AE274:AE337" si="194">AE273/(AB273/AB274)</f>
        <v>37.544102703282682</v>
      </c>
      <c r="AF274" s="60">
        <v>206693</v>
      </c>
      <c r="AG274" s="11">
        <f t="shared" si="189"/>
        <v>7.507580919488821E-2</v>
      </c>
      <c r="AH274" s="11">
        <f t="shared" si="190"/>
        <v>1.3389749070905399E-2</v>
      </c>
      <c r="AI274" s="119">
        <f t="shared" ref="AI274:AI337" si="195">AI273/(AF273/AF274)</f>
        <v>46.893511596724814</v>
      </c>
    </row>
    <row r="275" spans="1:35" ht="14.4" x14ac:dyDescent="0.3">
      <c r="A275" s="35">
        <f t="shared" si="178"/>
        <v>38018</v>
      </c>
      <c r="B275" s="81">
        <v>186.2</v>
      </c>
      <c r="C275" s="20">
        <f t="shared" si="170"/>
        <v>1.6930638995084513E-2</v>
      </c>
      <c r="D275" s="82">
        <f t="shared" si="182"/>
        <v>57.32758620689647</v>
      </c>
      <c r="E275" s="81">
        <v>75.953000000000003</v>
      </c>
      <c r="F275" s="20">
        <f t="shared" si="171"/>
        <v>1.2855218765418952E-2</v>
      </c>
      <c r="G275" s="82">
        <f t="shared" si="191"/>
        <v>54.321985409812569</v>
      </c>
      <c r="H275" s="70">
        <v>725.1</v>
      </c>
      <c r="I275" s="21">
        <f t="shared" si="179"/>
        <v>2.5166124699561809E-2</v>
      </c>
      <c r="J275" s="71">
        <f t="shared" si="172"/>
        <v>45.115729218516755</v>
      </c>
      <c r="K275" s="70">
        <v>183.8</v>
      </c>
      <c r="L275" s="21">
        <f t="shared" si="180"/>
        <v>2.5097601784718426E-2</v>
      </c>
      <c r="M275" s="71">
        <f t="shared" si="173"/>
        <v>45.115365733922438</v>
      </c>
      <c r="O275" s="22">
        <f t="shared" si="181"/>
        <v>38018</v>
      </c>
      <c r="P275" s="43">
        <v>12160</v>
      </c>
      <c r="Q275" s="97">
        <f t="shared" ref="Q275:Q338" si="196">(P275/P287)-1</f>
        <v>0.17829457364341095</v>
      </c>
      <c r="R275" s="97">
        <f t="shared" si="152"/>
        <v>-4.7544450536539551E-2</v>
      </c>
      <c r="S275" s="102">
        <f t="shared" si="174"/>
        <v>274.55407541205665</v>
      </c>
      <c r="T275" s="48">
        <v>476220</v>
      </c>
      <c r="U275" s="25">
        <f t="shared" si="183"/>
        <v>4.8201601951043394E-2</v>
      </c>
      <c r="V275" s="25">
        <f t="shared" si="184"/>
        <v>1.4783908882332053E-3</v>
      </c>
      <c r="W275" s="100">
        <f t="shared" si="192"/>
        <v>42.123568482421035</v>
      </c>
      <c r="X275" s="14">
        <v>282599</v>
      </c>
      <c r="Y275" s="15">
        <f t="shared" si="185"/>
        <v>6.4234659677188555E-2</v>
      </c>
      <c r="Z275" s="15">
        <f t="shared" si="186"/>
        <v>6.4568746305015967E-3</v>
      </c>
      <c r="AA275" s="109">
        <f t="shared" si="193"/>
        <v>39.80149882890791</v>
      </c>
      <c r="AB275" s="54">
        <v>236771</v>
      </c>
      <c r="AC275" s="12">
        <f t="shared" si="187"/>
        <v>8.1521441230746783E-2</v>
      </c>
      <c r="AD275" s="12">
        <f t="shared" si="188"/>
        <v>8.7939430864865109E-3</v>
      </c>
      <c r="AE275" s="113">
        <f t="shared" si="194"/>
        <v>37.360433484602709</v>
      </c>
      <c r="AF275" s="60">
        <v>203962</v>
      </c>
      <c r="AG275" s="11">
        <f t="shared" si="189"/>
        <v>5.4524961740497258E-2</v>
      </c>
      <c r="AH275" s="11">
        <f t="shared" si="190"/>
        <v>1.0306647296713933E-3</v>
      </c>
      <c r="AI275" s="119">
        <f t="shared" si="195"/>
        <v>46.273915479920397</v>
      </c>
    </row>
    <row r="276" spans="1:35" ht="14.4" x14ac:dyDescent="0.3">
      <c r="A276" s="35">
        <f t="shared" si="178"/>
        <v>37987</v>
      </c>
      <c r="B276" s="81">
        <v>185.2</v>
      </c>
      <c r="C276" s="20">
        <f t="shared" si="170"/>
        <v>1.9262520638414937E-2</v>
      </c>
      <c r="D276" s="82">
        <f t="shared" si="182"/>
        <v>57.019704433497452</v>
      </c>
      <c r="E276" s="81">
        <v>75.786000000000001</v>
      </c>
      <c r="F276" s="20">
        <f t="shared" si="171"/>
        <v>1.4253021239009067E-2</v>
      </c>
      <c r="G276" s="82">
        <f t="shared" si="191"/>
        <v>54.202546130739471</v>
      </c>
      <c r="H276" s="70">
        <v>722.3</v>
      </c>
      <c r="I276" s="21">
        <f t="shared" si="179"/>
        <v>2.6285876669508434E-2</v>
      </c>
      <c r="J276" s="71">
        <f t="shared" si="172"/>
        <v>44.941513190642183</v>
      </c>
      <c r="K276" s="70">
        <v>183.1</v>
      </c>
      <c r="L276" s="21">
        <f t="shared" si="180"/>
        <v>2.6345291479820565E-2</v>
      </c>
      <c r="M276" s="71">
        <f t="shared" si="173"/>
        <v>44.943544428080514</v>
      </c>
      <c r="O276" s="22">
        <f t="shared" si="181"/>
        <v>37987</v>
      </c>
      <c r="P276" s="43">
        <v>12767</v>
      </c>
      <c r="Q276" s="97">
        <f t="shared" si="196"/>
        <v>0.12336119665640122</v>
      </c>
      <c r="R276" s="97">
        <f t="shared" ref="R276:R339" si="197">(P276/P277)-1</f>
        <v>-0.13963205067726936</v>
      </c>
      <c r="S276" s="102">
        <f t="shared" si="174"/>
        <v>288.25920072251046</v>
      </c>
      <c r="T276" s="48">
        <v>475517</v>
      </c>
      <c r="U276" s="25">
        <f t="shared" si="183"/>
        <v>3.6278248741473673E-2</v>
      </c>
      <c r="V276" s="25">
        <f t="shared" si="184"/>
        <v>3.2056638458850539E-2</v>
      </c>
      <c r="W276" s="100">
        <f t="shared" si="192"/>
        <v>42.0613853136269</v>
      </c>
      <c r="X276" s="14">
        <v>280786</v>
      </c>
      <c r="Y276" s="15">
        <f t="shared" si="185"/>
        <v>6.5544904635047807E-2</v>
      </c>
      <c r="Z276" s="15">
        <f t="shared" si="186"/>
        <v>1.2889005926850494E-2</v>
      </c>
      <c r="AA276" s="109">
        <f t="shared" si="193"/>
        <v>39.546154268676588</v>
      </c>
      <c r="AB276" s="54">
        <v>234707</v>
      </c>
      <c r="AC276" s="12">
        <f t="shared" si="187"/>
        <v>6.1868869665930637E-2</v>
      </c>
      <c r="AD276" s="12">
        <f t="shared" si="188"/>
        <v>1.3467882619133897E-2</v>
      </c>
      <c r="AE276" s="113">
        <f t="shared" si="194"/>
        <v>37.034751983438213</v>
      </c>
      <c r="AF276" s="60">
        <v>203752</v>
      </c>
      <c r="AG276" s="11">
        <f t="shared" si="189"/>
        <v>5.116207083344082E-2</v>
      </c>
      <c r="AH276" s="11">
        <f t="shared" si="190"/>
        <v>1.6862577368750298E-3</v>
      </c>
      <c r="AI276" s="119">
        <f t="shared" si="195"/>
        <v>46.22627169210314</v>
      </c>
    </row>
    <row r="277" spans="1:35" ht="14.4" x14ac:dyDescent="0.3">
      <c r="A277" s="35">
        <f t="shared" si="178"/>
        <v>37956</v>
      </c>
      <c r="B277" s="81">
        <v>184.3</v>
      </c>
      <c r="C277" s="20">
        <f t="shared" si="170"/>
        <v>1.8794914317302513E-2</v>
      </c>
      <c r="D277" s="82">
        <f t="shared" si="182"/>
        <v>56.742610837438349</v>
      </c>
      <c r="E277" s="81">
        <v>76.159000000000006</v>
      </c>
      <c r="F277" s="20">
        <f t="shared" si="171"/>
        <v>1.2698792617414245E-2</v>
      </c>
      <c r="G277" s="82">
        <f t="shared" si="191"/>
        <v>54.46931769417818</v>
      </c>
      <c r="H277" s="70">
        <v>723.9</v>
      </c>
      <c r="I277" s="21">
        <f t="shared" si="179"/>
        <v>2.7975007100255578E-2</v>
      </c>
      <c r="J277" s="71">
        <f t="shared" si="172"/>
        <v>45.041065206570508</v>
      </c>
      <c r="K277" s="70">
        <v>183.5</v>
      </c>
      <c r="L277" s="21">
        <f t="shared" si="180"/>
        <v>2.8011204481792618E-2</v>
      </c>
      <c r="M277" s="71">
        <f t="shared" si="173"/>
        <v>45.041728031418756</v>
      </c>
      <c r="O277" s="22">
        <f t="shared" si="181"/>
        <v>37956</v>
      </c>
      <c r="P277" s="43">
        <v>14839</v>
      </c>
      <c r="Q277" s="97">
        <f t="shared" si="196"/>
        <v>0.1038458677378562</v>
      </c>
      <c r="R277" s="97">
        <f t="shared" si="197"/>
        <v>5.7611495187745998E-3</v>
      </c>
      <c r="S277" s="102">
        <f t="shared" si="174"/>
        <v>335.04177015127539</v>
      </c>
      <c r="T277" s="48">
        <v>460747</v>
      </c>
      <c r="U277" s="25">
        <f t="shared" si="183"/>
        <v>3.159165049021917E-2</v>
      </c>
      <c r="V277" s="25">
        <f t="shared" si="184"/>
        <v>-1.0189262927237985E-2</v>
      </c>
      <c r="W277" s="100">
        <f t="shared" si="192"/>
        <v>40.754919590882459</v>
      </c>
      <c r="X277" s="14">
        <v>277213</v>
      </c>
      <c r="Y277" s="15">
        <f t="shared" si="185"/>
        <v>6.1500582036515095E-2</v>
      </c>
      <c r="Z277" s="15">
        <f t="shared" si="186"/>
        <v>2.1147533872203361E-3</v>
      </c>
      <c r="AA277" s="109">
        <f t="shared" si="193"/>
        <v>39.04292971616335</v>
      </c>
      <c r="AB277" s="54">
        <v>231588</v>
      </c>
      <c r="AC277" s="12">
        <f t="shared" si="187"/>
        <v>7.7775088888475175E-2</v>
      </c>
      <c r="AD277" s="12">
        <f t="shared" si="188"/>
        <v>7.2595281306719883E-4</v>
      </c>
      <c r="AE277" s="113">
        <f t="shared" si="194"/>
        <v>36.542600528916857</v>
      </c>
      <c r="AF277" s="60">
        <v>203409</v>
      </c>
      <c r="AG277" s="11">
        <f t="shared" si="189"/>
        <v>6.33651875705743E-2</v>
      </c>
      <c r="AH277" s="11">
        <f t="shared" si="190"/>
        <v>1.3937282229965264E-2</v>
      </c>
      <c r="AI277" s="119">
        <f t="shared" si="195"/>
        <v>46.148453505334949</v>
      </c>
    </row>
    <row r="278" spans="1:35" ht="14.4" x14ac:dyDescent="0.3">
      <c r="A278" s="35">
        <f t="shared" si="178"/>
        <v>37926</v>
      </c>
      <c r="B278" s="81">
        <v>184.5</v>
      </c>
      <c r="C278" s="20">
        <f t="shared" si="170"/>
        <v>1.7650303364588948E-2</v>
      </c>
      <c r="D278" s="82">
        <f t="shared" si="182"/>
        <v>56.80418719211815</v>
      </c>
      <c r="E278" s="81">
        <v>75.926000000000002</v>
      </c>
      <c r="F278" s="20">
        <f t="shared" si="171"/>
        <v>1.3319453341875009E-2</v>
      </c>
      <c r="G278" s="82">
        <f t="shared" si="191"/>
        <v>54.302674867686981</v>
      </c>
      <c r="H278" s="70">
        <v>720.8</v>
      </c>
      <c r="I278" s="21">
        <f t="shared" si="179"/>
        <v>2.5320056899004184E-2</v>
      </c>
      <c r="J278" s="71">
        <f t="shared" si="172"/>
        <v>44.848183175709387</v>
      </c>
      <c r="K278" s="70">
        <v>182.7</v>
      </c>
      <c r="L278" s="21">
        <f t="shared" si="180"/>
        <v>2.5252525252525304E-2</v>
      </c>
      <c r="M278" s="71">
        <f t="shared" si="173"/>
        <v>44.845360824742265</v>
      </c>
      <c r="O278" s="22">
        <f t="shared" si="181"/>
        <v>37926</v>
      </c>
      <c r="P278" s="43">
        <v>14754</v>
      </c>
      <c r="Q278" s="97">
        <f t="shared" si="196"/>
        <v>3.0019547612398778E-2</v>
      </c>
      <c r="R278" s="97">
        <f t="shared" si="197"/>
        <v>-6.2702496664760798E-2</v>
      </c>
      <c r="S278" s="102">
        <f t="shared" si="174"/>
        <v>333.12260103860888</v>
      </c>
      <c r="T278" s="48">
        <v>465490</v>
      </c>
      <c r="U278" s="25">
        <f t="shared" si="183"/>
        <v>3.0729918602694362E-2</v>
      </c>
      <c r="V278" s="25">
        <f t="shared" si="184"/>
        <v>-5.7902482053647786E-3</v>
      </c>
      <c r="W278" s="100">
        <f t="shared" si="192"/>
        <v>41.174456958721109</v>
      </c>
      <c r="X278" s="14">
        <v>276628</v>
      </c>
      <c r="Y278" s="15">
        <f t="shared" si="185"/>
        <v>7.4233433781726754E-2</v>
      </c>
      <c r="Z278" s="15">
        <f t="shared" si="186"/>
        <v>-2.710487417917351E-4</v>
      </c>
      <c r="AA278" s="109">
        <f t="shared" si="193"/>
        <v>38.960537786910557</v>
      </c>
      <c r="AB278" s="54">
        <v>231420</v>
      </c>
      <c r="AC278" s="12">
        <f t="shared" si="187"/>
        <v>8.3629893238434061E-2</v>
      </c>
      <c r="AD278" s="12">
        <f t="shared" si="188"/>
        <v>5.465715452594333E-3</v>
      </c>
      <c r="AE278" s="113">
        <f t="shared" si="194"/>
        <v>36.516091569519745</v>
      </c>
      <c r="AF278" s="60">
        <v>200613</v>
      </c>
      <c r="AG278" s="11">
        <f t="shared" si="189"/>
        <v>5.0126415301747773E-2</v>
      </c>
      <c r="AH278" s="11">
        <f t="shared" si="190"/>
        <v>6.2396862099924899E-3</v>
      </c>
      <c r="AI278" s="119">
        <f t="shared" si="195"/>
        <v>45.514110501825186</v>
      </c>
    </row>
    <row r="279" spans="1:35" ht="14.4" x14ac:dyDescent="0.3">
      <c r="A279" s="35">
        <f t="shared" si="178"/>
        <v>37895</v>
      </c>
      <c r="B279" s="81">
        <v>185</v>
      </c>
      <c r="C279" s="20">
        <f t="shared" si="170"/>
        <v>2.0408163265306145E-2</v>
      </c>
      <c r="D279" s="82">
        <f t="shared" si="182"/>
        <v>56.958128078817658</v>
      </c>
      <c r="E279" s="81">
        <v>75.959000000000003</v>
      </c>
      <c r="F279" s="20">
        <f t="shared" si="171"/>
        <v>1.3543445772843832E-2</v>
      </c>
      <c r="G279" s="82">
        <f t="shared" si="191"/>
        <v>54.326276641396035</v>
      </c>
      <c r="H279" s="70">
        <v>720.4</v>
      </c>
      <c r="I279" s="21">
        <f t="shared" si="179"/>
        <v>2.6503277286976434E-2</v>
      </c>
      <c r="J279" s="71">
        <f t="shared" si="172"/>
        <v>44.82329517172731</v>
      </c>
      <c r="K279" s="70">
        <v>182.6</v>
      </c>
      <c r="L279" s="21">
        <f t="shared" si="180"/>
        <v>2.6419336706014596E-2</v>
      </c>
      <c r="M279" s="71">
        <f t="shared" si="173"/>
        <v>44.820814923907712</v>
      </c>
      <c r="O279" s="22">
        <f t="shared" si="181"/>
        <v>37895</v>
      </c>
      <c r="P279" s="43">
        <v>15741</v>
      </c>
      <c r="Q279" s="97">
        <f t="shared" si="196"/>
        <v>8.4912812736921861E-2</v>
      </c>
      <c r="R279" s="97">
        <f t="shared" si="197"/>
        <v>6.7838002849196055E-2</v>
      </c>
      <c r="S279" s="102">
        <f t="shared" si="174"/>
        <v>355.40754120568948</v>
      </c>
      <c r="T279" s="48">
        <v>468201</v>
      </c>
      <c r="U279" s="25">
        <f t="shared" si="183"/>
        <v>5.6748777812385631E-2</v>
      </c>
      <c r="V279" s="25">
        <f t="shared" si="184"/>
        <v>-2.6095699854715715E-3</v>
      </c>
      <c r="W279" s="100">
        <f t="shared" si="192"/>
        <v>41.414255778921529</v>
      </c>
      <c r="X279" s="14">
        <v>276703</v>
      </c>
      <c r="Y279" s="15">
        <f t="shared" si="185"/>
        <v>8.2545656562495129E-2</v>
      </c>
      <c r="Z279" s="15">
        <f t="shared" si="186"/>
        <v>4.8663037517748808E-3</v>
      </c>
      <c r="AA279" s="109">
        <f t="shared" si="193"/>
        <v>38.971100854763478</v>
      </c>
      <c r="AB279" s="54">
        <v>230162</v>
      </c>
      <c r="AC279" s="12">
        <f t="shared" si="187"/>
        <v>9.1881173088418144E-2</v>
      </c>
      <c r="AD279" s="12">
        <f t="shared" si="188"/>
        <v>8.7922298778029262E-3</v>
      </c>
      <c r="AE279" s="113">
        <f t="shared" si="194"/>
        <v>36.317589956891382</v>
      </c>
      <c r="AF279" s="60">
        <v>199369</v>
      </c>
      <c r="AG279" s="11">
        <f t="shared" si="189"/>
        <v>6.8200814402057386E-2</v>
      </c>
      <c r="AH279" s="11">
        <f t="shared" si="190"/>
        <v>9.5246293445678809E-3</v>
      </c>
      <c r="AI279" s="119">
        <f t="shared" si="195"/>
        <v>45.231877777802964</v>
      </c>
    </row>
    <row r="280" spans="1:35" ht="14.4" x14ac:dyDescent="0.3">
      <c r="A280" s="35">
        <f t="shared" si="178"/>
        <v>37865</v>
      </c>
      <c r="B280" s="81">
        <v>185.2</v>
      </c>
      <c r="C280" s="20">
        <f t="shared" si="170"/>
        <v>2.3204419889502725E-2</v>
      </c>
      <c r="D280" s="82">
        <f t="shared" si="182"/>
        <v>57.019704433497459</v>
      </c>
      <c r="E280" s="81">
        <v>75.858000000000004</v>
      </c>
      <c r="F280" s="20">
        <f t="shared" si="171"/>
        <v>1.4293545842303024E-2</v>
      </c>
      <c r="G280" s="82">
        <f t="shared" si="191"/>
        <v>54.254040909741057</v>
      </c>
      <c r="H280" s="70">
        <v>720</v>
      </c>
      <c r="I280" s="21">
        <f t="shared" si="179"/>
        <v>2.7690550956323223E-2</v>
      </c>
      <c r="J280" s="71">
        <f t="shared" si="172"/>
        <v>44.798407167745232</v>
      </c>
      <c r="K280" s="70">
        <v>182.5</v>
      </c>
      <c r="L280" s="21">
        <f t="shared" si="180"/>
        <v>2.7590090090090058E-2</v>
      </c>
      <c r="M280" s="71">
        <f t="shared" si="173"/>
        <v>44.796269023073151</v>
      </c>
      <c r="O280" s="22">
        <f t="shared" si="181"/>
        <v>37865</v>
      </c>
      <c r="P280" s="43">
        <v>14741</v>
      </c>
      <c r="Q280" s="97">
        <f t="shared" si="196"/>
        <v>-2.319263136969052E-2</v>
      </c>
      <c r="R280" s="97">
        <f t="shared" si="197"/>
        <v>2.2473468821530229E-2</v>
      </c>
      <c r="S280" s="102">
        <f t="shared" si="174"/>
        <v>332.82908105667167</v>
      </c>
      <c r="T280" s="48">
        <v>469426</v>
      </c>
      <c r="U280" s="25">
        <f t="shared" si="183"/>
        <v>7.4112887725496401E-2</v>
      </c>
      <c r="V280" s="25">
        <f t="shared" si="184"/>
        <v>1.1820443072625419E-2</v>
      </c>
      <c r="W280" s="100">
        <f t="shared" si="192"/>
        <v>41.52261194076052</v>
      </c>
      <c r="X280" s="14">
        <v>275363</v>
      </c>
      <c r="Y280" s="15">
        <f t="shared" si="185"/>
        <v>9.6670516547851415E-2</v>
      </c>
      <c r="Z280" s="15">
        <f t="shared" si="186"/>
        <v>6.1348124113942415E-3</v>
      </c>
      <c r="AA280" s="109">
        <f t="shared" si="193"/>
        <v>38.782374042457931</v>
      </c>
      <c r="AB280" s="54">
        <v>228156</v>
      </c>
      <c r="AC280" s="12">
        <f t="shared" si="187"/>
        <v>9.5245181575978721E-2</v>
      </c>
      <c r="AD280" s="12">
        <f t="shared" si="188"/>
        <v>1.8926336590185944E-3</v>
      </c>
      <c r="AE280" s="113">
        <f t="shared" si="194"/>
        <v>36.001060358375881</v>
      </c>
      <c r="AF280" s="60">
        <v>197488</v>
      </c>
      <c r="AG280" s="11">
        <f t="shared" si="189"/>
        <v>6.4820506184422033E-2</v>
      </c>
      <c r="AH280" s="11">
        <f t="shared" si="190"/>
        <v>-2.4548678109246325E-3</v>
      </c>
      <c r="AI280" s="119">
        <f t="shared" si="195"/>
        <v>44.805125564068391</v>
      </c>
    </row>
    <row r="281" spans="1:35" ht="14.4" x14ac:dyDescent="0.3">
      <c r="A281" s="35">
        <f t="shared" si="178"/>
        <v>37834</v>
      </c>
      <c r="B281" s="81">
        <v>184.6</v>
      </c>
      <c r="C281" s="20">
        <f t="shared" si="170"/>
        <v>2.1582733812949728E-2</v>
      </c>
      <c r="D281" s="82">
        <f t="shared" si="182"/>
        <v>56.834975369458057</v>
      </c>
      <c r="E281" s="81">
        <v>75.623000000000005</v>
      </c>
      <c r="F281" s="20">
        <f t="shared" si="171"/>
        <v>1.3903413509237739E-2</v>
      </c>
      <c r="G281" s="82">
        <f t="shared" si="191"/>
        <v>54.085967672722035</v>
      </c>
      <c r="H281" s="70">
        <v>716.4</v>
      </c>
      <c r="I281" s="21">
        <f t="shared" si="179"/>
        <v>2.9458255496479291E-2</v>
      </c>
      <c r="J281" s="71">
        <f t="shared" si="172"/>
        <v>44.574415131906498</v>
      </c>
      <c r="K281" s="70">
        <v>181.6</v>
      </c>
      <c r="L281" s="21">
        <f t="shared" si="180"/>
        <v>2.947845804988658E-2</v>
      </c>
      <c r="M281" s="71">
        <f t="shared" si="173"/>
        <v>44.575355915562106</v>
      </c>
      <c r="O281" s="22">
        <f t="shared" si="181"/>
        <v>37834</v>
      </c>
      <c r="P281" s="43">
        <v>14417</v>
      </c>
      <c r="Q281" s="97">
        <f t="shared" si="196"/>
        <v>-0.17931348551260884</v>
      </c>
      <c r="R281" s="97">
        <f t="shared" si="197"/>
        <v>7.0463320463320489E-2</v>
      </c>
      <c r="S281" s="102">
        <f t="shared" si="174"/>
        <v>325.51365996838985</v>
      </c>
      <c r="T281" s="48">
        <v>463942</v>
      </c>
      <c r="U281" s="25">
        <f t="shared" si="183"/>
        <v>7.3755884408689187E-2</v>
      </c>
      <c r="V281" s="25">
        <f t="shared" si="184"/>
        <v>-6.2651675959105591E-3</v>
      </c>
      <c r="W281" s="100">
        <f t="shared" si="192"/>
        <v>41.037530151760485</v>
      </c>
      <c r="X281" s="14">
        <v>273684</v>
      </c>
      <c r="Y281" s="15">
        <f t="shared" si="185"/>
        <v>0.10565545325635983</v>
      </c>
      <c r="Z281" s="15">
        <f t="shared" si="186"/>
        <v>-5.9457869178158873E-3</v>
      </c>
      <c r="AA281" s="109">
        <f t="shared" si="193"/>
        <v>38.545902163457164</v>
      </c>
      <c r="AB281" s="54">
        <v>227725</v>
      </c>
      <c r="AC281" s="12">
        <f t="shared" si="187"/>
        <v>0.1005461047747922</v>
      </c>
      <c r="AD281" s="12">
        <f t="shared" si="188"/>
        <v>-3.0382761504077482E-3</v>
      </c>
      <c r="AE281" s="113">
        <f t="shared" si="194"/>
        <v>35.933052254208292</v>
      </c>
      <c r="AF281" s="60">
        <v>197974</v>
      </c>
      <c r="AG281" s="11">
        <f t="shared" si="189"/>
        <v>7.6004130659274916E-2</v>
      </c>
      <c r="AH281" s="11">
        <f t="shared" si="190"/>
        <v>-6.4339342353555429E-3</v>
      </c>
      <c r="AI281" s="119">
        <f t="shared" si="195"/>
        <v>44.915386901588327</v>
      </c>
    </row>
    <row r="282" spans="1:35" ht="14.4" x14ac:dyDescent="0.3">
      <c r="A282" s="35">
        <f t="shared" si="178"/>
        <v>37803</v>
      </c>
      <c r="B282" s="81">
        <v>183.9</v>
      </c>
      <c r="C282" s="20">
        <f t="shared" si="170"/>
        <v>2.1099389228206533E-2</v>
      </c>
      <c r="D282" s="82">
        <f t="shared" si="182"/>
        <v>56.619458128078747</v>
      </c>
      <c r="E282" s="81">
        <v>75.346000000000004</v>
      </c>
      <c r="F282" s="20">
        <f t="shared" si="171"/>
        <v>1.3096326574517425E-2</v>
      </c>
      <c r="G282" s="82">
        <f t="shared" si="191"/>
        <v>53.88785581461876</v>
      </c>
      <c r="H282" s="70">
        <v>715.2</v>
      </c>
      <c r="I282" s="21">
        <f t="shared" ref="I282" si="198">SUM(H282/H294)-1</f>
        <v>3.0696065715521081E-2</v>
      </c>
      <c r="J282" s="71">
        <f>J281/(H281/H282)</f>
        <v>44.499751119960266</v>
      </c>
      <c r="K282" s="70">
        <v>181.3</v>
      </c>
      <c r="L282" s="21">
        <f t="shared" ref="L282" si="199">SUM(K282/K294)-1</f>
        <v>3.0699260943717999E-2</v>
      </c>
      <c r="M282" s="71">
        <f>M281/(K281/K282)</f>
        <v>44.501718213058432</v>
      </c>
      <c r="O282" s="22">
        <f t="shared" si="181"/>
        <v>37803</v>
      </c>
      <c r="P282" s="43">
        <v>13468</v>
      </c>
      <c r="Q282" s="97">
        <f t="shared" si="196"/>
        <v>-0.2543048557665688</v>
      </c>
      <c r="R282" s="97">
        <f t="shared" si="197"/>
        <v>0.12326939115929947</v>
      </c>
      <c r="S282" s="102">
        <f>S281/(P281/P282)</f>
        <v>304.08670128697196</v>
      </c>
      <c r="T282" s="48">
        <v>466867</v>
      </c>
      <c r="U282" s="25">
        <f t="shared" si="183"/>
        <v>9.3723937590779238E-2</v>
      </c>
      <c r="V282" s="25">
        <f t="shared" si="184"/>
        <v>2.1038957062594177E-2</v>
      </c>
      <c r="W282" s="100">
        <f t="shared" si="192"/>
        <v>41.296258130029102</v>
      </c>
      <c r="X282" s="14">
        <v>275321</v>
      </c>
      <c r="Y282" s="15">
        <f t="shared" si="185"/>
        <v>0.13741747845557684</v>
      </c>
      <c r="Z282" s="15">
        <f t="shared" si="186"/>
        <v>2.6371217571864669E-2</v>
      </c>
      <c r="AA282" s="109">
        <f t="shared" si="193"/>
        <v>38.776458724460291</v>
      </c>
      <c r="AB282" s="54">
        <v>228419</v>
      </c>
      <c r="AC282" s="12">
        <f t="shared" si="187"/>
        <v>0.13021642536936784</v>
      </c>
      <c r="AD282" s="12">
        <f t="shared" si="188"/>
        <v>2.909056505167551E-2</v>
      </c>
      <c r="AE282" s="113">
        <f t="shared" si="194"/>
        <v>36.04255950314635</v>
      </c>
      <c r="AF282" s="60">
        <v>199256</v>
      </c>
      <c r="AG282" s="11">
        <f t="shared" si="189"/>
        <v>0.10564486147255803</v>
      </c>
      <c r="AH282" s="11">
        <f t="shared" si="190"/>
        <v>1.8212292786623951E-2</v>
      </c>
      <c r="AI282" s="119">
        <f t="shared" si="195"/>
        <v>45.206240882453677</v>
      </c>
    </row>
    <row r="283" spans="1:35" ht="14.4" x14ac:dyDescent="0.3">
      <c r="A283" s="35">
        <f t="shared" si="178"/>
        <v>37773</v>
      </c>
      <c r="B283" s="81">
        <v>183.7</v>
      </c>
      <c r="C283" s="20">
        <f t="shared" si="170"/>
        <v>2.1122846025569686E-2</v>
      </c>
      <c r="D283" s="82">
        <f t="shared" si="182"/>
        <v>56.557881773398947</v>
      </c>
      <c r="E283" s="81">
        <v>75.408000000000001</v>
      </c>
      <c r="F283" s="20">
        <f t="shared" si="171"/>
        <v>1.1061501950846653E-2</v>
      </c>
      <c r="G283" s="82">
        <f t="shared" si="191"/>
        <v>53.932198540981219</v>
      </c>
      <c r="H283" s="70">
        <v>715.2</v>
      </c>
      <c r="I283" s="21">
        <f>SUM(H283/H295)-1</f>
        <v>2.8916702632714841E-2</v>
      </c>
      <c r="J283" s="71">
        <f>J282/(H282/H283)</f>
        <v>44.499751119960266</v>
      </c>
      <c r="K283" s="70">
        <v>181.3</v>
      </c>
      <c r="L283" s="21">
        <f>SUM(K283/K295)-1</f>
        <v>2.8944381384790052E-2</v>
      </c>
      <c r="M283" s="71">
        <f>M282/(K282/K283)</f>
        <v>44.501718213058432</v>
      </c>
      <c r="O283" s="22">
        <f t="shared" si="181"/>
        <v>37773</v>
      </c>
      <c r="P283" s="43">
        <v>11990</v>
      </c>
      <c r="Q283" s="97">
        <f t="shared" si="196"/>
        <v>-0.16550668151447656</v>
      </c>
      <c r="R283" s="97">
        <f t="shared" si="197"/>
        <v>7.350702838212908E-2</v>
      </c>
      <c r="S283" s="102">
        <f>S282/(P282/P283)</f>
        <v>270.71573718672363</v>
      </c>
      <c r="T283" s="48">
        <v>457247</v>
      </c>
      <c r="U283" s="25">
        <f t="shared" si="183"/>
        <v>0.12963251188932112</v>
      </c>
      <c r="V283" s="25">
        <f t="shared" si="184"/>
        <v>-3.1350491077755116E-3</v>
      </c>
      <c r="W283" s="100">
        <f t="shared" si="192"/>
        <v>40.445330557056757</v>
      </c>
      <c r="X283" s="14">
        <v>268247</v>
      </c>
      <c r="Y283" s="15">
        <f t="shared" si="185"/>
        <v>0.15448543589037333</v>
      </c>
      <c r="Z283" s="15">
        <f t="shared" si="186"/>
        <v>-8.9408756885767104E-3</v>
      </c>
      <c r="AA283" s="109">
        <f t="shared" si="193"/>
        <v>37.780150164572625</v>
      </c>
      <c r="AB283" s="54">
        <v>221962</v>
      </c>
      <c r="AC283" s="12">
        <f t="shared" si="187"/>
        <v>0.1380332239540607</v>
      </c>
      <c r="AD283" s="12">
        <f t="shared" si="188"/>
        <v>-1.3848470981299932E-2</v>
      </c>
      <c r="AE283" s="113">
        <f t="shared" si="194"/>
        <v>35.023700272032407</v>
      </c>
      <c r="AF283" s="60">
        <v>195692</v>
      </c>
      <c r="AG283" s="11">
        <f t="shared" si="189"/>
        <v>0.10105721567987569</v>
      </c>
      <c r="AH283" s="11">
        <f t="shared" si="190"/>
        <v>-3.3917640228562362E-3</v>
      </c>
      <c r="AI283" s="119">
        <f t="shared" si="195"/>
        <v>44.397657740640803</v>
      </c>
    </row>
    <row r="284" spans="1:35" ht="14.4" x14ac:dyDescent="0.3">
      <c r="A284" s="35">
        <f t="shared" si="178"/>
        <v>37742</v>
      </c>
      <c r="B284" s="81">
        <v>183.5</v>
      </c>
      <c r="C284" s="20">
        <f t="shared" si="170"/>
        <v>2.0578420467185721E-2</v>
      </c>
      <c r="D284" s="82">
        <f t="shared" si="182"/>
        <v>56.496305418719146</v>
      </c>
      <c r="E284" s="81">
        <v>75.528000000000006</v>
      </c>
      <c r="F284" s="20">
        <f t="shared" si="171"/>
        <v>1.254826254826269E-2</v>
      </c>
      <c r="G284" s="82">
        <f t="shared" si="191"/>
        <v>54.018023172650516</v>
      </c>
      <c r="H284" s="70">
        <v>716</v>
      </c>
      <c r="I284" s="21">
        <f t="shared" ref="I284" si="200">SUM(H284/H296)-1</f>
        <v>3.0067616170335265E-2</v>
      </c>
      <c r="J284" s="71">
        <f t="shared" ref="J284:J347" si="201">J283/(H283/H284)</f>
        <v>44.549527127924428</v>
      </c>
      <c r="K284" s="70">
        <v>181.5</v>
      </c>
      <c r="L284" s="21">
        <f t="shared" ref="L284" si="202">SUM(K284/K296)-1</f>
        <v>3.0079455164585767E-2</v>
      </c>
      <c r="M284" s="71">
        <f t="shared" ref="M284:M347" si="203">M283/(K283/K284)</f>
        <v>44.550810014727553</v>
      </c>
      <c r="O284" s="22">
        <f t="shared" si="181"/>
        <v>37742</v>
      </c>
      <c r="P284" s="43">
        <v>11169</v>
      </c>
      <c r="Q284" s="97">
        <f t="shared" si="196"/>
        <v>-0.37022836199605302</v>
      </c>
      <c r="R284" s="97">
        <f t="shared" si="197"/>
        <v>7.6011560693641567E-2</v>
      </c>
      <c r="S284" s="102">
        <f t="shared" ref="S284:S347" si="204">S283/(P283/P284)</f>
        <v>252.17882140438002</v>
      </c>
      <c r="T284" s="48">
        <v>458685</v>
      </c>
      <c r="U284" s="25">
        <f t="shared" si="183"/>
        <v>0.13996391363130267</v>
      </c>
      <c r="V284" s="25">
        <f t="shared" si="184"/>
        <v>7.3262486576231023E-3</v>
      </c>
      <c r="W284" s="100">
        <f t="shared" si="192"/>
        <v>40.572527422954288</v>
      </c>
      <c r="X284" s="14">
        <v>270667</v>
      </c>
      <c r="Y284" s="15">
        <f t="shared" si="185"/>
        <v>0.16880419387155832</v>
      </c>
      <c r="Z284" s="15">
        <f t="shared" si="186"/>
        <v>1.3510123231196047E-2</v>
      </c>
      <c r="AA284" s="109">
        <f t="shared" si="193"/>
        <v>38.120985153960262</v>
      </c>
      <c r="AB284" s="54">
        <v>225079</v>
      </c>
      <c r="AC284" s="12">
        <f t="shared" si="187"/>
        <v>0.17049413918270973</v>
      </c>
      <c r="AD284" s="12">
        <f t="shared" si="188"/>
        <v>2.2974766389121104E-2</v>
      </c>
      <c r="AE284" s="113">
        <f t="shared" si="194"/>
        <v>35.515536143703798</v>
      </c>
      <c r="AF284" s="60">
        <v>196358</v>
      </c>
      <c r="AG284" s="11">
        <f t="shared" si="189"/>
        <v>0.13390964895564439</v>
      </c>
      <c r="AH284" s="11">
        <f t="shared" si="190"/>
        <v>5.3761238658938115E-3</v>
      </c>
      <c r="AI284" s="119">
        <f t="shared" si="195"/>
        <v>44.548756610575531</v>
      </c>
    </row>
    <row r="285" spans="1:35" ht="14.4" x14ac:dyDescent="0.3">
      <c r="A285" s="35">
        <f t="shared" si="178"/>
        <v>37712</v>
      </c>
      <c r="B285" s="81">
        <v>183.8</v>
      </c>
      <c r="C285" s="20">
        <f t="shared" si="170"/>
        <v>2.2246941045606317E-2</v>
      </c>
      <c r="D285" s="82">
        <f t="shared" si="182"/>
        <v>56.588669950738854</v>
      </c>
      <c r="E285" s="81">
        <v>75.501999999999995</v>
      </c>
      <c r="F285" s="20">
        <f t="shared" si="171"/>
        <v>1.4457313304490294E-2</v>
      </c>
      <c r="G285" s="82">
        <f t="shared" si="191"/>
        <v>53.999427835788829</v>
      </c>
      <c r="H285" s="70">
        <v>714.8</v>
      </c>
      <c r="I285" s="21">
        <f t="shared" ref="I285" si="205">SUM(H285/H297)-1</f>
        <v>3.1308613475688807E-2</v>
      </c>
      <c r="J285" s="71">
        <f t="shared" si="201"/>
        <v>44.474863115978188</v>
      </c>
      <c r="K285" s="70">
        <v>181.2</v>
      </c>
      <c r="L285" s="21">
        <f t="shared" ref="L285" si="206">SUM(K285/K297)-1</f>
        <v>3.1303357996585124E-2</v>
      </c>
      <c r="M285" s="71">
        <f t="shared" si="203"/>
        <v>44.477172312223871</v>
      </c>
      <c r="O285" s="22">
        <f t="shared" si="181"/>
        <v>37712</v>
      </c>
      <c r="P285" s="43">
        <v>10380</v>
      </c>
      <c r="Q285" s="97">
        <f t="shared" si="196"/>
        <v>-0.25989304812834224</v>
      </c>
      <c r="R285" s="97">
        <f t="shared" si="197"/>
        <v>-2.0754716981132071E-2</v>
      </c>
      <c r="S285" s="102">
        <f t="shared" si="204"/>
        <v>234.36441634680497</v>
      </c>
      <c r="T285" s="48">
        <v>455349</v>
      </c>
      <c r="U285" s="25">
        <f t="shared" si="183"/>
        <v>0.15560546651947171</v>
      </c>
      <c r="V285" s="25">
        <f t="shared" si="184"/>
        <v>1.5242293074324564E-3</v>
      </c>
      <c r="W285" s="100">
        <f t="shared" si="192"/>
        <v>40.277444846713564</v>
      </c>
      <c r="X285" s="14">
        <v>267059</v>
      </c>
      <c r="Y285" s="15">
        <f t="shared" si="185"/>
        <v>0.188746349975073</v>
      </c>
      <c r="Z285" s="15">
        <f t="shared" si="186"/>
        <v>1.16905895678725E-2</v>
      </c>
      <c r="AA285" s="109">
        <f t="shared" si="193"/>
        <v>37.612831169782332</v>
      </c>
      <c r="AB285" s="54">
        <v>220024</v>
      </c>
      <c r="AC285" s="12">
        <f t="shared" si="187"/>
        <v>0.17888104244580427</v>
      </c>
      <c r="AD285" s="12">
        <f t="shared" si="188"/>
        <v>6.9057044138847168E-3</v>
      </c>
      <c r="AE285" s="113">
        <f t="shared" si="194"/>
        <v>34.717900490415744</v>
      </c>
      <c r="AF285" s="60">
        <v>195308</v>
      </c>
      <c r="AG285" s="11">
        <f t="shared" si="189"/>
        <v>0.15162092998573073</v>
      </c>
      <c r="AH285" s="11">
        <f t="shared" si="190"/>
        <v>1.5858815452072461E-2</v>
      </c>
      <c r="AI285" s="119">
        <f t="shared" si="195"/>
        <v>44.31053767148925</v>
      </c>
    </row>
    <row r="286" spans="1:35" ht="14.4" x14ac:dyDescent="0.3">
      <c r="A286" s="35">
        <f t="shared" si="178"/>
        <v>37681</v>
      </c>
      <c r="B286" s="81">
        <v>184.2</v>
      </c>
      <c r="C286" s="20">
        <f t="shared" si="170"/>
        <v>3.0201342281878985E-2</v>
      </c>
      <c r="D286" s="82">
        <f t="shared" si="182"/>
        <v>56.711822660098456</v>
      </c>
      <c r="E286" s="81">
        <v>75.254999999999995</v>
      </c>
      <c r="F286" s="20">
        <f t="shared" si="171"/>
        <v>1.5367801824167415E-2</v>
      </c>
      <c r="G286" s="82">
        <f t="shared" si="191"/>
        <v>53.822772135602868</v>
      </c>
      <c r="H286" s="70">
        <v>709.7</v>
      </c>
      <c r="I286" s="21">
        <f t="shared" ref="I286" si="207">SUM(H286/H298)-1</f>
        <v>3.0941313190005815E-2</v>
      </c>
      <c r="J286" s="71">
        <f t="shared" si="201"/>
        <v>44.157541065206658</v>
      </c>
      <c r="K286" s="70">
        <v>179.9</v>
      </c>
      <c r="L286" s="21">
        <f t="shared" ref="L286" si="208">SUM(K286/K298)-1</f>
        <v>3.0945558739255086E-2</v>
      </c>
      <c r="M286" s="71">
        <f t="shared" si="203"/>
        <v>44.158075601374584</v>
      </c>
      <c r="O286" s="22">
        <f t="shared" si="181"/>
        <v>37681</v>
      </c>
      <c r="P286" s="43">
        <v>10600</v>
      </c>
      <c r="Q286" s="97">
        <f t="shared" si="196"/>
        <v>-0.22892267403797195</v>
      </c>
      <c r="R286" s="97">
        <f t="shared" si="197"/>
        <v>2.7131782945736482E-2</v>
      </c>
      <c r="S286" s="102">
        <f t="shared" si="204"/>
        <v>239.3316775795889</v>
      </c>
      <c r="T286" s="48">
        <v>454656</v>
      </c>
      <c r="U286" s="25">
        <f t="shared" si="183"/>
        <v>0.18046168905182647</v>
      </c>
      <c r="V286" s="25">
        <f t="shared" si="184"/>
        <v>7.3736411039782013E-4</v>
      </c>
      <c r="W286" s="100">
        <f t="shared" si="192"/>
        <v>40.216146218016078</v>
      </c>
      <c r="X286" s="14">
        <v>263973</v>
      </c>
      <c r="Y286" s="15">
        <f t="shared" si="185"/>
        <v>0.20344384266097704</v>
      </c>
      <c r="Z286" s="15">
        <f t="shared" si="186"/>
        <v>-5.9086698149445338E-3</v>
      </c>
      <c r="AA286" s="109">
        <f t="shared" si="193"/>
        <v>37.178196137860738</v>
      </c>
      <c r="AB286" s="54">
        <v>218515</v>
      </c>
      <c r="AC286" s="12">
        <f t="shared" si="187"/>
        <v>0.19924153865573424</v>
      </c>
      <c r="AD286" s="12">
        <f t="shared" si="188"/>
        <v>-1.8682282435913411E-3</v>
      </c>
      <c r="AE286" s="113">
        <f t="shared" si="194"/>
        <v>34.479793230116698</v>
      </c>
      <c r="AF286" s="60">
        <v>192259</v>
      </c>
      <c r="AG286" s="11">
        <f t="shared" si="189"/>
        <v>0.17952477652962928</v>
      </c>
      <c r="AH286" s="11">
        <f t="shared" si="190"/>
        <v>-5.9819249700128196E-3</v>
      </c>
      <c r="AI286" s="119">
        <f t="shared" si="195"/>
        <v>43.618795247418703</v>
      </c>
    </row>
    <row r="287" spans="1:35" ht="14.4" x14ac:dyDescent="0.3">
      <c r="A287" s="35">
        <f t="shared" si="178"/>
        <v>37653</v>
      </c>
      <c r="B287" s="81">
        <v>183.1</v>
      </c>
      <c r="C287" s="20">
        <f t="shared" si="170"/>
        <v>2.9808773903261976E-2</v>
      </c>
      <c r="D287" s="82">
        <f t="shared" si="182"/>
        <v>56.373152709359537</v>
      </c>
      <c r="E287" s="81">
        <v>74.989000000000004</v>
      </c>
      <c r="F287" s="20">
        <f t="shared" si="171"/>
        <v>1.5780775899436605E-2</v>
      </c>
      <c r="G287" s="82">
        <f t="shared" si="191"/>
        <v>53.632527535402623</v>
      </c>
      <c r="H287" s="70">
        <v>707.3</v>
      </c>
      <c r="I287" s="21">
        <f t="shared" ref="I287:I291" si="209">SUM(H287/H299)-1</f>
        <v>3.1651108518086168E-2</v>
      </c>
      <c r="J287" s="71">
        <f t="shared" si="201"/>
        <v>44.008213041314171</v>
      </c>
      <c r="K287" s="70">
        <v>179.3</v>
      </c>
      <c r="L287" s="21">
        <f t="shared" ref="L287:L291" si="210">SUM(K287/K299)-1</f>
        <v>3.1645569620253111E-2</v>
      </c>
      <c r="M287" s="71">
        <f t="shared" si="203"/>
        <v>44.010800196367221</v>
      </c>
      <c r="O287" s="22">
        <f t="shared" si="181"/>
        <v>37653</v>
      </c>
      <c r="P287" s="43">
        <v>10320</v>
      </c>
      <c r="Q287" s="97">
        <f t="shared" si="196"/>
        <v>-4.3204153532356737E-2</v>
      </c>
      <c r="R287" s="97">
        <f t="shared" si="197"/>
        <v>-9.1948966124065112E-2</v>
      </c>
      <c r="S287" s="102">
        <f t="shared" si="204"/>
        <v>233.00970873786389</v>
      </c>
      <c r="T287" s="48">
        <v>454321</v>
      </c>
      <c r="U287" s="25">
        <f t="shared" si="183"/>
        <v>0.19412349131586693</v>
      </c>
      <c r="V287" s="25">
        <f t="shared" si="184"/>
        <v>-9.9134831215812458E-3</v>
      </c>
      <c r="W287" s="100">
        <f t="shared" si="192"/>
        <v>40.186514124778469</v>
      </c>
      <c r="X287" s="14">
        <v>265542</v>
      </c>
      <c r="Y287" s="15">
        <f t="shared" si="185"/>
        <v>0.2261255021471118</v>
      </c>
      <c r="Z287" s="15">
        <f t="shared" si="186"/>
        <v>7.6959857920262387E-3</v>
      </c>
      <c r="AA287" s="109">
        <f t="shared" si="193"/>
        <v>37.399175517343878</v>
      </c>
      <c r="AB287" s="54">
        <v>218924</v>
      </c>
      <c r="AC287" s="12">
        <f t="shared" si="187"/>
        <v>0.2148743361653247</v>
      </c>
      <c r="AD287" s="12">
        <f t="shared" si="188"/>
        <v>-9.5370806037134992E-3</v>
      </c>
      <c r="AE287" s="113">
        <f t="shared" si="194"/>
        <v>34.544329922934665</v>
      </c>
      <c r="AF287" s="60">
        <v>193416</v>
      </c>
      <c r="AG287" s="11">
        <f t="shared" si="189"/>
        <v>0.20426626154200567</v>
      </c>
      <c r="AH287" s="11">
        <f t="shared" si="190"/>
        <v>-2.16163231614519E-3</v>
      </c>
      <c r="AI287" s="119">
        <f t="shared" si="195"/>
        <v>43.881289830773781</v>
      </c>
    </row>
    <row r="288" spans="1:35" ht="14.4" x14ac:dyDescent="0.3">
      <c r="A288" s="35">
        <f t="shared" si="178"/>
        <v>37622</v>
      </c>
      <c r="B288" s="81">
        <v>181.7</v>
      </c>
      <c r="C288" s="20">
        <f t="shared" si="170"/>
        <v>2.5974025974025983E-2</v>
      </c>
      <c r="D288" s="82">
        <f t="shared" si="182"/>
        <v>55.942118226600918</v>
      </c>
      <c r="E288" s="81">
        <v>74.721000000000004</v>
      </c>
      <c r="F288" s="20">
        <f t="shared" si="171"/>
        <v>1.3358468048171757E-2</v>
      </c>
      <c r="G288" s="82">
        <f t="shared" si="191"/>
        <v>53.440852524674547</v>
      </c>
      <c r="H288" s="70">
        <v>703.8</v>
      </c>
      <c r="I288" s="21">
        <f t="shared" si="209"/>
        <v>2.939885914874929E-2</v>
      </c>
      <c r="J288" s="71">
        <f t="shared" si="201"/>
        <v>43.790443006470966</v>
      </c>
      <c r="K288" s="70">
        <v>178.4</v>
      </c>
      <c r="L288" s="21">
        <f t="shared" si="210"/>
        <v>2.9428736295441293E-2</v>
      </c>
      <c r="M288" s="71">
        <f t="shared" si="203"/>
        <v>43.789887088856176</v>
      </c>
      <c r="O288" s="22">
        <f t="shared" si="181"/>
        <v>37622</v>
      </c>
      <c r="P288" s="43">
        <v>11365</v>
      </c>
      <c r="Q288" s="97">
        <f t="shared" si="196"/>
        <v>9.9448582760955695E-2</v>
      </c>
      <c r="R288" s="97">
        <f t="shared" si="197"/>
        <v>-0.15457859108829874</v>
      </c>
      <c r="S288" s="102">
        <f t="shared" si="204"/>
        <v>256.60419959358751</v>
      </c>
      <c r="T288" s="48">
        <v>458870</v>
      </c>
      <c r="U288" s="25">
        <f t="shared" si="183"/>
        <v>0.18894871303239302</v>
      </c>
      <c r="V288" s="25">
        <f t="shared" si="184"/>
        <v>2.7389132561789653E-2</v>
      </c>
      <c r="W288" s="100">
        <f t="shared" si="192"/>
        <v>40.588891414742207</v>
      </c>
      <c r="X288" s="14">
        <v>263514</v>
      </c>
      <c r="Y288" s="15">
        <f t="shared" si="185"/>
        <v>0.20842504952674434</v>
      </c>
      <c r="Z288" s="15">
        <f t="shared" si="186"/>
        <v>9.0445411101580664E-3</v>
      </c>
      <c r="AA288" s="109">
        <f t="shared" si="193"/>
        <v>37.113550162600845</v>
      </c>
      <c r="AB288" s="54">
        <v>221032</v>
      </c>
      <c r="AC288" s="12">
        <f t="shared" si="187"/>
        <v>0.2361415596617602</v>
      </c>
      <c r="AD288" s="12">
        <f t="shared" si="188"/>
        <v>2.8649081330627935E-2</v>
      </c>
      <c r="AE288" s="113">
        <f t="shared" si="194"/>
        <v>34.876954246798412</v>
      </c>
      <c r="AF288" s="60">
        <v>193835</v>
      </c>
      <c r="AG288" s="11">
        <f t="shared" si="189"/>
        <v>0.21472573337260537</v>
      </c>
      <c r="AH288" s="11">
        <f t="shared" si="190"/>
        <v>1.3315001463761522E-2</v>
      </c>
      <c r="AI288" s="119">
        <f t="shared" si="195"/>
        <v>43.976350531228213</v>
      </c>
    </row>
    <row r="289" spans="1:35" ht="14.4" x14ac:dyDescent="0.3">
      <c r="A289" s="35">
        <f t="shared" si="178"/>
        <v>37591</v>
      </c>
      <c r="B289" s="81">
        <v>180.9</v>
      </c>
      <c r="C289" s="20">
        <f t="shared" si="170"/>
        <v>2.3769100169779289E-2</v>
      </c>
      <c r="D289" s="82">
        <f t="shared" si="182"/>
        <v>55.695812807881708</v>
      </c>
      <c r="E289" s="81">
        <v>75.203999999999994</v>
      </c>
      <c r="F289" s="20">
        <f t="shared" si="171"/>
        <v>1.6613720851639036E-2</v>
      </c>
      <c r="G289" s="82">
        <f t="shared" si="191"/>
        <v>53.786296667143432</v>
      </c>
      <c r="H289" s="70">
        <v>704.2</v>
      </c>
      <c r="I289" s="21">
        <f t="shared" si="209"/>
        <v>2.9381669346586703E-2</v>
      </c>
      <c r="J289" s="71">
        <f t="shared" si="201"/>
        <v>43.81533101045305</v>
      </c>
      <c r="K289" s="70">
        <v>178.5</v>
      </c>
      <c r="L289" s="21">
        <f t="shared" si="210"/>
        <v>2.9411764705882248E-2</v>
      </c>
      <c r="M289" s="71">
        <f t="shared" si="203"/>
        <v>43.814432989690737</v>
      </c>
      <c r="O289" s="22">
        <f t="shared" si="181"/>
        <v>37591</v>
      </c>
      <c r="P289" s="43">
        <v>13443</v>
      </c>
      <c r="Q289" s="97">
        <f t="shared" si="196"/>
        <v>0.12616235234983675</v>
      </c>
      <c r="R289" s="97">
        <f t="shared" si="197"/>
        <v>-6.150516615470536E-2</v>
      </c>
      <c r="S289" s="102">
        <f t="shared" si="204"/>
        <v>303.52223978324656</v>
      </c>
      <c r="T289" s="48">
        <v>446637</v>
      </c>
      <c r="U289" s="25">
        <f t="shared" si="183"/>
        <v>0.19755307568144409</v>
      </c>
      <c r="V289" s="25">
        <f t="shared" si="184"/>
        <v>-1.101609346075838E-2</v>
      </c>
      <c r="W289" s="100">
        <f t="shared" si="192"/>
        <v>39.506833514516558</v>
      </c>
      <c r="X289" s="14">
        <v>261152</v>
      </c>
      <c r="Y289" s="15">
        <f t="shared" si="185"/>
        <v>0.22871929989648998</v>
      </c>
      <c r="Z289" s="15">
        <f t="shared" si="186"/>
        <v>1.4135263599366343E-2</v>
      </c>
      <c r="AA289" s="109">
        <f t="shared" si="193"/>
        <v>36.780883945686135</v>
      </c>
      <c r="AB289" s="54">
        <v>214876</v>
      </c>
      <c r="AC289" s="12">
        <f t="shared" si="187"/>
        <v>0.22467171256611351</v>
      </c>
      <c r="AD289" s="12">
        <f t="shared" si="188"/>
        <v>6.1622026596741541E-3</v>
      </c>
      <c r="AE289" s="113">
        <f t="shared" si="194"/>
        <v>33.90559023460429</v>
      </c>
      <c r="AF289" s="60">
        <v>191288</v>
      </c>
      <c r="AG289" s="11">
        <f t="shared" si="189"/>
        <v>0.20084874508769945</v>
      </c>
      <c r="AH289" s="11">
        <f t="shared" si="190"/>
        <v>1.3138816040871859E-3</v>
      </c>
      <c r="AI289" s="119">
        <f t="shared" si="195"/>
        <v>43.398499447558912</v>
      </c>
    </row>
    <row r="290" spans="1:35" ht="14.4" x14ac:dyDescent="0.3">
      <c r="A290" s="35">
        <f t="shared" si="178"/>
        <v>37561</v>
      </c>
      <c r="B290" s="81">
        <v>181.3</v>
      </c>
      <c r="C290" s="20">
        <f t="shared" si="170"/>
        <v>2.1984216459977501E-2</v>
      </c>
      <c r="D290" s="82">
        <f t="shared" si="182"/>
        <v>55.818965517241317</v>
      </c>
      <c r="E290" s="81">
        <v>74.927999999999997</v>
      </c>
      <c r="F290" s="20">
        <f t="shared" si="171"/>
        <v>1.544966661245728E-2</v>
      </c>
      <c r="G290" s="82">
        <f t="shared" si="191"/>
        <v>53.588900014304066</v>
      </c>
      <c r="H290" s="70">
        <v>703</v>
      </c>
      <c r="I290" s="21">
        <f t="shared" si="209"/>
        <v>2.6427215651920077E-2</v>
      </c>
      <c r="J290" s="71">
        <f t="shared" si="201"/>
        <v>43.740666998506811</v>
      </c>
      <c r="K290" s="70">
        <v>178.2</v>
      </c>
      <c r="L290" s="21">
        <f t="shared" si="210"/>
        <v>2.6497695852534475E-2</v>
      </c>
      <c r="M290" s="71">
        <f t="shared" si="203"/>
        <v>43.740795287187055</v>
      </c>
      <c r="O290" s="22">
        <f t="shared" si="181"/>
        <v>37561</v>
      </c>
      <c r="P290" s="43">
        <v>14324</v>
      </c>
      <c r="Q290" s="97">
        <f t="shared" si="196"/>
        <v>2.0987827060305886E-3</v>
      </c>
      <c r="R290" s="97">
        <f t="shared" si="197"/>
        <v>-1.2750706458060534E-2</v>
      </c>
      <c r="S290" s="102">
        <f t="shared" si="204"/>
        <v>323.41386317453123</v>
      </c>
      <c r="T290" s="48">
        <v>451612</v>
      </c>
      <c r="U290" s="25">
        <f t="shared" si="183"/>
        <v>0.19049527083311357</v>
      </c>
      <c r="V290" s="25">
        <f t="shared" si="184"/>
        <v>1.9306727335924423E-2</v>
      </c>
      <c r="W290" s="100">
        <f t="shared" si="192"/>
        <v>39.946892212597369</v>
      </c>
      <c r="X290" s="14">
        <v>257512</v>
      </c>
      <c r="Y290" s="15">
        <f t="shared" si="185"/>
        <v>0.20349581717063137</v>
      </c>
      <c r="Z290" s="15">
        <f t="shared" si="186"/>
        <v>7.4646719143676155E-3</v>
      </c>
      <c r="AA290" s="109">
        <f t="shared" si="193"/>
        <v>36.268223052557616</v>
      </c>
      <c r="AB290" s="54">
        <v>213560</v>
      </c>
      <c r="AC290" s="12">
        <f t="shared" si="187"/>
        <v>0.21114507539882843</v>
      </c>
      <c r="AD290" s="12">
        <f t="shared" si="188"/>
        <v>1.3121815611450094E-2</v>
      </c>
      <c r="AE290" s="113">
        <f t="shared" si="194"/>
        <v>33.697936719326925</v>
      </c>
      <c r="AF290" s="60">
        <v>191037</v>
      </c>
      <c r="AG290" s="11">
        <f t="shared" si="189"/>
        <v>0.21581268655291574</v>
      </c>
      <c r="AH290" s="11">
        <f t="shared" si="190"/>
        <v>2.3558722674667854E-2</v>
      </c>
      <c r="AI290" s="119">
        <f t="shared" si="195"/>
        <v>43.341553777358286</v>
      </c>
    </row>
    <row r="291" spans="1:35" ht="14.4" x14ac:dyDescent="0.3">
      <c r="A291" s="35">
        <f t="shared" si="178"/>
        <v>37530</v>
      </c>
      <c r="B291" s="81">
        <v>181.3</v>
      </c>
      <c r="C291" s="20">
        <f t="shared" si="170"/>
        <v>2.0258863252673232E-2</v>
      </c>
      <c r="D291" s="82">
        <f t="shared" si="182"/>
        <v>55.818965517241317</v>
      </c>
      <c r="E291" s="81">
        <v>74.944000000000003</v>
      </c>
      <c r="F291" s="20">
        <f t="shared" si="171"/>
        <v>1.3674543167462305E-2</v>
      </c>
      <c r="G291" s="82">
        <f t="shared" si="191"/>
        <v>53.600343298526639</v>
      </c>
      <c r="H291" s="70">
        <v>701.8</v>
      </c>
      <c r="I291" s="21">
        <f t="shared" si="209"/>
        <v>2.0651541593949885E-2</v>
      </c>
      <c r="J291" s="71">
        <f t="shared" si="201"/>
        <v>43.666002986560564</v>
      </c>
      <c r="K291" s="70">
        <v>177.9</v>
      </c>
      <c r="L291" s="21">
        <f t="shared" si="210"/>
        <v>2.06540447504302E-2</v>
      </c>
      <c r="M291" s="71">
        <f t="shared" si="203"/>
        <v>43.667157584683373</v>
      </c>
      <c r="O291" s="22">
        <f t="shared" si="181"/>
        <v>37530</v>
      </c>
      <c r="P291" s="43">
        <v>14509</v>
      </c>
      <c r="Q291" s="97">
        <f t="shared" si="196"/>
        <v>1.3198324022346331E-2</v>
      </c>
      <c r="R291" s="97">
        <f t="shared" si="197"/>
        <v>-3.8566032734742572E-2</v>
      </c>
      <c r="S291" s="102">
        <f t="shared" si="204"/>
        <v>327.59087830209955</v>
      </c>
      <c r="T291" s="48">
        <v>443058</v>
      </c>
      <c r="U291" s="25">
        <f t="shared" si="183"/>
        <v>0.16173540023493871</v>
      </c>
      <c r="V291" s="25">
        <f t="shared" si="184"/>
        <v>1.3779185238744551E-2</v>
      </c>
      <c r="W291" s="100">
        <f t="shared" si="192"/>
        <v>39.190256613927367</v>
      </c>
      <c r="X291" s="14">
        <v>255604</v>
      </c>
      <c r="Y291" s="15">
        <f t="shared" si="185"/>
        <v>0.19915178697092251</v>
      </c>
      <c r="Z291" s="15">
        <f t="shared" si="186"/>
        <v>1.7977617587319195E-2</v>
      </c>
      <c r="AA291" s="109">
        <f t="shared" si="193"/>
        <v>35.999498606379262</v>
      </c>
      <c r="AB291" s="54">
        <v>210794</v>
      </c>
      <c r="AC291" s="12">
        <f t="shared" si="187"/>
        <v>0.1957907873837077</v>
      </c>
      <c r="AD291" s="12">
        <f t="shared" si="188"/>
        <v>1.1900247221755533E-2</v>
      </c>
      <c r="AE291" s="113">
        <f t="shared" si="194"/>
        <v>33.261485637824499</v>
      </c>
      <c r="AF291" s="60">
        <v>186640</v>
      </c>
      <c r="AG291" s="11">
        <f t="shared" si="189"/>
        <v>0.20248434399402115</v>
      </c>
      <c r="AH291" s="11">
        <f t="shared" si="190"/>
        <v>6.3300011862013061E-3</v>
      </c>
      <c r="AI291" s="119">
        <f t="shared" si="195"/>
        <v>42.343983610536966</v>
      </c>
    </row>
    <row r="292" spans="1:35" ht="14.4" x14ac:dyDescent="0.3">
      <c r="A292" s="35">
        <f t="shared" si="178"/>
        <v>37500</v>
      </c>
      <c r="B292" s="81">
        <v>181</v>
      </c>
      <c r="C292" s="20">
        <f t="shared" si="170"/>
        <v>1.5143017386427315E-2</v>
      </c>
      <c r="D292" s="82">
        <f t="shared" si="182"/>
        <v>55.726600985221602</v>
      </c>
      <c r="E292" s="81">
        <v>74.789000000000001</v>
      </c>
      <c r="F292" s="20">
        <f t="shared" si="171"/>
        <v>9.9251897264158728E-3</v>
      </c>
      <c r="G292" s="82">
        <f t="shared" si="191"/>
        <v>53.489486482620471</v>
      </c>
      <c r="H292" s="70">
        <v>700.6</v>
      </c>
      <c r="I292" s="21">
        <f t="shared" ref="I292:I294" si="211">SUM(H292/H304)-1</f>
        <v>1.7131242740998864E-2</v>
      </c>
      <c r="J292" s="71">
        <f t="shared" si="201"/>
        <v>43.591338974614331</v>
      </c>
      <c r="K292" s="70">
        <v>177.6</v>
      </c>
      <c r="L292" s="21">
        <f t="shared" ref="L292:L294" si="212">SUM(K292/K304)-1</f>
        <v>1.7182130584192379E-2</v>
      </c>
      <c r="M292" s="71">
        <f t="shared" si="203"/>
        <v>43.593519882179692</v>
      </c>
      <c r="O292" s="22">
        <f t="shared" si="181"/>
        <v>37500</v>
      </c>
      <c r="P292" s="43">
        <v>15091</v>
      </c>
      <c r="Q292" s="97">
        <f t="shared" si="196"/>
        <v>9.1968162083936322E-2</v>
      </c>
      <c r="R292" s="97">
        <f t="shared" si="197"/>
        <v>-0.14094609210451414</v>
      </c>
      <c r="S292" s="102">
        <f t="shared" si="204"/>
        <v>340.73154210882791</v>
      </c>
      <c r="T292" s="48">
        <v>437036</v>
      </c>
      <c r="U292" s="25">
        <f t="shared" si="183"/>
        <v>0.16005595415369345</v>
      </c>
      <c r="V292" s="25">
        <f t="shared" si="184"/>
        <v>1.1484143919791467E-2</v>
      </c>
      <c r="W292" s="100">
        <f t="shared" si="192"/>
        <v>38.65758656772784</v>
      </c>
      <c r="X292" s="14">
        <v>251090</v>
      </c>
      <c r="Y292" s="15">
        <f t="shared" si="185"/>
        <v>0.19648141353397786</v>
      </c>
      <c r="Z292" s="15">
        <f t="shared" si="186"/>
        <v>1.4377997099353168E-2</v>
      </c>
      <c r="AA292" s="109">
        <f t="shared" si="193"/>
        <v>35.363742762538024</v>
      </c>
      <c r="AB292" s="54">
        <v>208315</v>
      </c>
      <c r="AC292" s="12">
        <f t="shared" si="187"/>
        <v>0.19385065046707539</v>
      </c>
      <c r="AD292" s="12">
        <f t="shared" si="188"/>
        <v>6.7417359365937735E-3</v>
      </c>
      <c r="AE292" s="113">
        <f t="shared" si="194"/>
        <v>32.870320695292136</v>
      </c>
      <c r="AF292" s="60">
        <v>185466</v>
      </c>
      <c r="AG292" s="11">
        <f t="shared" si="189"/>
        <v>0.19962743284412343</v>
      </c>
      <c r="AH292" s="11">
        <f t="shared" si="190"/>
        <v>8.0221751182130152E-3</v>
      </c>
      <c r="AI292" s="119">
        <f t="shared" si="195"/>
        <v>42.07763214912049</v>
      </c>
    </row>
    <row r="293" spans="1:35" ht="14.4" x14ac:dyDescent="0.3">
      <c r="A293" s="35">
        <f t="shared" si="178"/>
        <v>37469</v>
      </c>
      <c r="B293" s="81">
        <v>180.7</v>
      </c>
      <c r="C293" s="20">
        <f t="shared" si="170"/>
        <v>1.8028169014084439E-2</v>
      </c>
      <c r="D293" s="82">
        <f t="shared" si="182"/>
        <v>55.634236453201893</v>
      </c>
      <c r="E293" s="81">
        <v>74.585999999999999</v>
      </c>
      <c r="F293" s="20">
        <f t="shared" si="171"/>
        <v>9.9387965119426269E-3</v>
      </c>
      <c r="G293" s="82">
        <f t="shared" si="191"/>
        <v>53.344299814046586</v>
      </c>
      <c r="H293" s="70">
        <v>695.9</v>
      </c>
      <c r="I293" s="21">
        <f t="shared" si="211"/>
        <v>1.3840326340326392E-2</v>
      </c>
      <c r="J293" s="71">
        <f t="shared" si="201"/>
        <v>43.298904927824879</v>
      </c>
      <c r="K293" s="70">
        <v>176.4</v>
      </c>
      <c r="L293" s="21">
        <f t="shared" si="212"/>
        <v>1.379310344827589E-2</v>
      </c>
      <c r="M293" s="71">
        <f t="shared" si="203"/>
        <v>43.298969072164965</v>
      </c>
      <c r="O293" s="22">
        <f t="shared" si="181"/>
        <v>37469</v>
      </c>
      <c r="P293" s="43">
        <v>17567</v>
      </c>
      <c r="Q293" s="97">
        <f t="shared" si="196"/>
        <v>1.5081474633075187E-2</v>
      </c>
      <c r="R293" s="97">
        <f t="shared" si="197"/>
        <v>-2.7351752394662587E-2</v>
      </c>
      <c r="S293" s="102">
        <f t="shared" si="204"/>
        <v>396.63580943779601</v>
      </c>
      <c r="T293" s="48">
        <v>432074</v>
      </c>
      <c r="U293" s="25">
        <f t="shared" si="183"/>
        <v>0.15784142432979964</v>
      </c>
      <c r="V293" s="25">
        <f t="shared" si="184"/>
        <v>1.2214777678864364E-2</v>
      </c>
      <c r="W293" s="100">
        <f t="shared" si="192"/>
        <v>38.218677771772668</v>
      </c>
      <c r="X293" s="14">
        <v>247531</v>
      </c>
      <c r="Y293" s="15">
        <f t="shared" si="185"/>
        <v>0.18512436262657705</v>
      </c>
      <c r="Z293" s="15">
        <f t="shared" si="186"/>
        <v>2.2610283485776206E-2</v>
      </c>
      <c r="AA293" s="109">
        <f t="shared" si="193"/>
        <v>34.862489982690668</v>
      </c>
      <c r="AB293" s="54">
        <v>206920</v>
      </c>
      <c r="AC293" s="12">
        <f t="shared" si="187"/>
        <v>0.18690345080763593</v>
      </c>
      <c r="AD293" s="12">
        <f t="shared" si="188"/>
        <v>2.3839447407744574E-2</v>
      </c>
      <c r="AE293" s="113">
        <f t="shared" si="194"/>
        <v>32.65020165744113</v>
      </c>
      <c r="AF293" s="60">
        <v>183990</v>
      </c>
      <c r="AG293" s="11">
        <f t="shared" si="189"/>
        <v>0.1893188194076354</v>
      </c>
      <c r="AH293" s="11">
        <f t="shared" si="190"/>
        <v>2.0935871754606872E-2</v>
      </c>
      <c r="AI293" s="119">
        <f t="shared" si="195"/>
        <v>41.742764383319198</v>
      </c>
    </row>
    <row r="294" spans="1:35" ht="14.4" x14ac:dyDescent="0.3">
      <c r="A294" s="35">
        <f t="shared" si="178"/>
        <v>37438</v>
      </c>
      <c r="B294" s="81">
        <v>180.1</v>
      </c>
      <c r="C294" s="20">
        <f t="shared" si="170"/>
        <v>1.4647887323943731E-2</v>
      </c>
      <c r="D294" s="82">
        <f t="shared" si="182"/>
        <v>55.449507389162484</v>
      </c>
      <c r="E294" s="81">
        <v>74.372</v>
      </c>
      <c r="F294" s="20">
        <f t="shared" si="171"/>
        <v>1.1052352533340581E-2</v>
      </c>
      <c r="G294" s="82">
        <f t="shared" si="191"/>
        <v>53.191245887569693</v>
      </c>
      <c r="H294" s="70">
        <v>693.9</v>
      </c>
      <c r="I294" s="21">
        <f t="shared" si="211"/>
        <v>1.4918824045633938E-2</v>
      </c>
      <c r="J294" s="71">
        <f t="shared" si="201"/>
        <v>43.174464907914469</v>
      </c>
      <c r="K294" s="70">
        <v>175.9</v>
      </c>
      <c r="L294" s="21">
        <f t="shared" si="212"/>
        <v>1.5002885170225078E-2</v>
      </c>
      <c r="M294" s="71">
        <f t="shared" si="203"/>
        <v>43.176239567992162</v>
      </c>
      <c r="O294" s="22">
        <f t="shared" si="181"/>
        <v>37438</v>
      </c>
      <c r="P294" s="43">
        <v>18061</v>
      </c>
      <c r="Q294" s="97">
        <f t="shared" si="196"/>
        <v>0.12543619142572293</v>
      </c>
      <c r="R294" s="97">
        <f t="shared" si="197"/>
        <v>0.2570295100222717</v>
      </c>
      <c r="S294" s="102">
        <f t="shared" si="204"/>
        <v>407.78956875141085</v>
      </c>
      <c r="T294" s="48">
        <v>426860</v>
      </c>
      <c r="U294" s="25">
        <f t="shared" si="183"/>
        <v>0.15662036861414741</v>
      </c>
      <c r="V294" s="25">
        <f t="shared" si="184"/>
        <v>5.45611759619542E-2</v>
      </c>
      <c r="W294" s="100">
        <f t="shared" si="192"/>
        <v>37.757478565382037</v>
      </c>
      <c r="X294" s="14">
        <v>242058</v>
      </c>
      <c r="Y294" s="15">
        <f t="shared" si="185"/>
        <v>0.17214829449706559</v>
      </c>
      <c r="Z294" s="15">
        <f t="shared" si="186"/>
        <v>4.1772827434237714E-2</v>
      </c>
      <c r="AA294" s="109">
        <f t="shared" si="193"/>
        <v>34.091667711236724</v>
      </c>
      <c r="AB294" s="54">
        <v>202102</v>
      </c>
      <c r="AC294" s="12">
        <f t="shared" si="187"/>
        <v>0.18407808627689937</v>
      </c>
      <c r="AD294" s="12">
        <f t="shared" si="188"/>
        <v>3.6207957342083708E-2</v>
      </c>
      <c r="AE294" s="113">
        <f t="shared" si="194"/>
        <v>31.889962571873998</v>
      </c>
      <c r="AF294" s="60">
        <v>180217</v>
      </c>
      <c r="AG294" s="11">
        <f t="shared" si="189"/>
        <v>0.19597706488990352</v>
      </c>
      <c r="AH294" s="11">
        <f t="shared" si="190"/>
        <v>1.3987430442635285E-2</v>
      </c>
      <c r="AI294" s="119">
        <f t="shared" si="195"/>
        <v>40.886764328869155</v>
      </c>
    </row>
    <row r="295" spans="1:35" ht="14.4" x14ac:dyDescent="0.3">
      <c r="A295" s="35">
        <f t="shared" si="178"/>
        <v>37408</v>
      </c>
      <c r="B295" s="81">
        <v>179.9</v>
      </c>
      <c r="C295" s="20">
        <f t="shared" si="170"/>
        <v>1.0674157303370846E-2</v>
      </c>
      <c r="D295" s="82">
        <f t="shared" si="182"/>
        <v>55.387931034482683</v>
      </c>
      <c r="E295" s="81">
        <v>74.582999999999998</v>
      </c>
      <c r="F295" s="20">
        <f t="shared" si="171"/>
        <v>6.1651782100746733E-3</v>
      </c>
      <c r="G295" s="82">
        <f t="shared" si="191"/>
        <v>53.342154198254853</v>
      </c>
      <c r="H295" s="70">
        <v>695.1</v>
      </c>
      <c r="I295" s="21">
        <f t="shared" ref="I295:I307" si="213">SUM(H295/H307)-1</f>
        <v>1.0319767441860472E-2</v>
      </c>
      <c r="J295" s="71">
        <f t="shared" si="201"/>
        <v>43.249128919860709</v>
      </c>
      <c r="K295" s="70">
        <v>176.2</v>
      </c>
      <c r="L295" s="21">
        <f t="shared" ref="L295" si="214">SUM(K295/K307)-1</f>
        <v>1.0321100917431103E-2</v>
      </c>
      <c r="M295" s="71">
        <f t="shared" si="203"/>
        <v>43.249877270495844</v>
      </c>
      <c r="O295" s="22">
        <f t="shared" si="181"/>
        <v>37408</v>
      </c>
      <c r="P295" s="43">
        <v>14368</v>
      </c>
      <c r="Q295" s="97">
        <f t="shared" si="196"/>
        <v>-7.6843998971986682E-2</v>
      </c>
      <c r="R295" s="97">
        <f t="shared" si="197"/>
        <v>-0.18985057795319993</v>
      </c>
      <c r="S295" s="102">
        <f t="shared" si="204"/>
        <v>324.40731542108807</v>
      </c>
      <c r="T295" s="48">
        <v>404775</v>
      </c>
      <c r="U295" s="25">
        <f t="shared" si="183"/>
        <v>0.14841189905380681</v>
      </c>
      <c r="V295" s="25">
        <f t="shared" si="184"/>
        <v>5.9820860505805928E-3</v>
      </c>
      <c r="W295" s="100">
        <f t="shared" si="192"/>
        <v>35.803971761941888</v>
      </c>
      <c r="X295" s="14">
        <v>232352</v>
      </c>
      <c r="Y295" s="15">
        <f t="shared" si="185"/>
        <v>0.15883394429066611</v>
      </c>
      <c r="Z295" s="15">
        <f t="shared" si="186"/>
        <v>3.3509517393857102E-3</v>
      </c>
      <c r="AA295" s="109">
        <f t="shared" si="193"/>
        <v>32.724665890163827</v>
      </c>
      <c r="AB295" s="54">
        <v>195040</v>
      </c>
      <c r="AC295" s="12">
        <f t="shared" si="187"/>
        <v>0.16647927083084135</v>
      </c>
      <c r="AD295" s="12">
        <f t="shared" si="188"/>
        <v>1.4280216751432651E-2</v>
      </c>
      <c r="AE295" s="113">
        <f t="shared" si="194"/>
        <v>30.775639528645456</v>
      </c>
      <c r="AF295" s="60">
        <v>177731</v>
      </c>
      <c r="AG295" s="11">
        <f t="shared" si="189"/>
        <v>0.18248471421062784</v>
      </c>
      <c r="AH295" s="11">
        <f t="shared" si="190"/>
        <v>2.6344207104042949E-2</v>
      </c>
      <c r="AI295" s="119">
        <f t="shared" si="195"/>
        <v>40.322752631184869</v>
      </c>
    </row>
    <row r="296" spans="1:35" ht="14.4" x14ac:dyDescent="0.3">
      <c r="A296" s="35">
        <f t="shared" si="178"/>
        <v>37377</v>
      </c>
      <c r="B296" s="81">
        <v>179.8</v>
      </c>
      <c r="C296" s="20">
        <f t="shared" si="170"/>
        <v>1.1817670230725996E-2</v>
      </c>
      <c r="D296" s="82">
        <f t="shared" si="182"/>
        <v>55.357142857142783</v>
      </c>
      <c r="E296" s="81">
        <v>74.591999999999999</v>
      </c>
      <c r="F296" s="20">
        <f t="shared" si="171"/>
        <v>8.2725060827248953E-3</v>
      </c>
      <c r="G296" s="82">
        <f t="shared" si="191"/>
        <v>53.348591045630052</v>
      </c>
      <c r="H296" s="70">
        <v>695.1</v>
      </c>
      <c r="I296" s="21">
        <f t="shared" si="213"/>
        <v>1.1495925494761305E-2</v>
      </c>
      <c r="J296" s="71">
        <f t="shared" si="201"/>
        <v>43.249128919860709</v>
      </c>
      <c r="K296" s="70">
        <v>176.2</v>
      </c>
      <c r="L296" s="21">
        <f t="shared" ref="L296:L297" si="215">SUM(K296/K308)-1</f>
        <v>1.1481056257175659E-2</v>
      </c>
      <c r="M296" s="71">
        <f t="shared" si="203"/>
        <v>43.249877270495844</v>
      </c>
      <c r="O296" s="22">
        <f t="shared" si="181"/>
        <v>37377</v>
      </c>
      <c r="P296" s="43">
        <v>17735</v>
      </c>
      <c r="Q296" s="97">
        <f t="shared" si="196"/>
        <v>0.26996061582527742</v>
      </c>
      <c r="R296" s="97">
        <f t="shared" si="197"/>
        <v>0.2645276292335117</v>
      </c>
      <c r="S296" s="102">
        <f t="shared" si="204"/>
        <v>400.4289907428311</v>
      </c>
      <c r="T296" s="48">
        <v>402368</v>
      </c>
      <c r="U296" s="25">
        <f t="shared" si="183"/>
        <v>0.14807132075794716</v>
      </c>
      <c r="V296" s="25">
        <f t="shared" si="184"/>
        <v>2.1147867575215473E-2</v>
      </c>
      <c r="W296" s="100">
        <f t="shared" si="192"/>
        <v>35.591062960679473</v>
      </c>
      <c r="X296" s="14">
        <v>231576</v>
      </c>
      <c r="Y296" s="15">
        <f t="shared" si="185"/>
        <v>0.16460559732454927</v>
      </c>
      <c r="Z296" s="15">
        <f t="shared" si="186"/>
        <v>3.0802649383947056E-2</v>
      </c>
      <c r="AA296" s="109">
        <f t="shared" si="193"/>
        <v>32.615373348112257</v>
      </c>
      <c r="AB296" s="54">
        <v>192294</v>
      </c>
      <c r="AC296" s="12">
        <f t="shared" si="187"/>
        <v>0.15334648857113731</v>
      </c>
      <c r="AD296" s="12">
        <f t="shared" si="188"/>
        <v>3.0304653928996172E-2</v>
      </c>
      <c r="AE296" s="113">
        <f t="shared" si="194"/>
        <v>30.342344275642688</v>
      </c>
      <c r="AF296" s="60">
        <v>173169</v>
      </c>
      <c r="AG296" s="11">
        <f t="shared" si="189"/>
        <v>0.1713191875054958</v>
      </c>
      <c r="AH296" s="11">
        <f t="shared" si="190"/>
        <v>2.1079755180018145E-2</v>
      </c>
      <c r="AI296" s="119">
        <f t="shared" si="195"/>
        <v>39.287748059649985</v>
      </c>
    </row>
    <row r="297" spans="1:35" ht="14.4" x14ac:dyDescent="0.3">
      <c r="A297" s="35">
        <f t="shared" si="178"/>
        <v>37347</v>
      </c>
      <c r="B297" s="81">
        <v>179.8</v>
      </c>
      <c r="C297" s="20">
        <f t="shared" si="170"/>
        <v>1.6393442622950838E-2</v>
      </c>
      <c r="D297" s="82">
        <f t="shared" si="182"/>
        <v>55.357142857142783</v>
      </c>
      <c r="E297" s="81">
        <v>74.426000000000002</v>
      </c>
      <c r="F297" s="20">
        <f t="shared" si="171"/>
        <v>1.3701988558975753E-2</v>
      </c>
      <c r="G297" s="82">
        <f t="shared" si="191"/>
        <v>53.229866971820876</v>
      </c>
      <c r="H297" s="70">
        <v>693.1</v>
      </c>
      <c r="I297" s="21">
        <f t="shared" si="213"/>
        <v>1.4936301068970703E-2</v>
      </c>
      <c r="J297" s="71">
        <f t="shared" si="201"/>
        <v>43.124688899950307</v>
      </c>
      <c r="K297" s="70">
        <v>175.7</v>
      </c>
      <c r="L297" s="21">
        <f t="shared" si="215"/>
        <v>1.5020219526285405E-2</v>
      </c>
      <c r="M297" s="71">
        <f t="shared" si="203"/>
        <v>43.127147766323048</v>
      </c>
      <c r="O297" s="22">
        <f t="shared" si="181"/>
        <v>37347</v>
      </c>
      <c r="P297" s="43">
        <v>14025</v>
      </c>
      <c r="Q297" s="97">
        <f t="shared" si="196"/>
        <v>0.13746958637469597</v>
      </c>
      <c r="R297" s="97">
        <f t="shared" si="197"/>
        <v>2.0222594020513629E-2</v>
      </c>
      <c r="S297" s="102">
        <f t="shared" si="204"/>
        <v>316.66290358997497</v>
      </c>
      <c r="T297" s="48">
        <v>394035</v>
      </c>
      <c r="U297" s="25">
        <f t="shared" si="183"/>
        <v>0.13335270024620915</v>
      </c>
      <c r="V297" s="25">
        <f t="shared" si="184"/>
        <v>2.3066277901394594E-2</v>
      </c>
      <c r="W297" s="100">
        <f t="shared" si="192"/>
        <v>34.853975698145319</v>
      </c>
      <c r="X297" s="14">
        <v>224656</v>
      </c>
      <c r="Y297" s="15">
        <f t="shared" si="185"/>
        <v>0.15485370016244104</v>
      </c>
      <c r="Z297" s="15">
        <f t="shared" si="186"/>
        <v>2.4198989733209331E-2</v>
      </c>
      <c r="AA297" s="109">
        <f t="shared" si="193"/>
        <v>31.640754287549257</v>
      </c>
      <c r="AB297" s="54">
        <v>186638</v>
      </c>
      <c r="AC297" s="12">
        <f t="shared" si="187"/>
        <v>0.14901528630266014</v>
      </c>
      <c r="AD297" s="12">
        <f t="shared" si="188"/>
        <v>2.429600847369251E-2</v>
      </c>
      <c r="AE297" s="113">
        <f t="shared" si="194"/>
        <v>29.449875975939968</v>
      </c>
      <c r="AF297" s="60">
        <v>169594</v>
      </c>
      <c r="AG297" s="11">
        <f t="shared" si="189"/>
        <v>0.18517638508413925</v>
      </c>
      <c r="AH297" s="11">
        <f t="shared" si="190"/>
        <v>4.0473137542408777E-2</v>
      </c>
      <c r="AI297" s="119">
        <f t="shared" si="195"/>
        <v>38.476669290856215</v>
      </c>
    </row>
    <row r="298" spans="1:35" ht="14.4" x14ac:dyDescent="0.3">
      <c r="A298" s="35">
        <f t="shared" si="178"/>
        <v>37316</v>
      </c>
      <c r="B298" s="81">
        <v>178.8</v>
      </c>
      <c r="C298" s="20">
        <f t="shared" si="170"/>
        <v>1.4755959137344066E-2</v>
      </c>
      <c r="D298" s="82">
        <f t="shared" si="182"/>
        <v>55.049261083743765</v>
      </c>
      <c r="E298" s="81">
        <v>74.116</v>
      </c>
      <c r="F298" s="20">
        <f t="shared" si="171"/>
        <v>1.5357216247688044E-2</v>
      </c>
      <c r="G298" s="82">
        <f t="shared" si="191"/>
        <v>53.008153340008548</v>
      </c>
      <c r="H298" s="70">
        <v>688.4</v>
      </c>
      <c r="I298" s="21">
        <f t="shared" si="213"/>
        <v>1.3396143088473478E-2</v>
      </c>
      <c r="J298" s="71">
        <f t="shared" si="201"/>
        <v>42.832254853160855</v>
      </c>
      <c r="K298" s="70">
        <v>174.5</v>
      </c>
      <c r="L298" s="21">
        <f t="shared" ref="L298:L300" si="216">SUM(K298/K310)-1</f>
        <v>1.3356562137049943E-2</v>
      </c>
      <c r="M298" s="71">
        <f t="shared" si="203"/>
        <v>42.832596956308322</v>
      </c>
      <c r="O298" s="22">
        <f t="shared" si="181"/>
        <v>37316</v>
      </c>
      <c r="P298" s="43">
        <v>13747</v>
      </c>
      <c r="Q298" s="97">
        <f t="shared" si="196"/>
        <v>6.7147958391554186E-2</v>
      </c>
      <c r="R298" s="97">
        <f t="shared" si="197"/>
        <v>0.27452252920452436</v>
      </c>
      <c r="S298" s="102">
        <f t="shared" si="204"/>
        <v>310.38609166854798</v>
      </c>
      <c r="T298" s="48">
        <v>385151</v>
      </c>
      <c r="U298" s="25">
        <f t="shared" si="183"/>
        <v>0.12543867595106106</v>
      </c>
      <c r="V298" s="25">
        <f t="shared" si="184"/>
        <v>1.2319168173598571E-2</v>
      </c>
      <c r="W298" s="100">
        <f t="shared" si="192"/>
        <v>34.068150276286033</v>
      </c>
      <c r="X298" s="14">
        <v>219348</v>
      </c>
      <c r="Y298" s="15">
        <f t="shared" si="185"/>
        <v>0.13584133806281229</v>
      </c>
      <c r="Z298" s="15">
        <f t="shared" si="186"/>
        <v>1.2827261393544731E-2</v>
      </c>
      <c r="AA298" s="109">
        <f t="shared" si="193"/>
        <v>30.893170765371742</v>
      </c>
      <c r="AB298" s="54">
        <v>182211</v>
      </c>
      <c r="AC298" s="12">
        <f t="shared" si="187"/>
        <v>0.13963073690004135</v>
      </c>
      <c r="AD298" s="12">
        <f t="shared" si="188"/>
        <v>1.1142988740475923E-2</v>
      </c>
      <c r="AE298" s="113">
        <f t="shared" si="194"/>
        <v>28.751333337541112</v>
      </c>
      <c r="AF298" s="60">
        <v>162997</v>
      </c>
      <c r="AG298" s="11">
        <f t="shared" si="189"/>
        <v>0.15281844543461354</v>
      </c>
      <c r="AH298" s="11">
        <f t="shared" si="190"/>
        <v>1.4868407125379068E-2</v>
      </c>
      <c r="AI298" s="119">
        <f t="shared" si="195"/>
        <v>36.979973727854116</v>
      </c>
    </row>
    <row r="299" spans="1:35" ht="14.4" x14ac:dyDescent="0.3">
      <c r="A299" s="35">
        <f t="shared" si="178"/>
        <v>37288</v>
      </c>
      <c r="B299" s="81">
        <v>177.8</v>
      </c>
      <c r="C299" s="20">
        <f t="shared" si="170"/>
        <v>1.1376564277588264E-2</v>
      </c>
      <c r="D299" s="82">
        <f t="shared" si="182"/>
        <v>54.741379310344747</v>
      </c>
      <c r="E299" s="81">
        <v>73.823999999999998</v>
      </c>
      <c r="F299" s="20">
        <f t="shared" si="171"/>
        <v>1.4776835420418299E-2</v>
      </c>
      <c r="G299" s="82">
        <f t="shared" si="191"/>
        <v>52.799313402946616</v>
      </c>
      <c r="H299" s="70">
        <v>685.6</v>
      </c>
      <c r="I299" s="21">
        <f t="shared" si="213"/>
        <v>1.0464259395725817E-2</v>
      </c>
      <c r="J299" s="71">
        <f t="shared" si="201"/>
        <v>42.65803882528629</v>
      </c>
      <c r="K299" s="70">
        <v>173.8</v>
      </c>
      <c r="L299" s="21">
        <f t="shared" si="216"/>
        <v>1.0465116279069875E-2</v>
      </c>
      <c r="M299" s="71">
        <f t="shared" si="203"/>
        <v>42.660775650466398</v>
      </c>
      <c r="O299" s="22">
        <f t="shared" si="181"/>
        <v>37288</v>
      </c>
      <c r="P299" s="43">
        <v>10786</v>
      </c>
      <c r="Q299" s="97">
        <f t="shared" si="196"/>
        <v>8.2605640871223462E-2</v>
      </c>
      <c r="R299" s="97">
        <f t="shared" si="197"/>
        <v>4.3436200058043939E-2</v>
      </c>
      <c r="S299" s="102">
        <f t="shared" si="204"/>
        <v>243.53127116730622</v>
      </c>
      <c r="T299" s="48">
        <v>380464</v>
      </c>
      <c r="U299" s="25">
        <f t="shared" si="183"/>
        <v>9.6766754301000901E-2</v>
      </c>
      <c r="V299" s="25">
        <f t="shared" si="184"/>
        <v>-1.4204059635285815E-2</v>
      </c>
      <c r="W299" s="100">
        <f t="shared" si="192"/>
        <v>33.653566332988589</v>
      </c>
      <c r="X299" s="14">
        <v>216570</v>
      </c>
      <c r="Y299" s="15">
        <f t="shared" si="185"/>
        <v>0.11799414597884494</v>
      </c>
      <c r="Z299" s="15">
        <f t="shared" si="186"/>
        <v>-6.8511996478097803E-3</v>
      </c>
      <c r="AA299" s="109">
        <f t="shared" si="193"/>
        <v>30.50191473209949</v>
      </c>
      <c r="AB299" s="54">
        <v>180203</v>
      </c>
      <c r="AC299" s="12">
        <f t="shared" si="187"/>
        <v>0.13258289966563597</v>
      </c>
      <c r="AD299" s="12">
        <f t="shared" si="188"/>
        <v>7.8016643550624654E-3</v>
      </c>
      <c r="AE299" s="113">
        <f t="shared" si="194"/>
        <v>28.43448815617565</v>
      </c>
      <c r="AF299" s="60">
        <v>160609</v>
      </c>
      <c r="AG299" s="11">
        <f t="shared" si="189"/>
        <v>0.15375884486907787</v>
      </c>
      <c r="AH299" s="11">
        <f t="shared" si="190"/>
        <v>6.5049413740592144E-3</v>
      </c>
      <c r="AI299" s="119">
        <f t="shared" si="195"/>
        <v>36.438195797817883</v>
      </c>
    </row>
    <row r="300" spans="1:35" ht="14.4" x14ac:dyDescent="0.3">
      <c r="A300" s="35">
        <f t="shared" si="178"/>
        <v>37257</v>
      </c>
      <c r="B300" s="81">
        <v>177.1</v>
      </c>
      <c r="C300" s="20">
        <f t="shared" si="170"/>
        <v>1.142204454597362E-2</v>
      </c>
      <c r="D300" s="82">
        <f t="shared" si="182"/>
        <v>54.525862068965424</v>
      </c>
      <c r="E300" s="81">
        <v>73.736000000000004</v>
      </c>
      <c r="F300" s="20">
        <f t="shared" si="171"/>
        <v>1.6305321626948643E-2</v>
      </c>
      <c r="G300" s="82">
        <f t="shared" si="191"/>
        <v>52.736375339722471</v>
      </c>
      <c r="H300" s="70">
        <v>683.7</v>
      </c>
      <c r="I300" s="21">
        <f t="shared" si="213"/>
        <v>1.288888888888895E-2</v>
      </c>
      <c r="J300" s="71">
        <f t="shared" si="201"/>
        <v>42.539820806371402</v>
      </c>
      <c r="K300" s="70">
        <v>173.3</v>
      </c>
      <c r="L300" s="21">
        <f t="shared" si="216"/>
        <v>1.2857977790765807E-2</v>
      </c>
      <c r="M300" s="71">
        <f t="shared" si="203"/>
        <v>42.538046146293595</v>
      </c>
      <c r="O300" s="22">
        <f t="shared" si="181"/>
        <v>37257</v>
      </c>
      <c r="P300" s="43">
        <v>10337</v>
      </c>
      <c r="Q300" s="97">
        <f t="shared" si="196"/>
        <v>2.1328162869607148E-3</v>
      </c>
      <c r="R300" s="97">
        <f t="shared" si="197"/>
        <v>-0.13403702772891013</v>
      </c>
      <c r="S300" s="102">
        <f t="shared" si="204"/>
        <v>233.39354256039721</v>
      </c>
      <c r="T300" s="48">
        <v>385946</v>
      </c>
      <c r="U300" s="25">
        <f t="shared" si="183"/>
        <v>0.12385705799447888</v>
      </c>
      <c r="V300" s="25">
        <f t="shared" si="184"/>
        <v>3.4824296569586854E-2</v>
      </c>
      <c r="W300" s="100">
        <f t="shared" si="192"/>
        <v>34.138471213969297</v>
      </c>
      <c r="X300" s="14">
        <v>218064</v>
      </c>
      <c r="Y300" s="15">
        <f t="shared" si="185"/>
        <v>0.13692245127788039</v>
      </c>
      <c r="Z300" s="15">
        <f t="shared" si="186"/>
        <v>2.5990401806718744E-2</v>
      </c>
      <c r="AA300" s="109">
        <f t="shared" si="193"/>
        <v>30.712331043729709</v>
      </c>
      <c r="AB300" s="54">
        <v>178808</v>
      </c>
      <c r="AC300" s="12">
        <f t="shared" si="187"/>
        <v>0.12887401748792571</v>
      </c>
      <c r="AD300" s="12">
        <f t="shared" si="188"/>
        <v>1.910450483312065E-2</v>
      </c>
      <c r="AE300" s="113">
        <f t="shared" si="194"/>
        <v>28.21436911832464</v>
      </c>
      <c r="AF300" s="60">
        <v>159571</v>
      </c>
      <c r="AG300" s="11">
        <f t="shared" si="189"/>
        <v>0.14139896854860057</v>
      </c>
      <c r="AH300" s="11">
        <f t="shared" si="190"/>
        <v>1.7389229977273768E-3</v>
      </c>
      <c r="AI300" s="119">
        <f t="shared" si="195"/>
        <v>36.202699360892588</v>
      </c>
    </row>
    <row r="301" spans="1:35" ht="14.4" x14ac:dyDescent="0.3">
      <c r="A301" s="35">
        <f t="shared" si="178"/>
        <v>37226</v>
      </c>
      <c r="B301" s="81">
        <v>176.7</v>
      </c>
      <c r="C301" s="20">
        <f t="shared" si="170"/>
        <v>1.551724137931032E-2</v>
      </c>
      <c r="D301" s="82">
        <f t="shared" si="182"/>
        <v>54.402709359605815</v>
      </c>
      <c r="E301" s="81">
        <v>73.974999999999994</v>
      </c>
      <c r="F301" s="20">
        <f t="shared" si="171"/>
        <v>1.0587431693988902E-2</v>
      </c>
      <c r="G301" s="82">
        <f t="shared" si="191"/>
        <v>52.907309397797128</v>
      </c>
      <c r="H301" s="70">
        <v>684.1</v>
      </c>
      <c r="I301" s="21">
        <f t="shared" si="213"/>
        <v>7.0660974532608112E-3</v>
      </c>
      <c r="J301" s="71">
        <f t="shared" si="201"/>
        <v>42.56470881035348</v>
      </c>
      <c r="K301" s="70">
        <v>173.4</v>
      </c>
      <c r="L301" s="21">
        <f t="shared" ref="L301" si="217">SUM(K301/K313)-1</f>
        <v>6.9686411149827432E-3</v>
      </c>
      <c r="M301" s="71">
        <f t="shared" si="203"/>
        <v>42.562592047128156</v>
      </c>
      <c r="O301" s="22">
        <f t="shared" si="181"/>
        <v>37226</v>
      </c>
      <c r="P301" s="43">
        <v>11937</v>
      </c>
      <c r="Q301" s="97">
        <f t="shared" si="196"/>
        <v>-3.8387715930902067E-3</v>
      </c>
      <c r="R301" s="97">
        <f t="shared" si="197"/>
        <v>-0.16489436127046309</v>
      </c>
      <c r="S301" s="102">
        <f t="shared" si="204"/>
        <v>269.51907879882572</v>
      </c>
      <c r="T301" s="48">
        <v>372958</v>
      </c>
      <c r="U301" s="25">
        <f t="shared" si="183"/>
        <v>0.1076271538795075</v>
      </c>
      <c r="V301" s="25">
        <f t="shared" si="184"/>
        <v>-1.6844691417906565E-2</v>
      </c>
      <c r="W301" s="100">
        <f t="shared" si="192"/>
        <v>32.989630536446967</v>
      </c>
      <c r="X301" s="14">
        <v>212540</v>
      </c>
      <c r="Y301" s="15">
        <f t="shared" si="185"/>
        <v>0.12513366719251251</v>
      </c>
      <c r="Z301" s="15">
        <f t="shared" si="186"/>
        <v>-6.6831798850306434E-3</v>
      </c>
      <c r="AA301" s="109">
        <f t="shared" si="193"/>
        <v>29.934325886135777</v>
      </c>
      <c r="AB301" s="54">
        <v>175456</v>
      </c>
      <c r="AC301" s="12">
        <f t="shared" si="187"/>
        <v>0.1294965881292649</v>
      </c>
      <c r="AD301" s="12">
        <f t="shared" si="188"/>
        <v>-4.9509723301328634E-3</v>
      </c>
      <c r="AE301" s="113">
        <f t="shared" si="194"/>
        <v>27.685452261782288</v>
      </c>
      <c r="AF301" s="60">
        <v>159294</v>
      </c>
      <c r="AG301" s="11">
        <f t="shared" si="189"/>
        <v>0.15003754187362839</v>
      </c>
      <c r="AH301" s="11">
        <f t="shared" si="190"/>
        <v>1.3791391676796438E-2</v>
      </c>
      <c r="AI301" s="119">
        <f t="shared" si="195"/>
        <v>36.139854936009826</v>
      </c>
    </row>
    <row r="302" spans="1:35" ht="14.4" x14ac:dyDescent="0.3">
      <c r="A302" s="35">
        <f t="shared" si="178"/>
        <v>37196</v>
      </c>
      <c r="B302" s="81">
        <v>177.4</v>
      </c>
      <c r="C302" s="20">
        <f t="shared" ref="C302:C327" si="218">SUM(B302/B314)-1</f>
        <v>1.895462377943713E-2</v>
      </c>
      <c r="D302" s="82">
        <f t="shared" si="182"/>
        <v>54.618226600985132</v>
      </c>
      <c r="E302" s="81">
        <v>73.787999999999997</v>
      </c>
      <c r="F302" s="20">
        <f t="shared" si="171"/>
        <v>7.9639368895567664E-3</v>
      </c>
      <c r="G302" s="82">
        <f t="shared" si="191"/>
        <v>52.773566013445823</v>
      </c>
      <c r="H302" s="70">
        <v>684.9</v>
      </c>
      <c r="I302" s="21">
        <f t="shared" si="213"/>
        <v>8.8378258948298427E-3</v>
      </c>
      <c r="J302" s="71">
        <f t="shared" si="201"/>
        <v>42.614484818317642</v>
      </c>
      <c r="K302" s="70">
        <v>173.6</v>
      </c>
      <c r="L302" s="21">
        <f t="shared" ref="L302:L306" si="219">SUM(K302/K314)-1</f>
        <v>8.7158628704242513E-3</v>
      </c>
      <c r="M302" s="71">
        <f t="shared" si="203"/>
        <v>42.611683848797277</v>
      </c>
      <c r="O302" s="22">
        <f t="shared" si="181"/>
        <v>37196</v>
      </c>
      <c r="P302" s="43">
        <v>14294</v>
      </c>
      <c r="Q302" s="97">
        <f t="shared" si="196"/>
        <v>0.26484381913105026</v>
      </c>
      <c r="R302" s="97">
        <f t="shared" si="197"/>
        <v>-1.8156424581005082E-3</v>
      </c>
      <c r="S302" s="102">
        <f t="shared" si="204"/>
        <v>322.73650937006067</v>
      </c>
      <c r="T302" s="48">
        <v>379348</v>
      </c>
      <c r="U302" s="25">
        <f t="shared" si="183"/>
        <v>0.10276222536177526</v>
      </c>
      <c r="V302" s="25">
        <f t="shared" si="184"/>
        <v>-5.3175868434300888E-3</v>
      </c>
      <c r="W302" s="100">
        <f t="shared" si="192"/>
        <v>33.554851658203027</v>
      </c>
      <c r="X302" s="14">
        <v>213970</v>
      </c>
      <c r="Y302" s="15">
        <f t="shared" si="185"/>
        <v>0.13146386475524707</v>
      </c>
      <c r="Z302" s="15">
        <f t="shared" si="186"/>
        <v>3.8282180958368883E-3</v>
      </c>
      <c r="AA302" s="109">
        <f t="shared" si="193"/>
        <v>30.135728379864837</v>
      </c>
      <c r="AB302" s="54">
        <v>176329</v>
      </c>
      <c r="AC302" s="12">
        <f t="shared" si="187"/>
        <v>0.13756975581432851</v>
      </c>
      <c r="AD302" s="12">
        <f t="shared" si="188"/>
        <v>2.7796687088721406E-4</v>
      </c>
      <c r="AE302" s="113">
        <f t="shared" si="194"/>
        <v>27.823204175792274</v>
      </c>
      <c r="AF302" s="60">
        <v>157127</v>
      </c>
      <c r="AG302" s="11">
        <f t="shared" si="189"/>
        <v>0.13239787828994776</v>
      </c>
      <c r="AH302" s="11">
        <f t="shared" si="190"/>
        <v>1.2337963559518661E-2</v>
      </c>
      <c r="AI302" s="119">
        <f t="shared" si="195"/>
        <v>35.648216420771753</v>
      </c>
    </row>
    <row r="303" spans="1:35" ht="14.4" x14ac:dyDescent="0.3">
      <c r="A303" s="35">
        <f t="shared" si="178"/>
        <v>37165</v>
      </c>
      <c r="B303" s="81">
        <v>177.7</v>
      </c>
      <c r="C303" s="20">
        <f t="shared" si="218"/>
        <v>2.1264367816091978E-2</v>
      </c>
      <c r="D303" s="82">
        <f t="shared" si="182"/>
        <v>54.710591133004826</v>
      </c>
      <c r="E303" s="81">
        <v>73.933000000000007</v>
      </c>
      <c r="F303" s="20">
        <f t="shared" si="171"/>
        <v>1.2087611225188422E-2</v>
      </c>
      <c r="G303" s="82">
        <f t="shared" si="191"/>
        <v>52.877270776712891</v>
      </c>
      <c r="H303" s="70">
        <v>687.6</v>
      </c>
      <c r="I303" s="21">
        <f t="shared" si="213"/>
        <v>1.5657311669128537E-2</v>
      </c>
      <c r="J303" s="71">
        <f t="shared" si="201"/>
        <v>42.782478845196685</v>
      </c>
      <c r="K303" s="70">
        <v>174.3</v>
      </c>
      <c r="L303" s="21">
        <f t="shared" si="219"/>
        <v>1.573426573426584E-2</v>
      </c>
      <c r="M303" s="71">
        <f t="shared" si="203"/>
        <v>42.783505154639201</v>
      </c>
      <c r="O303" s="22">
        <f t="shared" si="181"/>
        <v>37165</v>
      </c>
      <c r="P303" s="43">
        <v>14320</v>
      </c>
      <c r="Q303" s="97">
        <f t="shared" si="196"/>
        <v>0.29382002168413446</v>
      </c>
      <c r="R303" s="97">
        <f t="shared" si="197"/>
        <v>3.6179450072358899E-2</v>
      </c>
      <c r="S303" s="102">
        <f t="shared" si="204"/>
        <v>323.32354933393515</v>
      </c>
      <c r="T303" s="48">
        <v>381376</v>
      </c>
      <c r="U303" s="25">
        <f t="shared" si="183"/>
        <v>0.10652496220924323</v>
      </c>
      <c r="V303" s="25">
        <f t="shared" si="184"/>
        <v>1.2313629932817927E-2</v>
      </c>
      <c r="W303" s="100">
        <f t="shared" si="192"/>
        <v>33.734236389802604</v>
      </c>
      <c r="X303" s="14">
        <v>213154</v>
      </c>
      <c r="Y303" s="15">
        <f t="shared" si="185"/>
        <v>0.1152071321690542</v>
      </c>
      <c r="Z303" s="15">
        <f t="shared" si="186"/>
        <v>1.5710698237371146E-2</v>
      </c>
      <c r="AA303" s="109">
        <f t="shared" si="193"/>
        <v>30.020802201625035</v>
      </c>
      <c r="AB303" s="54">
        <v>176280</v>
      </c>
      <c r="AC303" s="12">
        <f t="shared" si="187"/>
        <v>0.14244977316915097</v>
      </c>
      <c r="AD303" s="12">
        <f t="shared" si="188"/>
        <v>1.0258467533956095E-2</v>
      </c>
      <c r="AE303" s="113">
        <f t="shared" si="194"/>
        <v>27.815472395968118</v>
      </c>
      <c r="AF303" s="60">
        <v>155212</v>
      </c>
      <c r="AG303" s="11">
        <f t="shared" si="189"/>
        <v>0.15171482421382243</v>
      </c>
      <c r="AH303" s="11">
        <f t="shared" si="190"/>
        <v>3.9391214918209627E-3</v>
      </c>
      <c r="AI303" s="119">
        <f t="shared" si="195"/>
        <v>35.213750450914389</v>
      </c>
    </row>
    <row r="304" spans="1:35" ht="14.4" x14ac:dyDescent="0.3">
      <c r="A304" s="35">
        <f t="shared" si="178"/>
        <v>37135</v>
      </c>
      <c r="B304" s="81">
        <v>178.3</v>
      </c>
      <c r="C304" s="20">
        <f t="shared" si="218"/>
        <v>2.648244099021313E-2</v>
      </c>
      <c r="D304" s="82">
        <f t="shared" si="182"/>
        <v>54.895320197044242</v>
      </c>
      <c r="E304" s="81">
        <v>74.054000000000002</v>
      </c>
      <c r="F304" s="20">
        <f t="shared" si="171"/>
        <v>1.3286263563345946E-2</v>
      </c>
      <c r="G304" s="82">
        <f t="shared" si="191"/>
        <v>52.963810613646089</v>
      </c>
      <c r="H304" s="70">
        <v>688.8</v>
      </c>
      <c r="I304" s="21">
        <f t="shared" si="213"/>
        <v>1.6829052258635846E-2</v>
      </c>
      <c r="J304" s="71">
        <f t="shared" si="201"/>
        <v>42.857142857142925</v>
      </c>
      <c r="K304" s="70">
        <v>174.6</v>
      </c>
      <c r="L304" s="21">
        <f t="shared" si="219"/>
        <v>1.6889924286546343E-2</v>
      </c>
      <c r="M304" s="71">
        <f t="shared" si="203"/>
        <v>42.857142857142875</v>
      </c>
      <c r="O304" s="22">
        <f t="shared" si="181"/>
        <v>37135</v>
      </c>
      <c r="P304" s="43">
        <v>13820</v>
      </c>
      <c r="Q304" s="97">
        <f t="shared" si="196"/>
        <v>0.19954865029077329</v>
      </c>
      <c r="R304" s="97">
        <f t="shared" si="197"/>
        <v>-0.20143302900728066</v>
      </c>
      <c r="S304" s="102">
        <f t="shared" si="204"/>
        <v>312.03431925942624</v>
      </c>
      <c r="T304" s="48">
        <v>376737</v>
      </c>
      <c r="U304" s="25">
        <f t="shared" si="183"/>
        <v>9.3211264744715194E-2</v>
      </c>
      <c r="V304" s="25">
        <f t="shared" si="184"/>
        <v>9.5532355053433715E-3</v>
      </c>
      <c r="W304" s="100">
        <f t="shared" si="192"/>
        <v>33.323898238969058</v>
      </c>
      <c r="X304" s="14">
        <v>209857</v>
      </c>
      <c r="Y304" s="15">
        <f t="shared" si="185"/>
        <v>0.10605317943447434</v>
      </c>
      <c r="Z304" s="15">
        <f t="shared" si="186"/>
        <v>4.7494793287530257E-3</v>
      </c>
      <c r="AA304" s="109">
        <f t="shared" si="193"/>
        <v>29.556449738810556</v>
      </c>
      <c r="AB304" s="54">
        <v>174490</v>
      </c>
      <c r="AC304" s="12">
        <f t="shared" si="187"/>
        <v>0.11805978278281493</v>
      </c>
      <c r="AD304" s="12">
        <f t="shared" si="188"/>
        <v>8.8335168869302372E-4</v>
      </c>
      <c r="AE304" s="113">
        <f t="shared" si="194"/>
        <v>27.533025745248906</v>
      </c>
      <c r="AF304" s="60">
        <v>154603</v>
      </c>
      <c r="AG304" s="11">
        <f t="shared" si="189"/>
        <v>0.12599870359715371</v>
      </c>
      <c r="AH304" s="11">
        <f t="shared" si="190"/>
        <v>-6.3994001370382136E-4</v>
      </c>
      <c r="AI304" s="119">
        <f t="shared" si="195"/>
        <v>35.075583466244346</v>
      </c>
    </row>
    <row r="305" spans="1:35" ht="14.4" x14ac:dyDescent="0.3">
      <c r="A305" s="35">
        <f t="shared" si="178"/>
        <v>37104</v>
      </c>
      <c r="B305" s="81">
        <v>177.5</v>
      </c>
      <c r="C305" s="20">
        <f t="shared" si="218"/>
        <v>2.7199074074073959E-2</v>
      </c>
      <c r="D305" s="82">
        <f t="shared" si="182"/>
        <v>54.649014778325032</v>
      </c>
      <c r="E305" s="81">
        <v>73.852000000000004</v>
      </c>
      <c r="F305" s="20">
        <f t="shared" si="171"/>
        <v>1.8283098475029735E-2</v>
      </c>
      <c r="G305" s="82">
        <f t="shared" si="191"/>
        <v>52.819339150336127</v>
      </c>
      <c r="H305" s="70">
        <v>686.4</v>
      </c>
      <c r="I305" s="21">
        <f t="shared" si="213"/>
        <v>2.0517395182872322E-2</v>
      </c>
      <c r="J305" s="71">
        <f t="shared" si="201"/>
        <v>42.707814833250438</v>
      </c>
      <c r="K305" s="70">
        <v>174</v>
      </c>
      <c r="L305" s="21">
        <f t="shared" si="219"/>
        <v>2.0527859237536639E-2</v>
      </c>
      <c r="M305" s="71">
        <f t="shared" si="203"/>
        <v>42.709867452135519</v>
      </c>
      <c r="O305" s="22">
        <f t="shared" si="181"/>
        <v>37104</v>
      </c>
      <c r="P305" s="43">
        <v>17306</v>
      </c>
      <c r="Q305" s="97">
        <f t="shared" si="196"/>
        <v>0.36375098502758085</v>
      </c>
      <c r="R305" s="97">
        <f t="shared" si="197"/>
        <v>7.8389830508474478E-2</v>
      </c>
      <c r="S305" s="102">
        <f t="shared" si="204"/>
        <v>390.74283133890231</v>
      </c>
      <c r="T305" s="48">
        <v>373172</v>
      </c>
      <c r="U305" s="25">
        <f t="shared" si="183"/>
        <v>9.2900591885805017E-2</v>
      </c>
      <c r="V305" s="25">
        <f t="shared" si="184"/>
        <v>1.1147299340483086E-2</v>
      </c>
      <c r="W305" s="100">
        <f t="shared" si="192"/>
        <v>33.008559694515171</v>
      </c>
      <c r="X305" s="14">
        <v>208865</v>
      </c>
      <c r="Y305" s="15">
        <f t="shared" si="185"/>
        <v>9.5156698144370999E-2</v>
      </c>
      <c r="Z305" s="15">
        <f t="shared" si="186"/>
        <v>1.1413601410114937E-2</v>
      </c>
      <c r="AA305" s="109">
        <f t="shared" si="193"/>
        <v>29.416735561342566</v>
      </c>
      <c r="AB305" s="54">
        <v>174336</v>
      </c>
      <c r="AC305" s="12">
        <f t="shared" si="187"/>
        <v>0.11985714010419013</v>
      </c>
      <c r="AD305" s="12">
        <f t="shared" si="188"/>
        <v>2.1402248612925723E-2</v>
      </c>
      <c r="AE305" s="113">
        <f t="shared" si="194"/>
        <v>27.508725865801559</v>
      </c>
      <c r="AF305" s="60">
        <v>154702</v>
      </c>
      <c r="AG305" s="11">
        <f t="shared" si="189"/>
        <v>0.12634238327181113</v>
      </c>
      <c r="AH305" s="11">
        <f t="shared" si="190"/>
        <v>2.6651447380645843E-2</v>
      </c>
      <c r="AI305" s="119">
        <f t="shared" si="195"/>
        <v>35.098044109072482</v>
      </c>
    </row>
    <row r="306" spans="1:35" ht="14.4" x14ac:dyDescent="0.3">
      <c r="A306" s="35">
        <f t="shared" si="178"/>
        <v>37073</v>
      </c>
      <c r="B306" s="81">
        <v>177.5</v>
      </c>
      <c r="C306" s="20">
        <f t="shared" si="218"/>
        <v>2.7199074074073959E-2</v>
      </c>
      <c r="D306" s="82">
        <f t="shared" si="182"/>
        <v>54.649014778325032</v>
      </c>
      <c r="E306" s="81">
        <v>73.558999999999997</v>
      </c>
      <c r="F306" s="20">
        <f t="shared" si="171"/>
        <v>1.4494952281127738E-2</v>
      </c>
      <c r="G306" s="82">
        <f t="shared" si="191"/>
        <v>52.609784008010273</v>
      </c>
      <c r="H306" s="70">
        <v>683.7</v>
      </c>
      <c r="I306" s="21">
        <f t="shared" si="213"/>
        <v>1.6503122212310428E-2</v>
      </c>
      <c r="J306" s="71">
        <f t="shared" si="201"/>
        <v>42.539820806371395</v>
      </c>
      <c r="K306" s="70">
        <v>173.3</v>
      </c>
      <c r="L306" s="21">
        <f t="shared" si="219"/>
        <v>1.6422287390029489E-2</v>
      </c>
      <c r="M306" s="71">
        <f t="shared" si="203"/>
        <v>42.538046146293603</v>
      </c>
      <c r="O306" s="22">
        <f t="shared" si="181"/>
        <v>37073</v>
      </c>
      <c r="P306" s="43">
        <v>16048</v>
      </c>
      <c r="Q306" s="97">
        <f t="shared" si="196"/>
        <v>0.20861575538484711</v>
      </c>
      <c r="R306" s="97">
        <f t="shared" si="197"/>
        <v>3.1097404266255513E-2</v>
      </c>
      <c r="S306" s="102">
        <f t="shared" si="204"/>
        <v>362.3391284714379</v>
      </c>
      <c r="T306" s="48">
        <v>369058</v>
      </c>
      <c r="U306" s="25">
        <f t="shared" si="183"/>
        <v>7.694417695293132E-2</v>
      </c>
      <c r="V306" s="25">
        <f t="shared" si="184"/>
        <v>4.7077014739052014E-2</v>
      </c>
      <c r="W306" s="100">
        <f t="shared" si="192"/>
        <v>32.644659898755478</v>
      </c>
      <c r="X306" s="14">
        <v>206508</v>
      </c>
      <c r="Y306" s="15">
        <f t="shared" si="185"/>
        <v>8.8178570299408676E-2</v>
      </c>
      <c r="Z306" s="15">
        <f t="shared" si="186"/>
        <v>2.9939403007406273E-2</v>
      </c>
      <c r="AA306" s="109">
        <f t="shared" si="193"/>
        <v>29.084773548951382</v>
      </c>
      <c r="AB306" s="54">
        <v>170683</v>
      </c>
      <c r="AC306" s="12">
        <f t="shared" si="187"/>
        <v>9.3315824872689968E-2</v>
      </c>
      <c r="AD306" s="12">
        <f t="shared" si="188"/>
        <v>2.0806918494772786E-2</v>
      </c>
      <c r="AE306" s="113">
        <f t="shared" si="194"/>
        <v>26.932313790339386</v>
      </c>
      <c r="AF306" s="60">
        <v>150686</v>
      </c>
      <c r="AG306" s="11">
        <f t="shared" si="189"/>
        <v>0.11408820376326201</v>
      </c>
      <c r="AH306" s="11">
        <f t="shared" si="190"/>
        <v>2.5481859976181909E-3</v>
      </c>
      <c r="AI306" s="119">
        <f t="shared" si="195"/>
        <v>34.186913385862475</v>
      </c>
    </row>
    <row r="307" spans="1:35" ht="14.4" x14ac:dyDescent="0.3">
      <c r="A307" s="35">
        <f t="shared" si="178"/>
        <v>37043</v>
      </c>
      <c r="B307" s="81">
        <v>178</v>
      </c>
      <c r="C307" s="20">
        <f t="shared" si="218"/>
        <v>3.2482598607888491E-2</v>
      </c>
      <c r="D307" s="82">
        <f t="shared" si="182"/>
        <v>54.802955665024534</v>
      </c>
      <c r="E307" s="81">
        <v>74.126000000000005</v>
      </c>
      <c r="F307" s="20">
        <f t="shared" si="171"/>
        <v>1.7152423294362951E-2</v>
      </c>
      <c r="G307" s="82">
        <f t="shared" si="191"/>
        <v>53.015305392647669</v>
      </c>
      <c r="H307" s="70">
        <v>688</v>
      </c>
      <c r="I307" s="21">
        <f t="shared" si="213"/>
        <v>1.9259259259259309E-2</v>
      </c>
      <c r="J307" s="71">
        <f t="shared" si="201"/>
        <v>42.807366849178763</v>
      </c>
      <c r="K307" s="70">
        <v>174.4</v>
      </c>
      <c r="L307" s="21">
        <f t="shared" ref="L307" si="220">SUM(K307/K319)-1</f>
        <v>1.9286966686148599E-2</v>
      </c>
      <c r="M307" s="71">
        <f t="shared" si="203"/>
        <v>42.808051055473769</v>
      </c>
      <c r="O307" s="22">
        <f t="shared" si="181"/>
        <v>37043</v>
      </c>
      <c r="P307" s="43">
        <v>15564</v>
      </c>
      <c r="Q307" s="97">
        <f t="shared" si="196"/>
        <v>9.0679747722494763E-2</v>
      </c>
      <c r="R307" s="97">
        <f t="shared" si="197"/>
        <v>0.11450053705692809</v>
      </c>
      <c r="S307" s="102">
        <f t="shared" si="204"/>
        <v>351.41115375931327</v>
      </c>
      <c r="T307" s="48">
        <v>352465</v>
      </c>
      <c r="U307" s="25">
        <f t="shared" si="183"/>
        <v>7.7554976046860791E-2</v>
      </c>
      <c r="V307" s="25">
        <f t="shared" si="184"/>
        <v>5.6837473928090798E-3</v>
      </c>
      <c r="W307" s="100">
        <f t="shared" si="192"/>
        <v>31.176942516392682</v>
      </c>
      <c r="X307" s="14">
        <v>200505</v>
      </c>
      <c r="Y307" s="15">
        <f t="shared" si="185"/>
        <v>8.2079483636991579E-2</v>
      </c>
      <c r="Z307" s="15">
        <f t="shared" si="186"/>
        <v>8.3482109180517128E-3</v>
      </c>
      <c r="AA307" s="109">
        <f t="shared" si="193"/>
        <v>28.239305598003455</v>
      </c>
      <c r="AB307" s="54">
        <v>167204</v>
      </c>
      <c r="AC307" s="12">
        <f t="shared" si="187"/>
        <v>9.5026654616422457E-2</v>
      </c>
      <c r="AD307" s="12">
        <f t="shared" si="188"/>
        <v>2.8609643309123189E-3</v>
      </c>
      <c r="AE307" s="113">
        <f t="shared" si="194"/>
        <v>26.383357422824222</v>
      </c>
      <c r="AF307" s="60">
        <v>150303</v>
      </c>
      <c r="AG307" s="11">
        <f t="shared" si="189"/>
        <v>0.12474463642962452</v>
      </c>
      <c r="AH307" s="11">
        <f t="shared" si="190"/>
        <v>1.6653025885917883E-2</v>
      </c>
      <c r="AI307" s="119">
        <f t="shared" si="195"/>
        <v>34.100020191890998</v>
      </c>
    </row>
    <row r="308" spans="1:35" ht="14.4" x14ac:dyDescent="0.3">
      <c r="A308" s="35">
        <f t="shared" si="178"/>
        <v>37012</v>
      </c>
      <c r="B308" s="81">
        <v>177.7</v>
      </c>
      <c r="C308" s="20">
        <f t="shared" si="218"/>
        <v>3.6151603498542295E-2</v>
      </c>
      <c r="D308" s="82">
        <f t="shared" si="182"/>
        <v>54.710591133004826</v>
      </c>
      <c r="E308" s="81">
        <v>73.98</v>
      </c>
      <c r="F308" s="20">
        <f t="shared" si="171"/>
        <v>1.6613760976213143E-2</v>
      </c>
      <c r="G308" s="82">
        <f t="shared" si="191"/>
        <v>52.910885424116699</v>
      </c>
      <c r="H308" s="70">
        <v>687.2</v>
      </c>
      <c r="I308" s="21">
        <f t="shared" ref="I308:I309" si="221">SUM(H308/H320)-1</f>
        <v>2.0493020493020486E-2</v>
      </c>
      <c r="J308" s="71">
        <f t="shared" si="201"/>
        <v>42.757590841214601</v>
      </c>
      <c r="K308" s="70">
        <v>174.2</v>
      </c>
      <c r="L308" s="21">
        <f t="shared" ref="L308:L309" si="222">SUM(K308/K320)-1</f>
        <v>2.0503807850029254E-2</v>
      </c>
      <c r="M308" s="71">
        <f t="shared" si="203"/>
        <v>42.75895925380464</v>
      </c>
      <c r="O308" s="22">
        <f t="shared" si="181"/>
        <v>37012</v>
      </c>
      <c r="P308" s="43">
        <v>13965</v>
      </c>
      <c r="Q308" s="97">
        <f t="shared" si="196"/>
        <v>6.6111916940224447E-2</v>
      </c>
      <c r="R308" s="97">
        <f t="shared" si="197"/>
        <v>0.13260340632603396</v>
      </c>
      <c r="S308" s="102">
        <f t="shared" si="204"/>
        <v>315.30819598103375</v>
      </c>
      <c r="T308" s="48">
        <v>350473</v>
      </c>
      <c r="U308" s="25">
        <f t="shared" si="183"/>
        <v>7.544002847604081E-2</v>
      </c>
      <c r="V308" s="25">
        <f t="shared" si="184"/>
        <v>8.0564440046941854E-3</v>
      </c>
      <c r="W308" s="100">
        <f t="shared" si="192"/>
        <v>31.000742129141031</v>
      </c>
      <c r="X308" s="14">
        <v>198845</v>
      </c>
      <c r="Y308" s="15">
        <f t="shared" si="185"/>
        <v>8.6869780051598289E-2</v>
      </c>
      <c r="Z308" s="15">
        <f t="shared" si="186"/>
        <v>2.2171159500750548E-2</v>
      </c>
      <c r="AA308" s="109">
        <f t="shared" si="193"/>
        <v>28.0055096961921</v>
      </c>
      <c r="AB308" s="54">
        <v>166727</v>
      </c>
      <c r="AC308" s="12">
        <f t="shared" si="187"/>
        <v>0.10917666781979296</v>
      </c>
      <c r="AD308" s="12">
        <f t="shared" si="188"/>
        <v>2.6435514950779782E-2</v>
      </c>
      <c r="AE308" s="113">
        <f t="shared" si="194"/>
        <v>26.308090913107424</v>
      </c>
      <c r="AF308" s="60">
        <v>147841</v>
      </c>
      <c r="AG308" s="11">
        <f t="shared" si="189"/>
        <v>0.13336757535800814</v>
      </c>
      <c r="AH308" s="11">
        <f t="shared" si="190"/>
        <v>3.3159557220327596E-2</v>
      </c>
      <c r="AI308" s="119">
        <f t="shared" si="195"/>
        <v>33.541453498528689</v>
      </c>
    </row>
    <row r="309" spans="1:35" ht="14.4" x14ac:dyDescent="0.3">
      <c r="A309" s="35">
        <f t="shared" si="178"/>
        <v>36982</v>
      </c>
      <c r="B309" s="81">
        <v>176.9</v>
      </c>
      <c r="C309" s="20">
        <f t="shared" si="218"/>
        <v>3.2691185055458316E-2</v>
      </c>
      <c r="D309" s="82">
        <f t="shared" si="182"/>
        <v>54.464285714285616</v>
      </c>
      <c r="E309" s="81">
        <v>73.42</v>
      </c>
      <c r="F309" s="20">
        <f t="shared" si="171"/>
        <v>1.167100712386171E-2</v>
      </c>
      <c r="G309" s="82">
        <f t="shared" si="191"/>
        <v>52.510370476326685</v>
      </c>
      <c r="H309" s="70">
        <v>682.9</v>
      </c>
      <c r="I309" s="21">
        <f t="shared" si="221"/>
        <v>1.7734724292101323E-2</v>
      </c>
      <c r="J309" s="71">
        <f t="shared" si="201"/>
        <v>42.490044798407226</v>
      </c>
      <c r="K309" s="70">
        <v>173.1</v>
      </c>
      <c r="L309" s="21">
        <f t="shared" si="222"/>
        <v>1.763668430335108E-2</v>
      </c>
      <c r="M309" s="71">
        <f t="shared" si="203"/>
        <v>42.488954344624482</v>
      </c>
      <c r="O309" s="22">
        <f t="shared" si="181"/>
        <v>36982</v>
      </c>
      <c r="P309" s="43">
        <v>12330</v>
      </c>
      <c r="Q309" s="97">
        <f t="shared" si="196"/>
        <v>-2.6604563037814777E-2</v>
      </c>
      <c r="R309" s="97">
        <f t="shared" si="197"/>
        <v>-4.2850489054494623E-2</v>
      </c>
      <c r="S309" s="102">
        <f t="shared" si="204"/>
        <v>278.39241363738967</v>
      </c>
      <c r="T309" s="48">
        <v>347672</v>
      </c>
      <c r="U309" s="25">
        <f t="shared" si="183"/>
        <v>8.0360832911242852E-2</v>
      </c>
      <c r="V309" s="25">
        <f t="shared" si="184"/>
        <v>1.5922366410206168E-2</v>
      </c>
      <c r="W309" s="100">
        <f t="shared" si="192"/>
        <v>30.752982448070806</v>
      </c>
      <c r="X309" s="14">
        <v>194532</v>
      </c>
      <c r="Y309" s="15">
        <f t="shared" si="185"/>
        <v>7.8899204685368263E-2</v>
      </c>
      <c r="Z309" s="15">
        <f t="shared" si="186"/>
        <v>7.3375967687647758E-3</v>
      </c>
      <c r="AA309" s="109">
        <f t="shared" si="193"/>
        <v>27.398062874196693</v>
      </c>
      <c r="AB309" s="54">
        <v>162433</v>
      </c>
      <c r="AC309" s="12">
        <f t="shared" si="187"/>
        <v>8.6479291523972712E-2</v>
      </c>
      <c r="AD309" s="12">
        <f t="shared" si="188"/>
        <v>1.5930100196389851E-2</v>
      </c>
      <c r="AE309" s="113">
        <f t="shared" si="194"/>
        <v>25.630534534231277</v>
      </c>
      <c r="AF309" s="60">
        <v>143096</v>
      </c>
      <c r="AG309" s="11">
        <f t="shared" si="189"/>
        <v>8.9947976570414534E-2</v>
      </c>
      <c r="AH309" s="11">
        <f t="shared" si="190"/>
        <v>1.2065916967253676E-2</v>
      </c>
      <c r="AI309" s="119">
        <f t="shared" si="195"/>
        <v>32.464930769038773</v>
      </c>
    </row>
    <row r="310" spans="1:35" ht="14.4" x14ac:dyDescent="0.3">
      <c r="A310" s="35">
        <f t="shared" si="178"/>
        <v>36951</v>
      </c>
      <c r="B310" s="81">
        <v>176.2</v>
      </c>
      <c r="C310" s="20">
        <f t="shared" si="218"/>
        <v>2.9205607476635587E-2</v>
      </c>
      <c r="D310" s="82">
        <f t="shared" si="182"/>
        <v>54.248768472906299</v>
      </c>
      <c r="E310" s="81">
        <v>72.995000000000005</v>
      </c>
      <c r="F310" s="20">
        <f t="shared" si="171"/>
        <v>9.082363349830036E-3</v>
      </c>
      <c r="G310" s="82">
        <f t="shared" si="191"/>
        <v>52.206408239164617</v>
      </c>
      <c r="H310" s="70">
        <v>679.3</v>
      </c>
      <c r="I310" s="21">
        <f t="shared" ref="I310:I317" si="223">SUM(H310/H322)-1</f>
        <v>2.2580159566460978E-2</v>
      </c>
      <c r="J310" s="71">
        <f t="shared" si="201"/>
        <v>42.266052762568492</v>
      </c>
      <c r="K310" s="70">
        <v>172.2</v>
      </c>
      <c r="L310" s="21">
        <f t="shared" ref="L310" si="224">SUM(K310/K322)-1</f>
        <v>2.25653206650831E-2</v>
      </c>
      <c r="M310" s="71">
        <f t="shared" si="203"/>
        <v>42.26804123711343</v>
      </c>
      <c r="O310" s="22">
        <f t="shared" si="181"/>
        <v>36951</v>
      </c>
      <c r="P310" s="43">
        <v>12882</v>
      </c>
      <c r="Q310" s="97">
        <f t="shared" si="196"/>
        <v>-0.12038238306589277</v>
      </c>
      <c r="R310" s="97">
        <f t="shared" si="197"/>
        <v>0.29298404095152053</v>
      </c>
      <c r="S310" s="102">
        <f t="shared" si="204"/>
        <v>290.85572363964752</v>
      </c>
      <c r="T310" s="48">
        <v>342223</v>
      </c>
      <c r="U310" s="25">
        <f t="shared" si="183"/>
        <v>9.8318933976918155E-2</v>
      </c>
      <c r="V310" s="25">
        <f t="shared" si="184"/>
        <v>-1.3470896176375646E-2</v>
      </c>
      <c r="W310" s="100">
        <f t="shared" si="192"/>
        <v>30.270996549409031</v>
      </c>
      <c r="X310" s="14">
        <v>193115</v>
      </c>
      <c r="Y310" s="15">
        <f t="shared" si="185"/>
        <v>0.1079333570469645</v>
      </c>
      <c r="Z310" s="15">
        <f t="shared" si="186"/>
        <v>-3.0870411381785923E-3</v>
      </c>
      <c r="AA310" s="109">
        <f t="shared" si="193"/>
        <v>27.198491312228807</v>
      </c>
      <c r="AB310" s="54">
        <v>159886</v>
      </c>
      <c r="AC310" s="12">
        <f t="shared" si="187"/>
        <v>0.10755056802438356</v>
      </c>
      <c r="AD310" s="12">
        <f t="shared" si="188"/>
        <v>4.889760414309885E-3</v>
      </c>
      <c r="AE310" s="113">
        <f t="shared" si="194"/>
        <v>25.228639774800087</v>
      </c>
      <c r="AF310" s="60">
        <v>141390</v>
      </c>
      <c r="AG310" s="11">
        <f t="shared" si="189"/>
        <v>0.14253622192951987</v>
      </c>
      <c r="AH310" s="11">
        <f t="shared" si="190"/>
        <v>1.569627527746853E-2</v>
      </c>
      <c r="AI310" s="119">
        <f t="shared" si="195"/>
        <v>32.077881711818584</v>
      </c>
    </row>
    <row r="311" spans="1:35" ht="14.4" x14ac:dyDescent="0.3">
      <c r="A311" s="35">
        <f t="shared" si="178"/>
        <v>36923</v>
      </c>
      <c r="B311" s="81">
        <v>175.8</v>
      </c>
      <c r="C311" s="20">
        <f t="shared" si="218"/>
        <v>3.5335689045936425E-2</v>
      </c>
      <c r="D311" s="82">
        <f t="shared" si="182"/>
        <v>54.125615763546698</v>
      </c>
      <c r="E311" s="81">
        <v>72.748999999999995</v>
      </c>
      <c r="F311" s="20">
        <f t="shared" si="171"/>
        <v>8.1763882537173593E-3</v>
      </c>
      <c r="G311" s="82">
        <f t="shared" si="191"/>
        <v>52.030467744242564</v>
      </c>
      <c r="H311" s="70">
        <v>678.5</v>
      </c>
      <c r="I311" s="21">
        <f t="shared" si="223"/>
        <v>2.6785714285714413E-2</v>
      </c>
      <c r="J311" s="71">
        <f t="shared" si="201"/>
        <v>42.21627675460433</v>
      </c>
      <c r="K311" s="70">
        <v>172</v>
      </c>
      <c r="L311" s="21">
        <f t="shared" ref="L311:L312" si="225">SUM(K311/K323)-1</f>
        <v>2.6865671641790989E-2</v>
      </c>
      <c r="M311" s="71">
        <f t="shared" si="203"/>
        <v>42.218949435444308</v>
      </c>
      <c r="O311" s="22">
        <f t="shared" si="181"/>
        <v>36923</v>
      </c>
      <c r="P311" s="43">
        <v>9963</v>
      </c>
      <c r="Q311" s="97">
        <f t="shared" si="196"/>
        <v>-0.12712458384440162</v>
      </c>
      <c r="R311" s="97">
        <f t="shared" si="197"/>
        <v>-3.412506059137177E-2</v>
      </c>
      <c r="S311" s="102">
        <f t="shared" si="204"/>
        <v>224.94919846466453</v>
      </c>
      <c r="T311" s="48">
        <v>346896</v>
      </c>
      <c r="U311" s="25">
        <f t="shared" si="183"/>
        <v>0.13246278401671452</v>
      </c>
      <c r="V311" s="25">
        <f t="shared" si="184"/>
        <v>1.0145248273211172E-2</v>
      </c>
      <c r="W311" s="100">
        <f t="shared" si="192"/>
        <v>30.684342136571168</v>
      </c>
      <c r="X311" s="14">
        <v>193713</v>
      </c>
      <c r="Y311" s="15">
        <f t="shared" si="185"/>
        <v>0.13180527478177551</v>
      </c>
      <c r="Z311" s="15">
        <f t="shared" si="186"/>
        <v>9.9633997559984699E-3</v>
      </c>
      <c r="AA311" s="109">
        <f t="shared" si="193"/>
        <v>27.282714173242777</v>
      </c>
      <c r="AB311" s="54">
        <v>159108</v>
      </c>
      <c r="AC311" s="12">
        <f t="shared" si="187"/>
        <v>0.12126849894291758</v>
      </c>
      <c r="AD311" s="12">
        <f t="shared" si="188"/>
        <v>4.5014047160578663E-3</v>
      </c>
      <c r="AE311" s="113">
        <f t="shared" si="194"/>
        <v>25.105878046163465</v>
      </c>
      <c r="AF311" s="60">
        <v>139205</v>
      </c>
      <c r="AG311" s="11">
        <f t="shared" si="189"/>
        <v>0.13151798414956306</v>
      </c>
      <c r="AH311" s="11">
        <f t="shared" si="190"/>
        <v>-4.2774475511970778E-3</v>
      </c>
      <c r="AI311" s="119">
        <f t="shared" si="195"/>
        <v>31.582159443339034</v>
      </c>
    </row>
    <row r="312" spans="1:35" ht="14.4" x14ac:dyDescent="0.3">
      <c r="A312" s="35">
        <f t="shared" si="178"/>
        <v>36892</v>
      </c>
      <c r="B312" s="81">
        <v>175.1</v>
      </c>
      <c r="C312" s="20">
        <f t="shared" si="218"/>
        <v>3.7322274881516515E-2</v>
      </c>
      <c r="D312" s="82">
        <f t="shared" si="182"/>
        <v>53.910098522167388</v>
      </c>
      <c r="E312" s="81">
        <v>72.552999999999997</v>
      </c>
      <c r="F312" s="20">
        <f t="shared" si="171"/>
        <v>8.5770685053379037E-3</v>
      </c>
      <c r="G312" s="82">
        <f t="shared" si="191"/>
        <v>51.890287512516061</v>
      </c>
      <c r="H312" s="70">
        <v>675</v>
      </c>
      <c r="I312" s="21">
        <f t="shared" si="223"/>
        <v>2.7084601339014025E-2</v>
      </c>
      <c r="J312" s="71">
        <f t="shared" si="201"/>
        <v>41.998506719761124</v>
      </c>
      <c r="K312" s="70">
        <v>171.1</v>
      </c>
      <c r="L312" s="21">
        <f t="shared" si="225"/>
        <v>2.7010804321728754E-2</v>
      </c>
      <c r="M312" s="71">
        <f t="shared" si="203"/>
        <v>41.998036327933256</v>
      </c>
      <c r="O312" s="22">
        <f t="shared" si="181"/>
        <v>36892</v>
      </c>
      <c r="P312" s="43">
        <v>10315</v>
      </c>
      <c r="Q312" s="97">
        <f t="shared" si="196"/>
        <v>-8.9826171357981099E-2</v>
      </c>
      <c r="R312" s="97">
        <f t="shared" si="197"/>
        <v>-0.13919719602770597</v>
      </c>
      <c r="S312" s="102">
        <f t="shared" si="204"/>
        <v>232.89681643711882</v>
      </c>
      <c r="T312" s="48">
        <v>343412</v>
      </c>
      <c r="U312" s="25">
        <f t="shared" si="183"/>
        <v>0.11636585873296568</v>
      </c>
      <c r="V312" s="25">
        <f t="shared" si="184"/>
        <v>1.9880137088008398E-2</v>
      </c>
      <c r="W312" s="100">
        <f t="shared" si="192"/>
        <v>30.376168366900103</v>
      </c>
      <c r="X312" s="14">
        <v>191802</v>
      </c>
      <c r="Y312" s="15">
        <f t="shared" si="185"/>
        <v>0.1204893180742741</v>
      </c>
      <c r="Z312" s="15">
        <f t="shared" si="186"/>
        <v>1.5351875575695395E-2</v>
      </c>
      <c r="AA312" s="109">
        <f t="shared" si="193"/>
        <v>27.013567204350306</v>
      </c>
      <c r="AB312" s="54">
        <v>158395</v>
      </c>
      <c r="AC312" s="12">
        <f t="shared" si="187"/>
        <v>0.13261446274195743</v>
      </c>
      <c r="AD312" s="12">
        <f t="shared" si="188"/>
        <v>1.9666537916827709E-2</v>
      </c>
      <c r="AE312" s="113">
        <f t="shared" si="194"/>
        <v>24.993372760150731</v>
      </c>
      <c r="AF312" s="60">
        <v>139803</v>
      </c>
      <c r="AG312" s="11">
        <f t="shared" si="189"/>
        <v>0.16721352536005019</v>
      </c>
      <c r="AH312" s="11">
        <f t="shared" si="190"/>
        <v>9.3204920873282138E-3</v>
      </c>
      <c r="AI312" s="119">
        <f t="shared" si="195"/>
        <v>31.717830801028175</v>
      </c>
    </row>
    <row r="313" spans="1:35" ht="14.4" x14ac:dyDescent="0.3">
      <c r="A313" s="35">
        <f t="shared" si="178"/>
        <v>36861</v>
      </c>
      <c r="B313" s="81">
        <v>174</v>
      </c>
      <c r="C313" s="20">
        <f t="shared" si="218"/>
        <v>3.3868092691621943E-2</v>
      </c>
      <c r="D313" s="82">
        <f t="shared" si="182"/>
        <v>53.57142857142847</v>
      </c>
      <c r="E313" s="81">
        <v>73.2</v>
      </c>
      <c r="F313" s="20">
        <f t="shared" si="171"/>
        <v>8.0561867382773489E-3</v>
      </c>
      <c r="G313" s="82">
        <f t="shared" si="191"/>
        <v>52.353025318266312</v>
      </c>
      <c r="H313" s="70">
        <v>679.3</v>
      </c>
      <c r="I313" s="21">
        <f t="shared" si="223"/>
        <v>2.924242424242407E-2</v>
      </c>
      <c r="J313" s="71">
        <f t="shared" si="201"/>
        <v>42.266052762568492</v>
      </c>
      <c r="K313" s="70">
        <v>172.2</v>
      </c>
      <c r="L313" s="21">
        <f t="shared" ref="L313:L317" si="226">SUM(K313/K325)-1</f>
        <v>2.9288702928870203E-2</v>
      </c>
      <c r="M313" s="71">
        <f t="shared" si="203"/>
        <v>42.268041237113422</v>
      </c>
      <c r="O313" s="22">
        <f t="shared" si="181"/>
        <v>36861</v>
      </c>
      <c r="P313" s="43">
        <v>11983</v>
      </c>
      <c r="Q313" s="97">
        <f t="shared" si="196"/>
        <v>-0.20768315260513093</v>
      </c>
      <c r="R313" s="97">
        <f t="shared" si="197"/>
        <v>6.0348641713122708E-2</v>
      </c>
      <c r="S313" s="102">
        <f t="shared" si="204"/>
        <v>270.55768796568054</v>
      </c>
      <c r="T313" s="48">
        <v>336718</v>
      </c>
      <c r="U313" s="25">
        <f t="shared" si="183"/>
        <v>0.15905820797907122</v>
      </c>
      <c r="V313" s="25">
        <f t="shared" si="184"/>
        <v>-2.1162913737870603E-2</v>
      </c>
      <c r="W313" s="100">
        <f t="shared" si="192"/>
        <v>29.784057226206041</v>
      </c>
      <c r="X313" s="14">
        <v>188902</v>
      </c>
      <c r="Y313" s="15">
        <f t="shared" si="185"/>
        <v>0.14700167585553636</v>
      </c>
      <c r="Z313" s="15">
        <f t="shared" si="186"/>
        <v>-1.0946068140595955E-3</v>
      </c>
      <c r="AA313" s="109">
        <f t="shared" si="193"/>
        <v>26.605128580703962</v>
      </c>
      <c r="AB313" s="54">
        <v>155340</v>
      </c>
      <c r="AC313" s="12">
        <f t="shared" si="187"/>
        <v>0.13844733197018666</v>
      </c>
      <c r="AD313" s="12">
        <f t="shared" si="188"/>
        <v>2.1612206057868288E-3</v>
      </c>
      <c r="AE313" s="113">
        <f t="shared" si="194"/>
        <v>24.51131995682827</v>
      </c>
      <c r="AF313" s="60">
        <v>138512</v>
      </c>
      <c r="AG313" s="11">
        <f t="shared" si="189"/>
        <v>0.16080587308504568</v>
      </c>
      <c r="AH313" s="11">
        <f t="shared" si="190"/>
        <v>-1.758482516071358E-3</v>
      </c>
      <c r="AI313" s="119">
        <f t="shared" si="195"/>
        <v>31.424934943542087</v>
      </c>
    </row>
    <row r="314" spans="1:35" ht="14.4" x14ac:dyDescent="0.3">
      <c r="A314" s="35">
        <f t="shared" si="178"/>
        <v>36831</v>
      </c>
      <c r="B314" s="81">
        <v>174.1</v>
      </c>
      <c r="C314" s="20">
        <f t="shared" si="218"/>
        <v>3.446226975638722E-2</v>
      </c>
      <c r="D314" s="82">
        <f t="shared" si="182"/>
        <v>53.602216748768363</v>
      </c>
      <c r="E314" s="81">
        <v>73.204999999999998</v>
      </c>
      <c r="F314" s="20">
        <f t="shared" si="171"/>
        <v>1.0630220197418216E-2</v>
      </c>
      <c r="G314" s="82">
        <f t="shared" si="191"/>
        <v>52.356601344585862</v>
      </c>
      <c r="H314" s="70">
        <v>678.9</v>
      </c>
      <c r="I314" s="21">
        <f t="shared" si="223"/>
        <v>3.2390510948905105E-2</v>
      </c>
      <c r="J314" s="71">
        <f t="shared" si="201"/>
        <v>42.241164758586407</v>
      </c>
      <c r="K314" s="70">
        <v>172.1</v>
      </c>
      <c r="L314" s="21">
        <f t="shared" si="226"/>
        <v>3.2393521295740912E-2</v>
      </c>
      <c r="M314" s="71">
        <f t="shared" si="203"/>
        <v>42.243495336278862</v>
      </c>
      <c r="O314" s="22">
        <f t="shared" si="181"/>
        <v>36831</v>
      </c>
      <c r="P314" s="43">
        <v>11301</v>
      </c>
      <c r="Q314" s="97">
        <f t="shared" si="196"/>
        <v>-0.25899940987476233</v>
      </c>
      <c r="R314" s="97">
        <f t="shared" si="197"/>
        <v>2.105168052041928E-2</v>
      </c>
      <c r="S314" s="102">
        <f t="shared" si="204"/>
        <v>255.1591781440504</v>
      </c>
      <c r="T314" s="48">
        <v>343998</v>
      </c>
      <c r="U314" s="25">
        <f t="shared" si="183"/>
        <v>0.17608968419757054</v>
      </c>
      <c r="V314" s="25">
        <f t="shared" si="184"/>
        <v>-1.9236293053174203E-3</v>
      </c>
      <c r="W314" s="100">
        <f t="shared" si="192"/>
        <v>30.428002416563494</v>
      </c>
      <c r="X314" s="14">
        <v>189109</v>
      </c>
      <c r="Y314" s="15">
        <f t="shared" si="185"/>
        <v>0.15621981193215873</v>
      </c>
      <c r="Z314" s="15">
        <f t="shared" si="186"/>
        <v>-1.0594661337072431E-2</v>
      </c>
      <c r="AA314" s="109">
        <f t="shared" si="193"/>
        <v>26.634282647978029</v>
      </c>
      <c r="AB314" s="54">
        <v>155005</v>
      </c>
      <c r="AC314" s="12">
        <f t="shared" si="187"/>
        <v>0.14884896458694663</v>
      </c>
      <c r="AD314" s="12">
        <f t="shared" si="188"/>
        <v>4.5690213869085117E-3</v>
      </c>
      <c r="AE314" s="113">
        <f t="shared" si="194"/>
        <v>24.458459829459034</v>
      </c>
      <c r="AF314" s="60">
        <v>138756</v>
      </c>
      <c r="AG314" s="11">
        <f t="shared" si="189"/>
        <v>0.19493627282121939</v>
      </c>
      <c r="AH314" s="11">
        <f t="shared" si="190"/>
        <v>2.9606874137393602E-2</v>
      </c>
      <c r="AI314" s="119">
        <f t="shared" si="195"/>
        <v>31.480292487482139</v>
      </c>
    </row>
    <row r="315" spans="1:35" ht="14.4" x14ac:dyDescent="0.3">
      <c r="A315" s="35">
        <f t="shared" si="178"/>
        <v>36800</v>
      </c>
      <c r="B315" s="81">
        <v>174</v>
      </c>
      <c r="C315" s="20">
        <f t="shared" si="218"/>
        <v>3.4482758620689724E-2</v>
      </c>
      <c r="D315" s="82">
        <f t="shared" si="182"/>
        <v>53.571428571428463</v>
      </c>
      <c r="E315" s="81">
        <v>73.05</v>
      </c>
      <c r="F315" s="20">
        <f t="shared" si="171"/>
        <v>9.9543757776856534E-3</v>
      </c>
      <c r="G315" s="82">
        <f t="shared" si="191"/>
        <v>52.245744528679701</v>
      </c>
      <c r="H315" s="70">
        <v>677</v>
      </c>
      <c r="I315" s="21">
        <f t="shared" si="223"/>
        <v>3.0755176613885604E-2</v>
      </c>
      <c r="J315" s="71">
        <f t="shared" si="201"/>
        <v>42.122946739671519</v>
      </c>
      <c r="K315" s="70">
        <v>171.6</v>
      </c>
      <c r="L315" s="21">
        <f t="shared" si="226"/>
        <v>3.063063063063054E-2</v>
      </c>
      <c r="M315" s="71">
        <f t="shared" si="203"/>
        <v>42.120765832106059</v>
      </c>
      <c r="O315" s="22">
        <f t="shared" si="181"/>
        <v>36800</v>
      </c>
      <c r="P315" s="43">
        <v>11068</v>
      </c>
      <c r="Q315" s="97">
        <f t="shared" si="196"/>
        <v>-0.29417766724060967</v>
      </c>
      <c r="R315" s="97">
        <f t="shared" si="197"/>
        <v>-3.9319503515319876E-2</v>
      </c>
      <c r="S315" s="102">
        <f t="shared" si="204"/>
        <v>249.89839692932924</v>
      </c>
      <c r="T315" s="48">
        <v>344661</v>
      </c>
      <c r="U315" s="25">
        <f t="shared" si="183"/>
        <v>0.20287927965658037</v>
      </c>
      <c r="V315" s="25">
        <f t="shared" si="184"/>
        <v>1.3348229183285376E-4</v>
      </c>
      <c r="W315" s="100">
        <f t="shared" si="192"/>
        <v>30.48664742497105</v>
      </c>
      <c r="X315" s="14">
        <v>191134</v>
      </c>
      <c r="Y315" s="15">
        <f t="shared" si="185"/>
        <v>0.19253782561222899</v>
      </c>
      <c r="Z315" s="15">
        <f t="shared" si="186"/>
        <v>7.3734419058160139E-3</v>
      </c>
      <c r="AA315" s="109">
        <f t="shared" si="193"/>
        <v>26.919485480006941</v>
      </c>
      <c r="AB315" s="54">
        <v>154300</v>
      </c>
      <c r="AC315" s="12">
        <f t="shared" si="187"/>
        <v>0.17647058823529416</v>
      </c>
      <c r="AD315" s="12">
        <f t="shared" si="188"/>
        <v>-1.1309390318136714E-2</v>
      </c>
      <c r="AE315" s="113">
        <f t="shared" si="194"/>
        <v>24.347216874846161</v>
      </c>
      <c r="AF315" s="60">
        <v>134766</v>
      </c>
      <c r="AG315" s="11">
        <f t="shared" si="189"/>
        <v>0.18288422715702635</v>
      </c>
      <c r="AH315" s="11">
        <f t="shared" si="190"/>
        <v>-1.8477382140229981E-2</v>
      </c>
      <c r="AI315" s="119">
        <f t="shared" si="195"/>
        <v>30.575060518954267</v>
      </c>
    </row>
    <row r="316" spans="1:35" ht="14.4" x14ac:dyDescent="0.3">
      <c r="A316" s="35">
        <f t="shared" si="178"/>
        <v>36770</v>
      </c>
      <c r="B316" s="81">
        <v>173.7</v>
      </c>
      <c r="C316" s="20">
        <f t="shared" si="218"/>
        <v>3.4544371649791517E-2</v>
      </c>
      <c r="D316" s="82">
        <f t="shared" si="182"/>
        <v>53.479064039408755</v>
      </c>
      <c r="E316" s="81">
        <v>73.082999999999998</v>
      </c>
      <c r="F316" s="20">
        <f t="shared" si="171"/>
        <v>9.614986116291524E-3</v>
      </c>
      <c r="G316" s="82">
        <f t="shared" si="191"/>
        <v>52.269346302388755</v>
      </c>
      <c r="H316" s="70">
        <v>677.4</v>
      </c>
      <c r="I316" s="21">
        <f t="shared" si="223"/>
        <v>3.3094402928168343E-2</v>
      </c>
      <c r="J316" s="71">
        <f t="shared" si="201"/>
        <v>42.147834743653597</v>
      </c>
      <c r="K316" s="70">
        <v>171.7</v>
      </c>
      <c r="L316" s="21">
        <f t="shared" si="226"/>
        <v>3.3092659446450012E-2</v>
      </c>
      <c r="M316" s="71">
        <f t="shared" si="203"/>
        <v>42.14531173294062</v>
      </c>
      <c r="O316" s="22">
        <f t="shared" si="181"/>
        <v>36770</v>
      </c>
      <c r="P316" s="43">
        <v>11521</v>
      </c>
      <c r="Q316" s="97">
        <f t="shared" si="196"/>
        <v>-0.26275036795290208</v>
      </c>
      <c r="R316" s="97">
        <f t="shared" si="197"/>
        <v>-9.2119779353821873E-2</v>
      </c>
      <c r="S316" s="102">
        <f t="shared" si="204"/>
        <v>260.1264393768343</v>
      </c>
      <c r="T316" s="48">
        <v>344615</v>
      </c>
      <c r="U316" s="25">
        <f t="shared" si="183"/>
        <v>0.20905665408310758</v>
      </c>
      <c r="V316" s="25">
        <f t="shared" si="184"/>
        <v>9.2663368975343108E-3</v>
      </c>
      <c r="W316" s="100">
        <f t="shared" si="192"/>
        <v>30.482578540526486</v>
      </c>
      <c r="X316" s="14">
        <v>189735</v>
      </c>
      <c r="Y316" s="15">
        <f t="shared" si="185"/>
        <v>0.20210979820698838</v>
      </c>
      <c r="Z316" s="15">
        <f t="shared" si="186"/>
        <v>-5.1489903889008204E-3</v>
      </c>
      <c r="AA316" s="109">
        <f t="shared" si="193"/>
        <v>26.722449054323757</v>
      </c>
      <c r="AB316" s="54">
        <v>156065</v>
      </c>
      <c r="AC316" s="12">
        <f t="shared" si="187"/>
        <v>0.19215491559086395</v>
      </c>
      <c r="AD316" s="12">
        <f t="shared" si="188"/>
        <v>2.4923399089140652E-3</v>
      </c>
      <c r="AE316" s="113">
        <f t="shared" si="194"/>
        <v>24.625718739940805</v>
      </c>
      <c r="AF316" s="60">
        <v>137303</v>
      </c>
      <c r="AG316" s="11">
        <f t="shared" si="189"/>
        <v>0.20422214036380226</v>
      </c>
      <c r="AH316" s="11">
        <f t="shared" si="190"/>
        <v>-3.349132501875296E-4</v>
      </c>
      <c r="AI316" s="119">
        <f t="shared" si="195"/>
        <v>31.150642850822742</v>
      </c>
    </row>
    <row r="317" spans="1:35" ht="14.4" x14ac:dyDescent="0.3">
      <c r="A317" s="35">
        <f t="shared" si="178"/>
        <v>36739</v>
      </c>
      <c r="B317" s="81">
        <v>172.8</v>
      </c>
      <c r="C317" s="20">
        <f t="shared" si="218"/>
        <v>3.4111310592459754E-2</v>
      </c>
      <c r="D317" s="82">
        <f t="shared" si="182"/>
        <v>53.201970443349644</v>
      </c>
      <c r="E317" s="81">
        <v>72.525999999999996</v>
      </c>
      <c r="F317" s="20">
        <f t="shared" si="171"/>
        <v>5.9503169341303952E-3</v>
      </c>
      <c r="G317" s="82">
        <f t="shared" si="191"/>
        <v>51.870976970390473</v>
      </c>
      <c r="H317" s="70">
        <v>672.6</v>
      </c>
      <c r="I317" s="21">
        <f t="shared" si="223"/>
        <v>3.0173073977638243E-2</v>
      </c>
      <c r="J317" s="71">
        <f t="shared" si="201"/>
        <v>41.849178695868638</v>
      </c>
      <c r="K317" s="70">
        <v>170.5</v>
      </c>
      <c r="L317" s="21">
        <f t="shared" si="226"/>
        <v>3.0211480362537735E-2</v>
      </c>
      <c r="M317" s="71">
        <f t="shared" si="203"/>
        <v>41.850760922925893</v>
      </c>
      <c r="O317" s="22">
        <f t="shared" si="181"/>
        <v>36739</v>
      </c>
      <c r="P317" s="43">
        <v>12690</v>
      </c>
      <c r="Q317" s="97">
        <f t="shared" si="196"/>
        <v>-0.22285504317471982</v>
      </c>
      <c r="R317" s="97">
        <f t="shared" si="197"/>
        <v>-4.4283777677361025E-2</v>
      </c>
      <c r="S317" s="102">
        <f t="shared" si="204"/>
        <v>286.52065929103611</v>
      </c>
      <c r="T317" s="48">
        <v>341451</v>
      </c>
      <c r="U317" s="25">
        <f t="shared" si="183"/>
        <v>0.23630814016640955</v>
      </c>
      <c r="V317" s="25">
        <f t="shared" si="184"/>
        <v>-3.6155125623741347E-3</v>
      </c>
      <c r="W317" s="100">
        <f t="shared" si="192"/>
        <v>30.202710053948056</v>
      </c>
      <c r="X317" s="14">
        <v>190717</v>
      </c>
      <c r="Y317" s="15">
        <f t="shared" si="185"/>
        <v>0.23210155694812329</v>
      </c>
      <c r="Z317" s="15">
        <f t="shared" si="186"/>
        <v>4.9690684709180477E-3</v>
      </c>
      <c r="AA317" s="109">
        <f t="shared" si="193"/>
        <v>26.860754822744692</v>
      </c>
      <c r="AB317" s="54">
        <v>155677</v>
      </c>
      <c r="AC317" s="12">
        <f t="shared" si="187"/>
        <v>0.20872866748451013</v>
      </c>
      <c r="AD317" s="12">
        <f t="shared" si="188"/>
        <v>-2.8056240591871617E-3</v>
      </c>
      <c r="AE317" s="113">
        <f t="shared" si="194"/>
        <v>24.564495667047474</v>
      </c>
      <c r="AF317" s="60">
        <v>137349</v>
      </c>
      <c r="AG317" s="11">
        <f t="shared" si="189"/>
        <v>0.25037780164958212</v>
      </c>
      <c r="AH317" s="11">
        <f t="shared" si="190"/>
        <v>1.5481867583453379E-2</v>
      </c>
      <c r="AI317" s="119">
        <f t="shared" si="195"/>
        <v>31.161079109106524</v>
      </c>
    </row>
    <row r="318" spans="1:35" ht="14.4" x14ac:dyDescent="0.3">
      <c r="A318" s="35">
        <f t="shared" si="178"/>
        <v>36708</v>
      </c>
      <c r="B318" s="81">
        <v>172.8</v>
      </c>
      <c r="C318" s="20">
        <f t="shared" si="218"/>
        <v>3.6592681463707422E-2</v>
      </c>
      <c r="D318" s="82">
        <f t="shared" si="182"/>
        <v>53.201970443349644</v>
      </c>
      <c r="E318" s="81">
        <v>72.507999999999996</v>
      </c>
      <c r="F318" s="20">
        <f t="shared" si="171"/>
        <v>8.7788861527331452E-3</v>
      </c>
      <c r="G318" s="82">
        <f t="shared" si="191"/>
        <v>51.858103275640083</v>
      </c>
      <c r="H318" s="70">
        <v>672.6</v>
      </c>
      <c r="I318" s="21">
        <f t="shared" ref="I318" si="227">SUM(H318/H330)-1</f>
        <v>3.270382312298481E-2</v>
      </c>
      <c r="J318" s="71">
        <f t="shared" si="201"/>
        <v>41.849178695868638</v>
      </c>
      <c r="K318" s="70">
        <v>170.5</v>
      </c>
      <c r="L318" s="21">
        <f t="shared" ref="L318" si="228">SUM(K318/K330)-1</f>
        <v>3.2707450030284635E-2</v>
      </c>
      <c r="M318" s="71">
        <f t="shared" si="203"/>
        <v>41.850760922925893</v>
      </c>
      <c r="O318" s="22">
        <f t="shared" si="181"/>
        <v>36708</v>
      </c>
      <c r="P318" s="43">
        <v>13278</v>
      </c>
      <c r="Q318" s="97">
        <f t="shared" si="196"/>
        <v>-0.27915309446254066</v>
      </c>
      <c r="R318" s="97">
        <f t="shared" si="197"/>
        <v>-6.95164681149264E-2</v>
      </c>
      <c r="S318" s="102">
        <f t="shared" si="204"/>
        <v>299.79679385865859</v>
      </c>
      <c r="T318" s="48">
        <v>342690</v>
      </c>
      <c r="U318" s="25">
        <f t="shared" si="183"/>
        <v>0.25481049135667755</v>
      </c>
      <c r="V318" s="25">
        <f t="shared" si="184"/>
        <v>4.7670874388942686E-2</v>
      </c>
      <c r="W318" s="100">
        <f t="shared" si="192"/>
        <v>30.312304571922354</v>
      </c>
      <c r="X318" s="14">
        <v>189774</v>
      </c>
      <c r="Y318" s="15">
        <f t="shared" si="185"/>
        <v>0.24534245047149694</v>
      </c>
      <c r="Z318" s="15">
        <f t="shared" si="186"/>
        <v>2.4166738623607742E-2</v>
      </c>
      <c r="AA318" s="109">
        <f t="shared" si="193"/>
        <v>26.727941849607276</v>
      </c>
      <c r="AB318" s="54">
        <v>156115</v>
      </c>
      <c r="AC318" s="12">
        <f t="shared" si="187"/>
        <v>0.23601599303273813</v>
      </c>
      <c r="AD318" s="12">
        <f t="shared" si="188"/>
        <v>2.2404285695574178E-2</v>
      </c>
      <c r="AE318" s="113">
        <f t="shared" si="194"/>
        <v>24.633608311189942</v>
      </c>
      <c r="AF318" s="60">
        <v>135255</v>
      </c>
      <c r="AG318" s="11">
        <f t="shared" si="189"/>
        <v>0.2590293033473583</v>
      </c>
      <c r="AH318" s="11">
        <f t="shared" si="190"/>
        <v>1.2137720473236469E-2</v>
      </c>
      <c r="AI318" s="119">
        <f t="shared" si="195"/>
        <v>30.686002482014455</v>
      </c>
    </row>
    <row r="319" spans="1:35" ht="14.4" x14ac:dyDescent="0.3">
      <c r="A319" s="35">
        <f t="shared" si="178"/>
        <v>36678</v>
      </c>
      <c r="B319" s="81">
        <v>172.4</v>
      </c>
      <c r="C319" s="20">
        <f t="shared" si="218"/>
        <v>3.7304452466907501E-2</v>
      </c>
      <c r="D319" s="82">
        <f t="shared" si="182"/>
        <v>53.078817733990043</v>
      </c>
      <c r="E319" s="81">
        <v>72.876000000000005</v>
      </c>
      <c r="F319" s="20">
        <f t="shared" si="171"/>
        <v>7.883163222969225E-3</v>
      </c>
      <c r="G319" s="82">
        <f t="shared" si="191"/>
        <v>52.121298812759242</v>
      </c>
      <c r="H319" s="70">
        <v>675</v>
      </c>
      <c r="I319" s="21">
        <f t="shared" ref="I319:I324" si="229">SUM(H319/H331)-1</f>
        <v>3.321598040716367E-2</v>
      </c>
      <c r="J319" s="71">
        <f t="shared" si="201"/>
        <v>41.998506719761117</v>
      </c>
      <c r="K319" s="70">
        <v>171.1</v>
      </c>
      <c r="L319" s="21">
        <f t="shared" ref="L319:L324" si="230">SUM(K319/K331)-1</f>
        <v>3.3212560386473466E-2</v>
      </c>
      <c r="M319" s="71">
        <f t="shared" si="203"/>
        <v>41.998036327933256</v>
      </c>
      <c r="O319" s="22">
        <f t="shared" si="181"/>
        <v>36678</v>
      </c>
      <c r="P319" s="43">
        <v>14270</v>
      </c>
      <c r="Q319" s="97">
        <f t="shared" si="196"/>
        <v>-8.3964565412761538E-2</v>
      </c>
      <c r="R319" s="97">
        <f t="shared" si="197"/>
        <v>8.9396137109702956E-2</v>
      </c>
      <c r="S319" s="102">
        <f t="shared" si="204"/>
        <v>322.19462632648424</v>
      </c>
      <c r="T319" s="48">
        <v>327097</v>
      </c>
      <c r="U319" s="25">
        <f t="shared" si="183"/>
        <v>0.24311454164718937</v>
      </c>
      <c r="V319" s="25">
        <f t="shared" si="184"/>
        <v>3.7098635113903544E-3</v>
      </c>
      <c r="W319" s="100">
        <f t="shared" si="192"/>
        <v>28.933041199224043</v>
      </c>
      <c r="X319" s="14">
        <v>185296</v>
      </c>
      <c r="Y319" s="15">
        <f t="shared" si="185"/>
        <v>0.24913037616286915</v>
      </c>
      <c r="Z319" s="15">
        <f t="shared" si="186"/>
        <v>1.2812103721194568E-2</v>
      </c>
      <c r="AA319" s="109">
        <f t="shared" si="193"/>
        <v>26.097256278335436</v>
      </c>
      <c r="AB319" s="54">
        <v>152694</v>
      </c>
      <c r="AC319" s="12">
        <f t="shared" si="187"/>
        <v>0.25017603039185188</v>
      </c>
      <c r="AD319" s="12">
        <f t="shared" si="188"/>
        <v>1.582000585433363E-2</v>
      </c>
      <c r="AE319" s="113">
        <f t="shared" si="194"/>
        <v>24.09380384632378</v>
      </c>
      <c r="AF319" s="60">
        <v>133633</v>
      </c>
      <c r="AG319" s="11">
        <f t="shared" si="189"/>
        <v>0.28541472282875313</v>
      </c>
      <c r="AH319" s="11">
        <f t="shared" si="190"/>
        <v>2.4447272392750907E-2</v>
      </c>
      <c r="AI319" s="119">
        <f t="shared" si="195"/>
        <v>30.318010939921166</v>
      </c>
    </row>
    <row r="320" spans="1:35" ht="14.4" x14ac:dyDescent="0.3">
      <c r="A320" s="35">
        <f t="shared" si="178"/>
        <v>36647</v>
      </c>
      <c r="B320" s="81">
        <v>171.5</v>
      </c>
      <c r="C320" s="20">
        <f t="shared" si="218"/>
        <v>3.1889290012033777E-2</v>
      </c>
      <c r="D320" s="82">
        <f t="shared" si="182"/>
        <v>52.801724137930933</v>
      </c>
      <c r="E320" s="81">
        <v>72.771000000000001</v>
      </c>
      <c r="F320" s="20">
        <f t="shared" ref="F320:F327" si="231">SUM(E320/E332)-1</f>
        <v>5.374264319858435E-3</v>
      </c>
      <c r="G320" s="82">
        <f t="shared" si="191"/>
        <v>52.046202260048609</v>
      </c>
      <c r="H320" s="70">
        <v>673.4</v>
      </c>
      <c r="I320" s="21">
        <f t="shared" si="229"/>
        <v>3.0766875861013343E-2</v>
      </c>
      <c r="J320" s="71">
        <f t="shared" si="201"/>
        <v>41.898954703832793</v>
      </c>
      <c r="K320" s="70">
        <v>170.7</v>
      </c>
      <c r="L320" s="21">
        <f t="shared" si="230"/>
        <v>3.0797101449275388E-2</v>
      </c>
      <c r="M320" s="71">
        <f t="shared" si="203"/>
        <v>41.899852724595014</v>
      </c>
      <c r="O320" s="22">
        <f t="shared" si="181"/>
        <v>36647</v>
      </c>
      <c r="P320" s="43">
        <v>13099</v>
      </c>
      <c r="Q320" s="97">
        <f t="shared" si="196"/>
        <v>2.9633705392233978E-2</v>
      </c>
      <c r="R320" s="97">
        <f t="shared" si="197"/>
        <v>3.4104365674587411E-2</v>
      </c>
      <c r="S320" s="102">
        <f t="shared" si="204"/>
        <v>295.75524949198439</v>
      </c>
      <c r="T320" s="48">
        <v>325888</v>
      </c>
      <c r="U320" s="25">
        <f t="shared" si="183"/>
        <v>0.28161082271511728</v>
      </c>
      <c r="V320" s="25">
        <f t="shared" si="184"/>
        <v>1.2668926792434032E-2</v>
      </c>
      <c r="W320" s="100">
        <f t="shared" si="192"/>
        <v>28.826100301539682</v>
      </c>
      <c r="X320" s="14">
        <v>182952</v>
      </c>
      <c r="Y320" s="15">
        <f t="shared" si="185"/>
        <v>0.26460728134871525</v>
      </c>
      <c r="Z320" s="15">
        <f t="shared" si="186"/>
        <v>1.467505241090139E-2</v>
      </c>
      <c r="AA320" s="109">
        <f t="shared" si="193"/>
        <v>25.767125197705429</v>
      </c>
      <c r="AB320" s="54">
        <v>150316</v>
      </c>
      <c r="AC320" s="12">
        <f t="shared" si="187"/>
        <v>0.25791658298185705</v>
      </c>
      <c r="AD320" s="12">
        <f t="shared" si="188"/>
        <v>5.4312928082191902E-3</v>
      </c>
      <c r="AE320" s="113">
        <f t="shared" si="194"/>
        <v>23.718575837714678</v>
      </c>
      <c r="AF320" s="60">
        <v>130444</v>
      </c>
      <c r="AG320" s="11">
        <f t="shared" si="189"/>
        <v>0.2702326351357931</v>
      </c>
      <c r="AH320" s="11">
        <f t="shared" si="190"/>
        <v>-6.4210470191260471E-3</v>
      </c>
      <c r="AI320" s="119">
        <f t="shared" si="195"/>
        <v>29.594505990639114</v>
      </c>
    </row>
    <row r="321" spans="1:35" ht="14.4" x14ac:dyDescent="0.3">
      <c r="A321" s="35">
        <f t="shared" si="178"/>
        <v>36617</v>
      </c>
      <c r="B321" s="81">
        <v>171.3</v>
      </c>
      <c r="C321" s="20">
        <f t="shared" si="218"/>
        <v>3.0685920577617543E-2</v>
      </c>
      <c r="D321" s="82">
        <f t="shared" si="182"/>
        <v>52.740147783251132</v>
      </c>
      <c r="E321" s="81">
        <v>72.572999999999993</v>
      </c>
      <c r="F321" s="20">
        <f t="shared" si="231"/>
        <v>5.61190555370783E-3</v>
      </c>
      <c r="G321" s="82">
        <f t="shared" si="191"/>
        <v>51.904591617794274</v>
      </c>
      <c r="H321" s="70">
        <v>671</v>
      </c>
      <c r="I321" s="21">
        <f t="shared" si="229"/>
        <v>2.9614853460181001E-2</v>
      </c>
      <c r="J321" s="71">
        <f t="shared" si="201"/>
        <v>41.749626679940313</v>
      </c>
      <c r="K321" s="70">
        <v>170.1</v>
      </c>
      <c r="L321" s="21">
        <f t="shared" si="230"/>
        <v>2.9661016949152685E-2</v>
      </c>
      <c r="M321" s="71">
        <f t="shared" si="203"/>
        <v>41.752577319587658</v>
      </c>
      <c r="O321" s="22">
        <f t="shared" si="181"/>
        <v>36617</v>
      </c>
      <c r="P321" s="43">
        <v>12667</v>
      </c>
      <c r="Q321" s="97">
        <f t="shared" si="196"/>
        <v>-7.5217425370210922E-3</v>
      </c>
      <c r="R321" s="97">
        <f t="shared" si="197"/>
        <v>-0.13506316148856268</v>
      </c>
      <c r="S321" s="102">
        <f t="shared" si="204"/>
        <v>286.0013547076087</v>
      </c>
      <c r="T321" s="48">
        <v>321811</v>
      </c>
      <c r="U321" s="25">
        <f t="shared" si="183"/>
        <v>0.26411573844933112</v>
      </c>
      <c r="V321" s="25">
        <f t="shared" si="184"/>
        <v>3.280935080940206E-2</v>
      </c>
      <c r="W321" s="100">
        <f t="shared" si="192"/>
        <v>28.465473304137578</v>
      </c>
      <c r="X321" s="14">
        <v>180306</v>
      </c>
      <c r="Y321" s="15">
        <f t="shared" si="185"/>
        <v>0.2561464131699398</v>
      </c>
      <c r="Z321" s="15">
        <f t="shared" si="186"/>
        <v>3.4445961606866193E-2</v>
      </c>
      <c r="AA321" s="109">
        <f t="shared" si="193"/>
        <v>25.394460163854319</v>
      </c>
      <c r="AB321" s="54">
        <v>149504</v>
      </c>
      <c r="AC321" s="12">
        <f t="shared" si="187"/>
        <v>0.26364189600378651</v>
      </c>
      <c r="AD321" s="12">
        <f t="shared" si="188"/>
        <v>3.5633139373787648E-2</v>
      </c>
      <c r="AE321" s="113">
        <f t="shared" si="194"/>
        <v>23.590449200628644</v>
      </c>
      <c r="AF321" s="60">
        <v>131287</v>
      </c>
      <c r="AG321" s="11">
        <f t="shared" si="189"/>
        <v>0.30693650825253349</v>
      </c>
      <c r="AH321" s="11">
        <f t="shared" si="190"/>
        <v>6.0896477604221344E-2</v>
      </c>
      <c r="AI321" s="119">
        <f t="shared" si="195"/>
        <v>29.785761767448388</v>
      </c>
    </row>
    <row r="322" spans="1:35" ht="14.4" x14ac:dyDescent="0.3">
      <c r="A322" s="35">
        <f t="shared" si="178"/>
        <v>36586</v>
      </c>
      <c r="B322" s="81">
        <v>171.2</v>
      </c>
      <c r="C322" s="20">
        <f t="shared" si="218"/>
        <v>3.7575757575757596E-2</v>
      </c>
      <c r="D322" s="82">
        <f t="shared" si="182"/>
        <v>52.709359605911217</v>
      </c>
      <c r="E322" s="81">
        <v>72.337999999999994</v>
      </c>
      <c r="F322" s="20">
        <f t="shared" si="231"/>
        <v>6.3717306622148584E-3</v>
      </c>
      <c r="G322" s="82">
        <f t="shared" si="191"/>
        <v>51.736518380775252</v>
      </c>
      <c r="H322" s="70">
        <v>664.3</v>
      </c>
      <c r="I322" s="21">
        <f t="shared" si="229"/>
        <v>2.6104417670682611E-2</v>
      </c>
      <c r="J322" s="71">
        <f t="shared" si="201"/>
        <v>41.332752613240459</v>
      </c>
      <c r="K322" s="70">
        <v>168.4</v>
      </c>
      <c r="L322" s="21">
        <f t="shared" si="230"/>
        <v>2.6203534430225606E-2</v>
      </c>
      <c r="M322" s="71">
        <f t="shared" si="203"/>
        <v>41.335297005400136</v>
      </c>
      <c r="N322" s="7"/>
      <c r="O322" s="22">
        <f t="shared" si="181"/>
        <v>36586</v>
      </c>
      <c r="P322" s="43">
        <v>14645</v>
      </c>
      <c r="Q322" s="97">
        <f t="shared" si="196"/>
        <v>0.14646939095036804</v>
      </c>
      <c r="R322" s="97">
        <f t="shared" si="197"/>
        <v>0.28307341860872604</v>
      </c>
      <c r="S322" s="102">
        <f t="shared" si="204"/>
        <v>330.66154888236593</v>
      </c>
      <c r="T322" s="48">
        <v>311588</v>
      </c>
      <c r="U322" s="25">
        <f t="shared" si="183"/>
        <v>0.2501624952856305</v>
      </c>
      <c r="V322" s="25">
        <f t="shared" si="184"/>
        <v>1.7197701749804173E-2</v>
      </c>
      <c r="W322" s="100">
        <f t="shared" si="192"/>
        <v>27.561207963337552</v>
      </c>
      <c r="X322" s="14">
        <v>174302</v>
      </c>
      <c r="Y322" s="15">
        <f t="shared" si="185"/>
        <v>0.23845049807449081</v>
      </c>
      <c r="Z322" s="15">
        <f t="shared" si="186"/>
        <v>1.8392792455916851E-2</v>
      </c>
      <c r="AA322" s="109">
        <f t="shared" si="193"/>
        <v>24.548851372001685</v>
      </c>
      <c r="AB322" s="54">
        <v>144360</v>
      </c>
      <c r="AC322" s="12">
        <f t="shared" si="187"/>
        <v>0.25583944463293062</v>
      </c>
      <c r="AD322" s="12">
        <f t="shared" si="188"/>
        <v>1.7336152219873169E-2</v>
      </c>
      <c r="AE322" s="113">
        <f t="shared" si="194"/>
        <v>22.778770110517119</v>
      </c>
      <c r="AF322" s="60">
        <v>123751</v>
      </c>
      <c r="AG322" s="11">
        <f t="shared" si="189"/>
        <v>0.24983335689902431</v>
      </c>
      <c r="AH322" s="11">
        <f t="shared" si="190"/>
        <v>5.9012395854500799E-3</v>
      </c>
      <c r="AI322" s="119">
        <f t="shared" si="195"/>
        <v>28.076030410349126</v>
      </c>
    </row>
    <row r="323" spans="1:35" ht="14.4" x14ac:dyDescent="0.3">
      <c r="A323" s="35">
        <f t="shared" si="178"/>
        <v>36557</v>
      </c>
      <c r="B323" s="81">
        <v>169.8</v>
      </c>
      <c r="C323" s="20">
        <f t="shared" si="218"/>
        <v>3.2218844984802431E-2</v>
      </c>
      <c r="D323" s="82">
        <f t="shared" si="182"/>
        <v>52.278325123152605</v>
      </c>
      <c r="E323" s="81">
        <v>72.159000000000006</v>
      </c>
      <c r="F323" s="20">
        <f t="shared" si="231"/>
        <v>9.3720712277414187E-3</v>
      </c>
      <c r="G323" s="82">
        <f t="shared" si="191"/>
        <v>51.608496638535243</v>
      </c>
      <c r="H323" s="70">
        <v>660.8</v>
      </c>
      <c r="I323" s="21">
        <f t="shared" si="229"/>
        <v>2.3227005264787826E-2</v>
      </c>
      <c r="J323" s="71">
        <f t="shared" si="201"/>
        <v>41.114982578397253</v>
      </c>
      <c r="K323" s="70">
        <v>167.5</v>
      </c>
      <c r="L323" s="21">
        <f t="shared" si="230"/>
        <v>2.3213194868662246E-2</v>
      </c>
      <c r="M323" s="71">
        <f t="shared" si="203"/>
        <v>41.114383897889084</v>
      </c>
      <c r="N323" s="7"/>
      <c r="O323" s="22">
        <f t="shared" si="181"/>
        <v>36557</v>
      </c>
      <c r="P323" s="43">
        <v>11414</v>
      </c>
      <c r="Q323" s="97">
        <f t="shared" si="196"/>
        <v>0.20185321680530688</v>
      </c>
      <c r="R323" s="97">
        <f t="shared" si="197"/>
        <v>7.147269037324655E-3</v>
      </c>
      <c r="S323" s="102">
        <f t="shared" si="204"/>
        <v>257.7105441408894</v>
      </c>
      <c r="T323" s="48">
        <v>306320</v>
      </c>
      <c r="U323" s="25">
        <f t="shared" si="183"/>
        <v>0.24075971824482245</v>
      </c>
      <c r="V323" s="25">
        <f t="shared" si="184"/>
        <v>-4.2130448351190841E-3</v>
      </c>
      <c r="W323" s="100">
        <f t="shared" si="192"/>
        <v>27.095232240425045</v>
      </c>
      <c r="X323" s="14">
        <v>171154</v>
      </c>
      <c r="Y323" s="15">
        <f t="shared" si="185"/>
        <v>0.23239654663412046</v>
      </c>
      <c r="Z323" s="15">
        <f t="shared" si="186"/>
        <v>-1.3436384561005266E-4</v>
      </c>
      <c r="AA323" s="109">
        <f t="shared" si="193"/>
        <v>24.105484203988347</v>
      </c>
      <c r="AB323" s="54">
        <v>141900</v>
      </c>
      <c r="AC323" s="12">
        <f t="shared" si="187"/>
        <v>0.26122122478001963</v>
      </c>
      <c r="AD323" s="12">
        <f t="shared" si="188"/>
        <v>1.4665818132414188E-2</v>
      </c>
      <c r="AE323" s="113">
        <f t="shared" si="194"/>
        <v>22.390603205059428</v>
      </c>
      <c r="AF323" s="60">
        <v>123025</v>
      </c>
      <c r="AG323" s="11">
        <f t="shared" si="189"/>
        <v>0.27084065037291083</v>
      </c>
      <c r="AH323" s="11">
        <f t="shared" si="190"/>
        <v>2.7134209977040191E-2</v>
      </c>
      <c r="AI323" s="119">
        <f t="shared" si="195"/>
        <v>27.911319029609469</v>
      </c>
    </row>
    <row r="324" spans="1:35" ht="14.4" x14ac:dyDescent="0.3">
      <c r="A324" s="35">
        <f t="shared" si="178"/>
        <v>36526</v>
      </c>
      <c r="B324" s="81">
        <v>168.8</v>
      </c>
      <c r="C324" s="20">
        <f t="shared" si="218"/>
        <v>2.7388922702373808E-2</v>
      </c>
      <c r="D324" s="82">
        <f t="shared" si="182"/>
        <v>51.970443349753594</v>
      </c>
      <c r="E324" s="81">
        <v>71.936000000000007</v>
      </c>
      <c r="F324" s="20">
        <f t="shared" si="231"/>
        <v>7.9728726161951702E-3</v>
      </c>
      <c r="G324" s="82">
        <f t="shared" si="191"/>
        <v>51.449005864683144</v>
      </c>
      <c r="H324" s="70">
        <v>657.2</v>
      </c>
      <c r="I324" s="21">
        <f t="shared" si="229"/>
        <v>1.9547005895128811E-2</v>
      </c>
      <c r="J324" s="71">
        <f t="shared" si="201"/>
        <v>40.890990542558534</v>
      </c>
      <c r="K324" s="70">
        <v>166.6</v>
      </c>
      <c r="L324" s="21">
        <f t="shared" si="230"/>
        <v>1.9583843329253225E-2</v>
      </c>
      <c r="M324" s="71">
        <f t="shared" si="203"/>
        <v>40.893470790378039</v>
      </c>
      <c r="N324" s="7"/>
      <c r="O324" s="22">
        <f t="shared" si="181"/>
        <v>36526</v>
      </c>
      <c r="P324" s="43">
        <v>11333</v>
      </c>
      <c r="Q324" s="97">
        <f t="shared" si="196"/>
        <v>0.21729323308270687</v>
      </c>
      <c r="R324" s="97">
        <f t="shared" si="197"/>
        <v>-0.25066120074054488</v>
      </c>
      <c r="S324" s="102">
        <f t="shared" si="204"/>
        <v>255.88168886881894</v>
      </c>
      <c r="T324" s="48">
        <v>307616</v>
      </c>
      <c r="U324" s="25">
        <f t="shared" si="183"/>
        <v>0.24028207288898917</v>
      </c>
      <c r="V324" s="25">
        <f t="shared" si="184"/>
        <v>5.888265464183684E-2</v>
      </c>
      <c r="W324" s="100">
        <f t="shared" si="192"/>
        <v>27.209868636950215</v>
      </c>
      <c r="X324" s="14">
        <v>171177</v>
      </c>
      <c r="Y324" s="15">
        <f t="shared" si="185"/>
        <v>0.22793790619933718</v>
      </c>
      <c r="Z324" s="15">
        <f t="shared" si="186"/>
        <v>3.9376533164938277E-2</v>
      </c>
      <c r="AA324" s="109">
        <f t="shared" si="193"/>
        <v>24.108723544796575</v>
      </c>
      <c r="AB324" s="54">
        <v>139849</v>
      </c>
      <c r="AC324" s="12">
        <f t="shared" si="187"/>
        <v>0.23730613039362281</v>
      </c>
      <c r="AD324" s="12">
        <f t="shared" si="188"/>
        <v>2.4917734831328975E-2</v>
      </c>
      <c r="AE324" s="113">
        <f t="shared" si="194"/>
        <v>22.066972992419704</v>
      </c>
      <c r="AF324" s="60">
        <v>119775</v>
      </c>
      <c r="AG324" s="11">
        <f t="shared" si="189"/>
        <v>0.23283652757477813</v>
      </c>
      <c r="AH324" s="11">
        <f t="shared" si="190"/>
        <v>3.7796252220843041E-3</v>
      </c>
      <c r="AI324" s="119">
        <f t="shared" si="195"/>
        <v>27.173974694342405</v>
      </c>
    </row>
    <row r="325" spans="1:35" ht="14.4" x14ac:dyDescent="0.3">
      <c r="A325" s="35">
        <f t="shared" si="178"/>
        <v>36495</v>
      </c>
      <c r="B325" s="81">
        <v>168.3</v>
      </c>
      <c r="C325" s="20">
        <f t="shared" si="218"/>
        <v>2.6845637583892579E-2</v>
      </c>
      <c r="D325" s="82">
        <f t="shared" si="182"/>
        <v>51.816502463054078</v>
      </c>
      <c r="E325" s="81">
        <v>72.614999999999995</v>
      </c>
      <c r="F325" s="20">
        <f t="shared" si="231"/>
        <v>1.1238302139037204E-2</v>
      </c>
      <c r="G325" s="82">
        <f t="shared" si="191"/>
        <v>51.934630238878526</v>
      </c>
      <c r="H325" s="70">
        <v>660</v>
      </c>
      <c r="I325" s="21">
        <f t="shared" ref="I325:I388" si="232">SUM(H325/H337)-1</f>
        <v>1.7576318223866849E-2</v>
      </c>
      <c r="J325" s="71">
        <f t="shared" si="201"/>
        <v>41.065206570433098</v>
      </c>
      <c r="K325" s="70">
        <v>167.3</v>
      </c>
      <c r="L325" s="21">
        <f t="shared" ref="L325:L326" si="233">SUM(K325/K337)-1</f>
        <v>1.7639902676399144E-2</v>
      </c>
      <c r="M325" s="71">
        <f t="shared" si="203"/>
        <v>41.065292096219963</v>
      </c>
      <c r="N325" s="7"/>
      <c r="O325" s="22">
        <f t="shared" si="181"/>
        <v>36495</v>
      </c>
      <c r="P325" s="43">
        <v>15124</v>
      </c>
      <c r="Q325" s="97">
        <f t="shared" si="196"/>
        <v>0.25188312225809129</v>
      </c>
      <c r="R325" s="97">
        <f t="shared" si="197"/>
        <v>-8.3273227985050102E-3</v>
      </c>
      <c r="S325" s="102">
        <f t="shared" si="204"/>
        <v>341.47663129374553</v>
      </c>
      <c r="T325" s="48">
        <v>290510</v>
      </c>
      <c r="U325" s="25">
        <f t="shared" si="183"/>
        <v>0.19537666441726875</v>
      </c>
      <c r="V325" s="25">
        <f t="shared" si="184"/>
        <v>-6.7796494275076391E-3</v>
      </c>
      <c r="W325" s="100">
        <f t="shared" si="192"/>
        <v>25.696774347629532</v>
      </c>
      <c r="X325" s="14">
        <v>164692</v>
      </c>
      <c r="Y325" s="15">
        <f t="shared" si="185"/>
        <v>0.18739726027397263</v>
      </c>
      <c r="Z325" s="15">
        <f t="shared" si="186"/>
        <v>6.9333202900501156E-3</v>
      </c>
      <c r="AA325" s="109">
        <f t="shared" si="193"/>
        <v>23.195370277780526</v>
      </c>
      <c r="AB325" s="54">
        <v>136449</v>
      </c>
      <c r="AC325" s="12">
        <f t="shared" si="187"/>
        <v>0.21078131239185405</v>
      </c>
      <c r="AD325" s="12">
        <f t="shared" si="188"/>
        <v>1.1317650197892215E-2</v>
      </c>
      <c r="AE325" s="113">
        <f t="shared" si="194"/>
        <v>21.530482147478178</v>
      </c>
      <c r="AF325" s="60">
        <v>119324</v>
      </c>
      <c r="AG325" s="11">
        <f t="shared" si="189"/>
        <v>0.24481258541368911</v>
      </c>
      <c r="AH325" s="11">
        <f t="shared" si="190"/>
        <v>2.7592146055804401E-2</v>
      </c>
      <c r="AI325" s="119">
        <f t="shared" si="195"/>
        <v>27.071653988125348</v>
      </c>
    </row>
    <row r="326" spans="1:35" ht="14.4" x14ac:dyDescent="0.3">
      <c r="A326" s="35">
        <f t="shared" si="178"/>
        <v>36465</v>
      </c>
      <c r="B326" s="81">
        <v>168.3</v>
      </c>
      <c r="C326" s="20">
        <f t="shared" si="218"/>
        <v>2.6219512195122086E-2</v>
      </c>
      <c r="D326" s="82">
        <f t="shared" si="182"/>
        <v>51.816502463054078</v>
      </c>
      <c r="E326" s="81">
        <v>72.435000000000002</v>
      </c>
      <c r="F326" s="20">
        <f t="shared" si="231"/>
        <v>1.1803324486660216E-2</v>
      </c>
      <c r="G326" s="82">
        <f t="shared" si="191"/>
        <v>51.805893291374602</v>
      </c>
      <c r="H326" s="70">
        <v>657.6</v>
      </c>
      <c r="I326" s="21">
        <f t="shared" si="232"/>
        <v>1.3876040703052706E-2</v>
      </c>
      <c r="J326" s="71">
        <f t="shared" si="201"/>
        <v>40.915878546540618</v>
      </c>
      <c r="K326" s="70">
        <v>166.7</v>
      </c>
      <c r="L326" s="21">
        <f t="shared" si="233"/>
        <v>1.3990267639902632E-2</v>
      </c>
      <c r="M326" s="71">
        <f t="shared" si="203"/>
        <v>40.9180166912126</v>
      </c>
      <c r="N326" s="7"/>
      <c r="O326" s="22">
        <f t="shared" si="181"/>
        <v>36465</v>
      </c>
      <c r="P326" s="43">
        <v>15251</v>
      </c>
      <c r="Q326" s="97">
        <f t="shared" si="196"/>
        <v>0.29234810609270401</v>
      </c>
      <c r="R326" s="97">
        <f t="shared" si="197"/>
        <v>-2.7421720553536089E-2</v>
      </c>
      <c r="S326" s="102">
        <f t="shared" si="204"/>
        <v>344.34409573267078</v>
      </c>
      <c r="T326" s="48">
        <v>292493</v>
      </c>
      <c r="U326" s="25">
        <f t="shared" si="183"/>
        <v>0.18253047362995001</v>
      </c>
      <c r="V326" s="25">
        <f t="shared" si="184"/>
        <v>2.0811084354168896E-2</v>
      </c>
      <c r="W326" s="100">
        <f t="shared" si="192"/>
        <v>25.872178648794204</v>
      </c>
      <c r="X326" s="14">
        <v>163558</v>
      </c>
      <c r="Y326" s="15">
        <f t="shared" si="185"/>
        <v>0.17917033149250927</v>
      </c>
      <c r="Z326" s="15">
        <f t="shared" si="186"/>
        <v>2.048354390890661E-2</v>
      </c>
      <c r="AA326" s="109">
        <f t="shared" si="193"/>
        <v>23.035656691844334</v>
      </c>
      <c r="AB326" s="54">
        <v>134922</v>
      </c>
      <c r="AC326" s="12">
        <f t="shared" si="187"/>
        <v>0.20976983152061823</v>
      </c>
      <c r="AD326" s="12">
        <f t="shared" si="188"/>
        <v>2.8721741450955074E-2</v>
      </c>
      <c r="AE326" s="113">
        <f t="shared" si="194"/>
        <v>21.289534641529439</v>
      </c>
      <c r="AF326" s="60">
        <v>116120</v>
      </c>
      <c r="AG326" s="11">
        <f t="shared" si="189"/>
        <v>0.21765026634788809</v>
      </c>
      <c r="AH326" s="11">
        <f t="shared" si="190"/>
        <v>1.9222329500570456E-2</v>
      </c>
      <c r="AI326" s="119">
        <f t="shared" si="195"/>
        <v>26.344745911142059</v>
      </c>
    </row>
    <row r="327" spans="1:35" ht="14.4" x14ac:dyDescent="0.3">
      <c r="A327" s="35">
        <f t="shared" si="178"/>
        <v>36434</v>
      </c>
      <c r="B327" s="81">
        <v>168.2</v>
      </c>
      <c r="C327" s="20">
        <f t="shared" si="218"/>
        <v>2.5609756097560998E-2</v>
      </c>
      <c r="D327" s="82">
        <f t="shared" si="182"/>
        <v>51.785714285714164</v>
      </c>
      <c r="E327" s="81">
        <v>72.33</v>
      </c>
      <c r="F327" s="20">
        <f t="shared" si="231"/>
        <v>1.1127575698269165E-2</v>
      </c>
      <c r="G327" s="82">
        <f t="shared" si="191"/>
        <v>51.730796738663969</v>
      </c>
      <c r="H327" s="70">
        <v>656.8</v>
      </c>
      <c r="I327" s="21">
        <f t="shared" si="232"/>
        <v>1.2018489984591652E-2</v>
      </c>
      <c r="J327" s="71">
        <f t="shared" si="201"/>
        <v>40.866102538576456</v>
      </c>
      <c r="K327" s="70">
        <v>166.5</v>
      </c>
      <c r="L327" s="21">
        <f t="shared" ref="L327:L390" si="234">SUM(K327/K339)-1</f>
        <v>1.2158054711246091E-2</v>
      </c>
      <c r="M327" s="71">
        <f t="shared" si="203"/>
        <v>40.868924889543486</v>
      </c>
      <c r="N327" s="7"/>
      <c r="O327" s="22">
        <f t="shared" si="181"/>
        <v>36434</v>
      </c>
      <c r="P327" s="43">
        <v>15681</v>
      </c>
      <c r="Q327" s="97">
        <f t="shared" si="196"/>
        <v>0.24442504563129908</v>
      </c>
      <c r="R327" s="97">
        <f t="shared" si="197"/>
        <v>3.45555768861594E-3</v>
      </c>
      <c r="S327" s="102">
        <f t="shared" si="204"/>
        <v>354.05283359674843</v>
      </c>
      <c r="T327" s="48">
        <v>286530</v>
      </c>
      <c r="U327" s="25">
        <f t="shared" si="183"/>
        <v>0.16098995939999505</v>
      </c>
      <c r="V327" s="25">
        <f t="shared" si="184"/>
        <v>5.2696577178381609E-3</v>
      </c>
      <c r="W327" s="100">
        <f t="shared" si="192"/>
        <v>25.344727389164881</v>
      </c>
      <c r="X327" s="14">
        <v>160275</v>
      </c>
      <c r="Y327" s="15">
        <f t="shared" si="185"/>
        <v>0.15720350608655465</v>
      </c>
      <c r="Z327" s="15">
        <f t="shared" si="186"/>
        <v>1.545918205721164E-2</v>
      </c>
      <c r="AA327" s="109">
        <f t="shared" si="193"/>
        <v>22.573276001695731</v>
      </c>
      <c r="AB327" s="54">
        <v>131155</v>
      </c>
      <c r="AC327" s="12">
        <f t="shared" si="187"/>
        <v>0.17546626993018277</v>
      </c>
      <c r="AD327" s="12">
        <f t="shared" si="188"/>
        <v>1.8715147811474431E-3</v>
      </c>
      <c r="AE327" s="113">
        <f t="shared" si="194"/>
        <v>20.695134343619227</v>
      </c>
      <c r="AF327" s="60">
        <v>113930</v>
      </c>
      <c r="AG327" s="11">
        <f t="shared" si="189"/>
        <v>0.19625363559046183</v>
      </c>
      <c r="AH327" s="11">
        <f t="shared" si="190"/>
        <v>-7.718079601466421E-4</v>
      </c>
      <c r="AI327" s="119">
        <f t="shared" si="195"/>
        <v>25.847889266762099</v>
      </c>
    </row>
    <row r="328" spans="1:35" ht="14.4" x14ac:dyDescent="0.3">
      <c r="A328" s="35">
        <f t="shared" si="178"/>
        <v>36404</v>
      </c>
      <c r="B328" s="81">
        <v>167.9</v>
      </c>
      <c r="C328" s="20">
        <f t="shared" ref="C328:C391" si="235">SUM(B328/B340)-1</f>
        <v>2.6283618581907087E-2</v>
      </c>
      <c r="D328" s="82">
        <f t="shared" si="182"/>
        <v>51.693349753694463</v>
      </c>
      <c r="E328" s="81">
        <v>72.387</v>
      </c>
      <c r="F328" s="20">
        <f t="shared" ref="F328:F391" si="236">SUM(E328/E340)-1</f>
        <v>1.1726393470117946E-2</v>
      </c>
      <c r="G328" s="82">
        <f t="shared" si="191"/>
        <v>51.771563438706885</v>
      </c>
      <c r="H328" s="70">
        <v>655.7</v>
      </c>
      <c r="I328" s="21">
        <f t="shared" si="232"/>
        <v>1.0946654332408379E-2</v>
      </c>
      <c r="J328" s="71">
        <f t="shared" si="201"/>
        <v>40.797660527625744</v>
      </c>
      <c r="K328" s="70">
        <v>166.2</v>
      </c>
      <c r="L328" s="21">
        <f t="shared" si="234"/>
        <v>1.0948905109488871E-2</v>
      </c>
      <c r="M328" s="71">
        <f t="shared" si="203"/>
        <v>40.795287187039804</v>
      </c>
      <c r="N328" s="7"/>
      <c r="O328" s="22">
        <f t="shared" si="181"/>
        <v>36404</v>
      </c>
      <c r="P328" s="43">
        <v>15627</v>
      </c>
      <c r="Q328" s="97">
        <f t="shared" si="196"/>
        <v>0.19090077732053046</v>
      </c>
      <c r="R328" s="97">
        <f t="shared" si="197"/>
        <v>-4.2990997611611292E-2</v>
      </c>
      <c r="S328" s="102">
        <f t="shared" si="204"/>
        <v>352.83359674870144</v>
      </c>
      <c r="T328" s="48">
        <v>285028</v>
      </c>
      <c r="U328" s="25">
        <f t="shared" si="183"/>
        <v>0.15019692665289264</v>
      </c>
      <c r="V328" s="25">
        <f t="shared" si="184"/>
        <v>3.2014656789265183E-2</v>
      </c>
      <c r="W328" s="100">
        <f t="shared" si="192"/>
        <v>25.211869466648825</v>
      </c>
      <c r="X328" s="14">
        <v>157835</v>
      </c>
      <c r="Y328" s="15">
        <f t="shared" si="185"/>
        <v>0.13635381868448326</v>
      </c>
      <c r="Z328" s="15">
        <f t="shared" si="186"/>
        <v>1.9671813424639861E-2</v>
      </c>
      <c r="AA328" s="109">
        <f t="shared" si="193"/>
        <v>22.229624194213979</v>
      </c>
      <c r="AB328" s="54">
        <v>130910</v>
      </c>
      <c r="AC328" s="12">
        <f t="shared" si="187"/>
        <v>0.15825982322182219</v>
      </c>
      <c r="AD328" s="12">
        <f t="shared" si="188"/>
        <v>1.6429336770346525E-2</v>
      </c>
      <c r="AE328" s="113">
        <f t="shared" si="194"/>
        <v>20.65647544449844</v>
      </c>
      <c r="AF328" s="60">
        <v>114018</v>
      </c>
      <c r="AG328" s="11">
        <f t="shared" si="189"/>
        <v>0.20003788995074312</v>
      </c>
      <c r="AH328" s="11">
        <f t="shared" si="190"/>
        <v>3.7980445350763725E-2</v>
      </c>
      <c r="AI328" s="119">
        <f t="shared" si="195"/>
        <v>25.867854282609329</v>
      </c>
    </row>
    <row r="329" spans="1:35" ht="14.4" x14ac:dyDescent="0.3">
      <c r="A329" s="35">
        <f t="shared" si="178"/>
        <v>36373</v>
      </c>
      <c r="B329" s="81">
        <v>167.1</v>
      </c>
      <c r="C329" s="20">
        <f t="shared" si="235"/>
        <v>2.2643818849449104E-2</v>
      </c>
      <c r="D329" s="82">
        <f t="shared" si="182"/>
        <v>51.447044334975246</v>
      </c>
      <c r="E329" s="81">
        <v>72.096999999999994</v>
      </c>
      <c r="F329" s="20">
        <f t="shared" si="236"/>
        <v>1.2058171200763468E-2</v>
      </c>
      <c r="G329" s="82">
        <f t="shared" si="191"/>
        <v>51.564153912172763</v>
      </c>
      <c r="H329" s="70">
        <v>652.9</v>
      </c>
      <c r="I329" s="21">
        <f t="shared" si="232"/>
        <v>1.0994115825333051E-2</v>
      </c>
      <c r="J329" s="71">
        <f t="shared" si="201"/>
        <v>40.62344449975118</v>
      </c>
      <c r="K329" s="70">
        <v>165.5</v>
      </c>
      <c r="L329" s="21">
        <f t="shared" si="234"/>
        <v>1.0995723885155906E-2</v>
      </c>
      <c r="M329" s="71">
        <f t="shared" si="203"/>
        <v>40.62346588119788</v>
      </c>
      <c r="O329" s="22">
        <f t="shared" si="181"/>
        <v>36373</v>
      </c>
      <c r="P329" s="43">
        <v>16329</v>
      </c>
      <c r="Q329" s="97">
        <f t="shared" si="196"/>
        <v>0.26277936741164654</v>
      </c>
      <c r="R329" s="97">
        <f t="shared" si="197"/>
        <v>-0.11351791530944622</v>
      </c>
      <c r="S329" s="102">
        <f t="shared" si="204"/>
        <v>368.68367577331196</v>
      </c>
      <c r="T329" s="49">
        <v>276186</v>
      </c>
      <c r="U329" s="25">
        <f t="shared" si="183"/>
        <v>0.11290829525398327</v>
      </c>
      <c r="V329" s="25">
        <f t="shared" si="184"/>
        <v>1.1296187124909762E-2</v>
      </c>
      <c r="W329" s="100">
        <f t="shared" si="192"/>
        <v>24.429759113195448</v>
      </c>
      <c r="X329" s="104">
        <v>154790</v>
      </c>
      <c r="Y329" s="15">
        <f t="shared" si="185"/>
        <v>0.12016499620074539</v>
      </c>
      <c r="Z329" s="15">
        <f t="shared" si="186"/>
        <v>1.5769061665365181E-2</v>
      </c>
      <c r="AA329" s="109">
        <f t="shared" si="193"/>
        <v>21.80076363938532</v>
      </c>
      <c r="AB329" s="55">
        <v>128794</v>
      </c>
      <c r="AC329" s="12">
        <f t="shared" si="187"/>
        <v>0.14426596538611891</v>
      </c>
      <c r="AD329" s="12">
        <f t="shared" si="188"/>
        <v>1.9706266576936748E-2</v>
      </c>
      <c r="AE329" s="113">
        <f t="shared" si="194"/>
        <v>20.322588789234832</v>
      </c>
      <c r="AF329" s="61">
        <v>109846</v>
      </c>
      <c r="AG329" s="11">
        <f t="shared" si="189"/>
        <v>0.16378314810302275</v>
      </c>
      <c r="AH329" s="11">
        <f t="shared" si="190"/>
        <v>2.2508098447332259E-2</v>
      </c>
      <c r="AI329" s="119">
        <f t="shared" si="195"/>
        <v>24.921331031306501</v>
      </c>
    </row>
    <row r="330" spans="1:35" ht="14.4" x14ac:dyDescent="0.3">
      <c r="A330" s="35">
        <f t="shared" si="178"/>
        <v>36342</v>
      </c>
      <c r="B330" s="81">
        <v>166.7</v>
      </c>
      <c r="C330" s="20">
        <f t="shared" si="235"/>
        <v>2.1446078431372584E-2</v>
      </c>
      <c r="D330" s="82">
        <f t="shared" si="182"/>
        <v>51.323891625615644</v>
      </c>
      <c r="E330" s="81">
        <v>71.876999999999995</v>
      </c>
      <c r="F330" s="20">
        <f t="shared" si="236"/>
        <v>1.3036982748900527E-2</v>
      </c>
      <c r="G330" s="82">
        <f t="shared" si="191"/>
        <v>51.406808754112404</v>
      </c>
      <c r="H330" s="70">
        <v>651.29999999999995</v>
      </c>
      <c r="I330" s="21">
        <f t="shared" si="232"/>
        <v>1.2908242612752696E-2</v>
      </c>
      <c r="J330" s="71">
        <f t="shared" si="201"/>
        <v>40.523892483822856</v>
      </c>
      <c r="K330" s="70">
        <v>165.1</v>
      </c>
      <c r="L330" s="21">
        <f t="shared" si="234"/>
        <v>1.2883435582822012E-2</v>
      </c>
      <c r="M330" s="71">
        <f t="shared" si="203"/>
        <v>40.525282277859638</v>
      </c>
      <c r="O330" s="22">
        <f t="shared" si="181"/>
        <v>36342</v>
      </c>
      <c r="P330" s="43">
        <v>18420</v>
      </c>
      <c r="Q330" s="97">
        <f t="shared" si="196"/>
        <v>0.23177745084927115</v>
      </c>
      <c r="R330" s="97">
        <f t="shared" si="197"/>
        <v>0.18243676980356915</v>
      </c>
      <c r="S330" s="102">
        <f t="shared" si="204"/>
        <v>415.89523594490822</v>
      </c>
      <c r="T330" s="49">
        <v>273101</v>
      </c>
      <c r="U330" s="25">
        <f t="shared" si="183"/>
        <v>0.11452054570905035</v>
      </c>
      <c r="V330" s="25">
        <f t="shared" si="184"/>
        <v>3.7905650123324586E-2</v>
      </c>
      <c r="W330" s="100">
        <f t="shared" si="192"/>
        <v>24.156878493380514</v>
      </c>
      <c r="X330" s="104">
        <v>152387</v>
      </c>
      <c r="Y330" s="15">
        <f t="shared" si="185"/>
        <v>0.10030687028412588</v>
      </c>
      <c r="Z330" s="15">
        <f t="shared" si="186"/>
        <v>2.7281919913711761E-2</v>
      </c>
      <c r="AA330" s="109">
        <f t="shared" si="193"/>
        <v>21.462322945377679</v>
      </c>
      <c r="AB330" s="55">
        <v>126305</v>
      </c>
      <c r="AC330" s="12">
        <f t="shared" si="187"/>
        <v>0.11963584465778432</v>
      </c>
      <c r="AD330" s="12">
        <f t="shared" si="188"/>
        <v>3.4117146178912483E-2</v>
      </c>
      <c r="AE330" s="113">
        <f t="shared" si="194"/>
        <v>19.92984593245264</v>
      </c>
      <c r="AF330" s="61">
        <v>107428</v>
      </c>
      <c r="AG330" s="11">
        <f t="shared" si="189"/>
        <v>0.13237061241699166</v>
      </c>
      <c r="AH330" s="11">
        <f t="shared" si="190"/>
        <v>3.3349044353170987E-2</v>
      </c>
      <c r="AI330" s="119">
        <f t="shared" si="195"/>
        <v>24.372746845867802</v>
      </c>
    </row>
    <row r="331" spans="1:35" ht="14.4" x14ac:dyDescent="0.3">
      <c r="A331" s="35">
        <f t="shared" si="178"/>
        <v>36312</v>
      </c>
      <c r="B331" s="81">
        <v>166.2</v>
      </c>
      <c r="C331" s="20">
        <f t="shared" si="235"/>
        <v>1.9631901840490684E-2</v>
      </c>
      <c r="D331" s="82">
        <f t="shared" si="182"/>
        <v>51.169950738916143</v>
      </c>
      <c r="E331" s="81">
        <v>72.305999999999997</v>
      </c>
      <c r="F331" s="20">
        <f t="shared" si="236"/>
        <v>1.3498170808628585E-2</v>
      </c>
      <c r="G331" s="82">
        <f t="shared" si="191"/>
        <v>51.713631812330114</v>
      </c>
      <c r="H331" s="70">
        <v>653.29999999999995</v>
      </c>
      <c r="I331" s="21">
        <f t="shared" si="232"/>
        <v>1.3496742165683973E-2</v>
      </c>
      <c r="J331" s="71">
        <f t="shared" si="201"/>
        <v>40.648332503733258</v>
      </c>
      <c r="K331" s="70">
        <v>165.6</v>
      </c>
      <c r="L331" s="21">
        <f t="shared" si="234"/>
        <v>1.346389228886169E-2</v>
      </c>
      <c r="M331" s="71">
        <f t="shared" si="203"/>
        <v>40.648011782032441</v>
      </c>
      <c r="O331" s="22">
        <f t="shared" si="181"/>
        <v>36312</v>
      </c>
      <c r="P331" s="43">
        <v>15578</v>
      </c>
      <c r="Q331" s="97">
        <f t="shared" si="196"/>
        <v>0.15899114649207657</v>
      </c>
      <c r="R331" s="97">
        <f t="shared" si="197"/>
        <v>0.2244930042446156</v>
      </c>
      <c r="S331" s="102">
        <f t="shared" si="204"/>
        <v>351.72725220139955</v>
      </c>
      <c r="T331" s="49">
        <v>263127</v>
      </c>
      <c r="U331" s="25">
        <f t="shared" si="183"/>
        <v>0.11065290065509559</v>
      </c>
      <c r="V331" s="25">
        <f t="shared" si="184"/>
        <v>3.4792354884379373E-2</v>
      </c>
      <c r="W331" s="100">
        <f t="shared" si="192"/>
        <v>23.274638200986939</v>
      </c>
      <c r="X331" s="104">
        <v>148340</v>
      </c>
      <c r="Y331" s="15">
        <f t="shared" si="185"/>
        <v>9.7278624740178454E-2</v>
      </c>
      <c r="Z331" s="15">
        <f t="shared" si="186"/>
        <v>2.5360991491038209E-2</v>
      </c>
      <c r="AA331" s="109">
        <f t="shared" si="193"/>
        <v>20.89233980403397</v>
      </c>
      <c r="AB331" s="55">
        <v>122138</v>
      </c>
      <c r="AC331" s="12">
        <f t="shared" si="187"/>
        <v>0.10178160660322044</v>
      </c>
      <c r="AD331" s="12">
        <f t="shared" si="188"/>
        <v>2.210952667871724E-2</v>
      </c>
      <c r="AE331" s="113">
        <f t="shared" si="194"/>
        <v>19.272329064549307</v>
      </c>
      <c r="AF331" s="61">
        <v>103961</v>
      </c>
      <c r="AG331" s="11">
        <f t="shared" si="189"/>
        <v>0.10195883063746791</v>
      </c>
      <c r="AH331" s="11">
        <f t="shared" si="190"/>
        <v>1.2347482301617418E-2</v>
      </c>
      <c r="AI331" s="119">
        <f t="shared" si="195"/>
        <v>23.586170596522901</v>
      </c>
    </row>
    <row r="332" spans="1:35" ht="14.4" x14ac:dyDescent="0.3">
      <c r="A332" s="35">
        <f t="shared" si="178"/>
        <v>36281</v>
      </c>
      <c r="B332" s="81">
        <v>166.2</v>
      </c>
      <c r="C332" s="20">
        <f t="shared" si="235"/>
        <v>2.0884520884520752E-2</v>
      </c>
      <c r="D332" s="82">
        <f t="shared" si="182"/>
        <v>51.169950738916143</v>
      </c>
      <c r="E332" s="81">
        <v>72.382000000000005</v>
      </c>
      <c r="F332" s="20">
        <f t="shared" si="236"/>
        <v>1.3058265336113983E-2</v>
      </c>
      <c r="G332" s="82">
        <f t="shared" si="191"/>
        <v>51.767987412387335</v>
      </c>
      <c r="H332" s="70">
        <v>653.29999999999995</v>
      </c>
      <c r="I332" s="21">
        <f t="shared" si="232"/>
        <v>1.2868217054263553E-2</v>
      </c>
      <c r="J332" s="71">
        <f t="shared" si="201"/>
        <v>40.648332503733258</v>
      </c>
      <c r="K332" s="70">
        <v>165.6</v>
      </c>
      <c r="L332" s="21">
        <f t="shared" si="234"/>
        <v>1.2844036697247763E-2</v>
      </c>
      <c r="M332" s="71">
        <f t="shared" si="203"/>
        <v>40.648011782032441</v>
      </c>
      <c r="O332" s="22">
        <f t="shared" si="181"/>
        <v>36281</v>
      </c>
      <c r="P332" s="43">
        <v>12722</v>
      </c>
      <c r="Q332" s="97">
        <f t="shared" si="196"/>
        <v>3.9209279529488716E-2</v>
      </c>
      <c r="R332" s="97">
        <f t="shared" si="197"/>
        <v>-3.2124108751860891E-3</v>
      </c>
      <c r="S332" s="102">
        <f t="shared" si="204"/>
        <v>287.24317001580465</v>
      </c>
      <c r="T332" s="50">
        <v>254280</v>
      </c>
      <c r="U332" s="25">
        <f t="shared" si="183"/>
        <v>9.0993341113475568E-2</v>
      </c>
      <c r="V332" s="25">
        <f t="shared" si="184"/>
        <v>-1.1548704895236739E-3</v>
      </c>
      <c r="W332" s="100">
        <f t="shared" si="192"/>
        <v>22.492085577485241</v>
      </c>
      <c r="X332" s="105">
        <v>144671</v>
      </c>
      <c r="Y332" s="15">
        <f t="shared" si="185"/>
        <v>8.3045112219078066E-2</v>
      </c>
      <c r="Z332" s="15">
        <f t="shared" si="186"/>
        <v>7.8863584113029184E-3</v>
      </c>
      <c r="AA332" s="109">
        <f t="shared" si="193"/>
        <v>20.375594524668994</v>
      </c>
      <c r="AB332" s="56">
        <v>119496</v>
      </c>
      <c r="AC332" s="12">
        <f t="shared" si="187"/>
        <v>9.034171266937352E-2</v>
      </c>
      <c r="AD332" s="12">
        <f t="shared" si="188"/>
        <v>1.0007437960646515E-2</v>
      </c>
      <c r="AE332" s="113">
        <f t="shared" si="194"/>
        <v>18.85544411974475</v>
      </c>
      <c r="AF332" s="62">
        <v>102693</v>
      </c>
      <c r="AG332" s="11">
        <f t="shared" si="189"/>
        <v>0.11649524886385865</v>
      </c>
      <c r="AH332" s="11">
        <f t="shared" si="190"/>
        <v>2.228880880801154E-2</v>
      </c>
      <c r="AI332" s="119">
        <f t="shared" si="195"/>
        <v>23.298492868178705</v>
      </c>
    </row>
    <row r="333" spans="1:35" ht="14.4" x14ac:dyDescent="0.3">
      <c r="A333" s="35">
        <f t="shared" si="178"/>
        <v>36251</v>
      </c>
      <c r="B333" s="81">
        <v>166.2</v>
      </c>
      <c r="C333" s="20">
        <f t="shared" si="235"/>
        <v>2.2769230769230653E-2</v>
      </c>
      <c r="D333" s="82">
        <f t="shared" si="182"/>
        <v>51.169950738916143</v>
      </c>
      <c r="E333" s="81">
        <v>72.168000000000006</v>
      </c>
      <c r="F333" s="20">
        <f t="shared" si="236"/>
        <v>1.5420981539846945E-2</v>
      </c>
      <c r="G333" s="82">
        <f t="shared" si="191"/>
        <v>51.614933485910441</v>
      </c>
      <c r="H333" s="70">
        <v>651.70000000000005</v>
      </c>
      <c r="I333" s="21">
        <f t="shared" si="232"/>
        <v>1.5900233826968035E-2</v>
      </c>
      <c r="J333" s="71">
        <f t="shared" si="201"/>
        <v>40.54878048780494</v>
      </c>
      <c r="K333" s="70">
        <v>165.2</v>
      </c>
      <c r="L333" s="21">
        <f t="shared" si="234"/>
        <v>1.5990159901599021E-2</v>
      </c>
      <c r="M333" s="71">
        <f t="shared" si="203"/>
        <v>40.549828178694199</v>
      </c>
      <c r="O333" s="22">
        <f t="shared" si="181"/>
        <v>36251</v>
      </c>
      <c r="P333" s="43">
        <v>12763</v>
      </c>
      <c r="Q333" s="97">
        <f t="shared" si="196"/>
        <v>7.8958491842082923E-2</v>
      </c>
      <c r="R333" s="97">
        <f t="shared" si="197"/>
        <v>-8.6112415844685763E-4</v>
      </c>
      <c r="S333" s="102">
        <f t="shared" si="204"/>
        <v>288.16888688191437</v>
      </c>
      <c r="T333" s="50">
        <v>254574</v>
      </c>
      <c r="U333" s="25">
        <f t="shared" si="183"/>
        <v>8.2597990227555984E-2</v>
      </c>
      <c r="V333" s="25">
        <f t="shared" si="184"/>
        <v>2.1409255410491213E-2</v>
      </c>
      <c r="W333" s="100">
        <f t="shared" si="192"/>
        <v>22.5180910563266</v>
      </c>
      <c r="X333" s="105">
        <v>143539</v>
      </c>
      <c r="Y333" s="15">
        <f t="shared" si="185"/>
        <v>7.577869712504115E-2</v>
      </c>
      <c r="Z333" s="15">
        <f t="shared" si="186"/>
        <v>1.9873243239402649E-2</v>
      </c>
      <c r="AA333" s="109">
        <f t="shared" si="193"/>
        <v>20.216162620542214</v>
      </c>
      <c r="AB333" s="56">
        <v>118312</v>
      </c>
      <c r="AC333" s="12">
        <f t="shared" si="187"/>
        <v>8.3096077264612989E-2</v>
      </c>
      <c r="AD333" s="12">
        <f t="shared" si="188"/>
        <v>2.9238545119224746E-2</v>
      </c>
      <c r="AE333" s="113">
        <f t="shared" si="194"/>
        <v>18.668619072565111</v>
      </c>
      <c r="AF333" s="62">
        <v>100454</v>
      </c>
      <c r="AG333" s="11">
        <f t="shared" si="189"/>
        <v>8.4605584227687824E-2</v>
      </c>
      <c r="AH333" s="11">
        <f t="shared" si="190"/>
        <v>1.4543397903326705E-2</v>
      </c>
      <c r="AI333" s="119">
        <f t="shared" si="195"/>
        <v>22.790519339974718</v>
      </c>
    </row>
    <row r="334" spans="1:35" ht="14.4" x14ac:dyDescent="0.3">
      <c r="A334" s="35">
        <f t="shared" ref="A334:A397" si="237">DATE(YEAR(A335),MONTH(A335)+1,DAY(A335))</f>
        <v>36220</v>
      </c>
      <c r="B334" s="81">
        <v>165</v>
      </c>
      <c r="C334" s="20">
        <f t="shared" si="235"/>
        <v>1.7262638717632672E-2</v>
      </c>
      <c r="D334" s="82">
        <f t="shared" si="182"/>
        <v>50.800492610837331</v>
      </c>
      <c r="E334" s="81">
        <v>71.88</v>
      </c>
      <c r="F334" s="20">
        <f t="shared" si="236"/>
        <v>1.6690240452616578E-2</v>
      </c>
      <c r="G334" s="82">
        <f t="shared" si="191"/>
        <v>51.408954369904137</v>
      </c>
      <c r="H334" s="70">
        <v>647.4</v>
      </c>
      <c r="I334" s="21">
        <f t="shared" si="232"/>
        <v>2.0491803278688492E-2</v>
      </c>
      <c r="J334" s="71">
        <f t="shared" si="201"/>
        <v>40.281234444997565</v>
      </c>
      <c r="K334" s="70">
        <v>164.1</v>
      </c>
      <c r="L334" s="21">
        <f t="shared" si="234"/>
        <v>2.0522388059701413E-2</v>
      </c>
      <c r="M334" s="71">
        <f t="shared" si="203"/>
        <v>40.279823269514033</v>
      </c>
      <c r="O334" s="22">
        <f t="shared" si="181"/>
        <v>36220</v>
      </c>
      <c r="P334" s="43">
        <v>12774</v>
      </c>
      <c r="Q334" s="97">
        <f t="shared" si="196"/>
        <v>9.6104341856873221E-2</v>
      </c>
      <c r="R334" s="97">
        <f t="shared" si="197"/>
        <v>0.34505633357902488</v>
      </c>
      <c r="S334" s="102">
        <f t="shared" si="204"/>
        <v>288.4172499435536</v>
      </c>
      <c r="T334" s="50">
        <v>249238</v>
      </c>
      <c r="U334" s="25">
        <f t="shared" si="183"/>
        <v>8.8171216758425208E-2</v>
      </c>
      <c r="V334" s="25">
        <f t="shared" si="184"/>
        <v>9.5471097411303774E-3</v>
      </c>
      <c r="W334" s="100">
        <f t="shared" si="192"/>
        <v>22.046100460756907</v>
      </c>
      <c r="X334" s="105">
        <v>140742</v>
      </c>
      <c r="Y334" s="15">
        <f t="shared" si="185"/>
        <v>8.1815246967670507E-2</v>
      </c>
      <c r="Z334" s="15">
        <f t="shared" si="186"/>
        <v>1.3414555116324278E-2</v>
      </c>
      <c r="AA334" s="109">
        <f t="shared" si="193"/>
        <v>19.822230610080549</v>
      </c>
      <c r="AB334" s="56">
        <v>114951</v>
      </c>
      <c r="AC334" s="12">
        <f t="shared" si="187"/>
        <v>7.8248553124032671E-2</v>
      </c>
      <c r="AD334" s="12">
        <f t="shared" si="188"/>
        <v>2.1695849257843847E-2</v>
      </c>
      <c r="AE334" s="113">
        <f t="shared" si="194"/>
        <v>18.138282093197919</v>
      </c>
      <c r="AF334" s="62">
        <v>99014</v>
      </c>
      <c r="AG334" s="11">
        <f t="shared" si="189"/>
        <v>9.2640616206314252E-2</v>
      </c>
      <c r="AH334" s="11">
        <f t="shared" si="190"/>
        <v>2.2808503605148411E-2</v>
      </c>
      <c r="AI334" s="119">
        <f t="shared" si="195"/>
        <v>22.463819080656389</v>
      </c>
    </row>
    <row r="335" spans="1:35" ht="14.4" x14ac:dyDescent="0.3">
      <c r="A335" s="35">
        <f t="shared" si="237"/>
        <v>36192</v>
      </c>
      <c r="B335" s="81">
        <v>164.5</v>
      </c>
      <c r="C335" s="20">
        <f t="shared" si="235"/>
        <v>1.6059295861643008E-2</v>
      </c>
      <c r="D335" s="82">
        <f t="shared" si="182"/>
        <v>50.646551724137822</v>
      </c>
      <c r="E335" s="81">
        <v>71.489000000000004</v>
      </c>
      <c r="F335" s="20">
        <f t="shared" si="236"/>
        <v>1.4057136372663148E-2</v>
      </c>
      <c r="G335" s="82">
        <f t="shared" si="191"/>
        <v>51.129309111715045</v>
      </c>
      <c r="H335" s="70">
        <v>645.79999999999995</v>
      </c>
      <c r="I335" s="21">
        <f t="shared" si="232"/>
        <v>2.1189120809614215E-2</v>
      </c>
      <c r="J335" s="71">
        <f t="shared" si="201"/>
        <v>40.181682429069241</v>
      </c>
      <c r="K335" s="70">
        <v>163.69999999999999</v>
      </c>
      <c r="L335" s="21">
        <f t="shared" si="234"/>
        <v>2.1210230817217512E-2</v>
      </c>
      <c r="M335" s="71">
        <f t="shared" si="203"/>
        <v>40.181639666175791</v>
      </c>
      <c r="O335" s="22">
        <f t="shared" ref="O335:O384" si="238">A335</f>
        <v>36192</v>
      </c>
      <c r="P335" s="43">
        <v>9497</v>
      </c>
      <c r="Q335" s="97">
        <f t="shared" si="196"/>
        <v>8.2811338783310706E-3</v>
      </c>
      <c r="R335" s="97">
        <f t="shared" si="197"/>
        <v>2.008592910848539E-2</v>
      </c>
      <c r="S335" s="102">
        <f t="shared" si="204"/>
        <v>214.42763603522224</v>
      </c>
      <c r="T335" s="50">
        <v>246881</v>
      </c>
      <c r="U335" s="25">
        <f t="shared" si="183"/>
        <v>9.6318236519221445E-2</v>
      </c>
      <c r="V335" s="25">
        <f t="shared" si="184"/>
        <v>-4.5963849835296555E-3</v>
      </c>
      <c r="W335" s="100">
        <f t="shared" si="192"/>
        <v>21.837614359977714</v>
      </c>
      <c r="X335" s="105">
        <v>138879</v>
      </c>
      <c r="Y335" s="15">
        <f t="shared" si="185"/>
        <v>8.5170223239750209E-2</v>
      </c>
      <c r="Z335" s="15">
        <f t="shared" si="186"/>
        <v>-3.7517395733203118E-3</v>
      </c>
      <c r="AA335" s="109">
        <f t="shared" si="193"/>
        <v>19.55984400461395</v>
      </c>
      <c r="AB335" s="56">
        <v>112510</v>
      </c>
      <c r="AC335" s="12">
        <f t="shared" si="187"/>
        <v>8.0258470874019494E-2</v>
      </c>
      <c r="AD335" s="12">
        <f t="shared" si="188"/>
        <v>-4.5741283056260906E-3</v>
      </c>
      <c r="AE335" s="113">
        <f t="shared" si="194"/>
        <v>17.7531132248149</v>
      </c>
      <c r="AF335" s="62">
        <v>96806</v>
      </c>
      <c r="AG335" s="11">
        <f t="shared" si="189"/>
        <v>8.9654551389561021E-2</v>
      </c>
      <c r="AH335" s="11">
        <f t="shared" si="190"/>
        <v>-3.5819420713506522E-3</v>
      </c>
      <c r="AI335" s="119">
        <f t="shared" si="195"/>
        <v>21.962878683034948</v>
      </c>
    </row>
    <row r="336" spans="1:35" ht="14.4" x14ac:dyDescent="0.3">
      <c r="A336" s="35">
        <f t="shared" si="237"/>
        <v>36161</v>
      </c>
      <c r="B336" s="81">
        <v>164.3</v>
      </c>
      <c r="C336" s="20">
        <f t="shared" si="235"/>
        <v>1.6707920792079278E-2</v>
      </c>
      <c r="D336" s="82">
        <f t="shared" si="182"/>
        <v>50.584975369458029</v>
      </c>
      <c r="E336" s="81">
        <v>71.367000000000004</v>
      </c>
      <c r="F336" s="20">
        <f t="shared" si="236"/>
        <v>1.58425143052352E-2</v>
      </c>
      <c r="G336" s="82">
        <f t="shared" si="191"/>
        <v>51.042054069517938</v>
      </c>
      <c r="H336" s="70">
        <v>644.6</v>
      </c>
      <c r="I336" s="21">
        <f t="shared" si="232"/>
        <v>2.4475524475524368E-2</v>
      </c>
      <c r="J336" s="71">
        <f t="shared" si="201"/>
        <v>40.107018417123008</v>
      </c>
      <c r="K336" s="70">
        <v>163.4</v>
      </c>
      <c r="L336" s="21">
        <f t="shared" si="234"/>
        <v>2.4451410658307138E-2</v>
      </c>
      <c r="M336" s="71">
        <f t="shared" si="203"/>
        <v>40.108001963672109</v>
      </c>
      <c r="O336" s="22">
        <f t="shared" si="238"/>
        <v>36161</v>
      </c>
      <c r="P336" s="43">
        <v>9310</v>
      </c>
      <c r="Q336" s="97">
        <f t="shared" si="196"/>
        <v>-5.645079558123034E-2</v>
      </c>
      <c r="R336" s="97">
        <f t="shared" si="197"/>
        <v>-0.22936842976574789</v>
      </c>
      <c r="S336" s="102">
        <f t="shared" si="204"/>
        <v>210.20546398735593</v>
      </c>
      <c r="T336" s="50">
        <v>248021</v>
      </c>
      <c r="U336" s="25">
        <f t="shared" si="183"/>
        <v>6.5908846724112014E-2</v>
      </c>
      <c r="V336" s="25">
        <f t="shared" si="184"/>
        <v>2.0544957782642426E-2</v>
      </c>
      <c r="W336" s="100">
        <f t="shared" si="192"/>
        <v>21.938451930995228</v>
      </c>
      <c r="X336" s="105">
        <v>139402</v>
      </c>
      <c r="Y336" s="15">
        <f t="shared" si="185"/>
        <v>7.8220111533076953E-2</v>
      </c>
      <c r="Z336" s="15">
        <f t="shared" si="186"/>
        <v>5.0612833453496098E-3</v>
      </c>
      <c r="AA336" s="109">
        <f t="shared" si="193"/>
        <v>19.633503797774996</v>
      </c>
      <c r="AB336" s="56">
        <v>113027</v>
      </c>
      <c r="AC336" s="12">
        <f t="shared" si="187"/>
        <v>6.4394617144901911E-2</v>
      </c>
      <c r="AD336" s="12">
        <f t="shared" si="188"/>
        <v>2.9460047029592484E-3</v>
      </c>
      <c r="AE336" s="113">
        <f t="shared" si="194"/>
        <v>17.834691391531006</v>
      </c>
      <c r="AF336" s="62">
        <v>97154</v>
      </c>
      <c r="AG336" s="11">
        <f t="shared" si="189"/>
        <v>9.3793274264548643E-2</v>
      </c>
      <c r="AH336" s="11">
        <f t="shared" si="190"/>
        <v>1.3530571580583572E-2</v>
      </c>
      <c r="AI336" s="119">
        <f t="shared" si="195"/>
        <v>22.041831245703545</v>
      </c>
    </row>
    <row r="337" spans="1:35" ht="14.4" x14ac:dyDescent="0.3">
      <c r="A337" s="35">
        <f t="shared" si="237"/>
        <v>36130</v>
      </c>
      <c r="B337" s="81">
        <v>163.9</v>
      </c>
      <c r="C337" s="20">
        <f t="shared" si="235"/>
        <v>1.6119032858028515E-2</v>
      </c>
      <c r="D337" s="82">
        <f t="shared" ref="D337:D400" si="239">D336/(B336/B337)</f>
        <v>50.461822660098427</v>
      </c>
      <c r="E337" s="81">
        <v>71.808000000000007</v>
      </c>
      <c r="F337" s="20">
        <f t="shared" si="236"/>
        <v>1.5556938394523989E-2</v>
      </c>
      <c r="G337" s="82">
        <f t="shared" si="191"/>
        <v>51.357459590902579</v>
      </c>
      <c r="H337" s="70">
        <v>648.6</v>
      </c>
      <c r="I337" s="21">
        <f t="shared" si="232"/>
        <v>2.7566539923954414E-2</v>
      </c>
      <c r="J337" s="71">
        <f t="shared" si="201"/>
        <v>40.355898456943812</v>
      </c>
      <c r="K337" s="70">
        <v>164.4</v>
      </c>
      <c r="L337" s="21">
        <f t="shared" si="234"/>
        <v>2.750000000000008E-2</v>
      </c>
      <c r="M337" s="71">
        <f t="shared" si="203"/>
        <v>40.353460972017714</v>
      </c>
      <c r="O337" s="22">
        <f t="shared" si="238"/>
        <v>36130</v>
      </c>
      <c r="P337" s="43">
        <v>12081</v>
      </c>
      <c r="Q337" s="97">
        <f t="shared" si="196"/>
        <v>-5.3138960733599805E-2</v>
      </c>
      <c r="R337" s="97">
        <f t="shared" si="197"/>
        <v>2.3726802813320846E-2</v>
      </c>
      <c r="S337" s="102">
        <f t="shared" si="204"/>
        <v>272.77037706028432</v>
      </c>
      <c r="T337" s="49">
        <v>243028</v>
      </c>
      <c r="U337" s="25">
        <f t="shared" ref="U337:U372" si="240">SUM(T337/T349)-1</f>
        <v>7.4109431627331412E-2</v>
      </c>
      <c r="V337" s="25">
        <f t="shared" ref="V337:V383" si="241">(T337/T338)-1</f>
        <v>-1.7453354626129514E-2</v>
      </c>
      <c r="W337" s="100">
        <f t="shared" si="192"/>
        <v>21.496801060740452</v>
      </c>
      <c r="X337" s="104">
        <v>138700</v>
      </c>
      <c r="Y337" s="15">
        <f t="shared" ref="Y337:Y372" si="242">SUM(X337/X349)-1</f>
        <v>7.7415445802973659E-2</v>
      </c>
      <c r="Z337" s="15">
        <f t="shared" ref="Z337:Z383" si="243">(X337/X338)-1</f>
        <v>-4.3256960765902797E-5</v>
      </c>
      <c r="AA337" s="109">
        <f t="shared" si="193"/>
        <v>19.534633482671641</v>
      </c>
      <c r="AB337" s="55">
        <v>112695</v>
      </c>
      <c r="AC337" s="12">
        <f t="shared" ref="AC337:AC372" si="244">SUM(AB337/AB349)-1</f>
        <v>7.5539225042947189E-2</v>
      </c>
      <c r="AD337" s="12">
        <f t="shared" ref="AD337:AD383" si="245">(AB337/AB338)-1</f>
        <v>1.0472800308445551E-2</v>
      </c>
      <c r="AE337" s="113">
        <f t="shared" si="194"/>
        <v>17.782304638436717</v>
      </c>
      <c r="AF337" s="61">
        <v>95857</v>
      </c>
      <c r="AG337" s="11">
        <f t="shared" ref="AG337:AG372" si="246">SUM(AF337/AF349)-1</f>
        <v>8.9160322690603255E-2</v>
      </c>
      <c r="AH337" s="11">
        <f t="shared" ref="AH337:AH383" si="247">(AF337/AF338)-1</f>
        <v>5.1696657019419945E-3</v>
      </c>
      <c r="AI337" s="119">
        <f t="shared" si="195"/>
        <v>21.747574137136965</v>
      </c>
    </row>
    <row r="338" spans="1:35" ht="14.4" x14ac:dyDescent="0.3">
      <c r="A338" s="35">
        <f t="shared" si="237"/>
        <v>36100</v>
      </c>
      <c r="B338" s="81">
        <v>164</v>
      </c>
      <c r="C338" s="20">
        <f t="shared" si="235"/>
        <v>1.5479876160990669E-2</v>
      </c>
      <c r="D338" s="82">
        <f t="shared" si="239"/>
        <v>50.492610837438328</v>
      </c>
      <c r="E338" s="81">
        <v>71.59</v>
      </c>
      <c r="F338" s="20">
        <f t="shared" si="236"/>
        <v>1.3491512946472772E-2</v>
      </c>
      <c r="G338" s="82">
        <f t="shared" ref="G338:G401" si="248">G337/(E337/E338)</f>
        <v>51.201544843370037</v>
      </c>
      <c r="H338" s="70">
        <v>648.6</v>
      </c>
      <c r="I338" s="21">
        <f t="shared" si="232"/>
        <v>3.0177890724269352E-2</v>
      </c>
      <c r="J338" s="71">
        <f t="shared" si="201"/>
        <v>40.355898456943812</v>
      </c>
      <c r="K338" s="70">
        <v>164.4</v>
      </c>
      <c r="L338" s="21">
        <f t="shared" si="234"/>
        <v>3.007518796992481E-2</v>
      </c>
      <c r="M338" s="71">
        <f t="shared" si="203"/>
        <v>40.353460972017714</v>
      </c>
      <c r="O338" s="22">
        <f t="shared" si="238"/>
        <v>36100</v>
      </c>
      <c r="P338" s="43">
        <v>11801</v>
      </c>
      <c r="Q338" s="97">
        <f t="shared" si="196"/>
        <v>-1.5352523988318767E-2</v>
      </c>
      <c r="R338" s="97">
        <f t="shared" si="197"/>
        <v>-6.3487024839298467E-2</v>
      </c>
      <c r="S338" s="102">
        <f t="shared" si="204"/>
        <v>266.44840821855934</v>
      </c>
      <c r="T338" s="49">
        <v>247345</v>
      </c>
      <c r="U338" s="25">
        <f t="shared" si="240"/>
        <v>9.524652954590751E-2</v>
      </c>
      <c r="V338" s="25">
        <f t="shared" si="241"/>
        <v>2.2163874909846282E-3</v>
      </c>
      <c r="W338" s="100">
        <f t="shared" ref="W338:W384" si="249">W337/(T337/T338)</f>
        <v>21.878657020462033</v>
      </c>
      <c r="X338" s="104">
        <v>138706</v>
      </c>
      <c r="Y338" s="15">
        <f t="shared" si="242"/>
        <v>0.10005551590134032</v>
      </c>
      <c r="Z338" s="15">
        <f t="shared" si="243"/>
        <v>1.4729029183693232E-3</v>
      </c>
      <c r="AA338" s="109">
        <f t="shared" ref="AA338:AA384" si="250">AA337/(X337/X338)</f>
        <v>19.535478528099873</v>
      </c>
      <c r="AB338" s="55">
        <v>111527</v>
      </c>
      <c r="AC338" s="12">
        <f t="shared" si="244"/>
        <v>8.9237230198261575E-2</v>
      </c>
      <c r="AD338" s="12">
        <f t="shared" si="245"/>
        <v>-4.4812102852742619E-4</v>
      </c>
      <c r="AE338" s="113">
        <f t="shared" ref="AE338:AE384" si="251">AE337/(AB337/AB338)</f>
        <v>17.598004254056804</v>
      </c>
      <c r="AF338" s="61">
        <v>95364</v>
      </c>
      <c r="AG338" s="11">
        <f t="shared" si="246"/>
        <v>0.10209176008320808</v>
      </c>
      <c r="AH338" s="11">
        <f t="shared" si="247"/>
        <v>1.312487531368367E-3</v>
      </c>
      <c r="AI338" s="119">
        <f t="shared" ref="AI338:AI384" si="252">AI337/(AF337/AF338)</f>
        <v>21.635724673356453</v>
      </c>
    </row>
    <row r="339" spans="1:35" ht="14.4" x14ac:dyDescent="0.3">
      <c r="A339" s="35">
        <f t="shared" si="237"/>
        <v>36069</v>
      </c>
      <c r="B339" s="81">
        <v>164</v>
      </c>
      <c r="C339" s="20">
        <f t="shared" si="235"/>
        <v>1.4851485148514865E-2</v>
      </c>
      <c r="D339" s="82">
        <f t="shared" si="239"/>
        <v>50.492610837438328</v>
      </c>
      <c r="E339" s="81">
        <v>71.534000000000006</v>
      </c>
      <c r="F339" s="20">
        <f t="shared" si="236"/>
        <v>1.3645831857278523E-2</v>
      </c>
      <c r="G339" s="82">
        <f t="shared" si="248"/>
        <v>51.16149334859103</v>
      </c>
      <c r="H339" s="70">
        <v>649</v>
      </c>
      <c r="I339" s="21">
        <f t="shared" si="232"/>
        <v>3.1468531468531458E-2</v>
      </c>
      <c r="J339" s="71">
        <f t="shared" si="201"/>
        <v>40.38078646092589</v>
      </c>
      <c r="K339" s="70">
        <v>164.5</v>
      </c>
      <c r="L339" s="21">
        <f t="shared" si="234"/>
        <v>3.1347962382445083E-2</v>
      </c>
      <c r="M339" s="71">
        <f t="shared" si="203"/>
        <v>40.378006872852275</v>
      </c>
      <c r="O339" s="22">
        <f t="shared" si="238"/>
        <v>36069</v>
      </c>
      <c r="P339" s="43">
        <v>12601</v>
      </c>
      <c r="Q339" s="97">
        <f t="shared" ref="Q339:Q372" si="253">(P339/P351)-1</f>
        <v>-0.10605845629965949</v>
      </c>
      <c r="R339" s="97">
        <f t="shared" si="197"/>
        <v>-3.9704313366864752E-2</v>
      </c>
      <c r="S339" s="102">
        <f t="shared" si="204"/>
        <v>284.51117633777358</v>
      </c>
      <c r="T339" s="49">
        <v>246798</v>
      </c>
      <c r="U339" s="25">
        <f t="shared" si="240"/>
        <v>0.11140232369629821</v>
      </c>
      <c r="V339" s="25">
        <f t="shared" si="241"/>
        <v>-4.0757360537190257E-3</v>
      </c>
      <c r="W339" s="100">
        <f t="shared" si="249"/>
        <v>21.830272677175557</v>
      </c>
      <c r="X339" s="104">
        <v>138502</v>
      </c>
      <c r="Y339" s="15">
        <f t="shared" si="242"/>
        <v>0.11001402524544179</v>
      </c>
      <c r="Z339" s="15">
        <f t="shared" si="243"/>
        <v>-2.836654763276103E-3</v>
      </c>
      <c r="AA339" s="109">
        <f t="shared" si="250"/>
        <v>19.506746983539923</v>
      </c>
      <c r="AB339" s="55">
        <v>111577</v>
      </c>
      <c r="AC339" s="12">
        <f t="shared" si="244"/>
        <v>9.9302449309345953E-2</v>
      </c>
      <c r="AD339" s="12">
        <f t="shared" si="245"/>
        <v>-1.2793856117781388E-2</v>
      </c>
      <c r="AE339" s="113">
        <f t="shared" si="251"/>
        <v>17.605893825305944</v>
      </c>
      <c r="AF339" s="61">
        <v>95239</v>
      </c>
      <c r="AG339" s="11">
        <f t="shared" si="246"/>
        <v>0.11685859699322187</v>
      </c>
      <c r="AH339" s="11">
        <f t="shared" si="247"/>
        <v>2.3891718940765028E-3</v>
      </c>
      <c r="AI339" s="119">
        <f t="shared" si="252"/>
        <v>21.607365275846185</v>
      </c>
    </row>
    <row r="340" spans="1:35" ht="14.4" x14ac:dyDescent="0.3">
      <c r="A340" s="35">
        <f t="shared" si="237"/>
        <v>36039</v>
      </c>
      <c r="B340" s="81">
        <v>163.6</v>
      </c>
      <c r="C340" s="20">
        <f t="shared" si="235"/>
        <v>1.4888337468982771E-2</v>
      </c>
      <c r="D340" s="82">
        <f t="shared" si="239"/>
        <v>50.369458128078719</v>
      </c>
      <c r="E340" s="81">
        <v>71.548000000000002</v>
      </c>
      <c r="F340" s="20">
        <f t="shared" si="236"/>
        <v>1.4102873017447948E-2</v>
      </c>
      <c r="G340" s="82">
        <f t="shared" si="248"/>
        <v>51.171506222285778</v>
      </c>
      <c r="H340" s="70">
        <v>648.6</v>
      </c>
      <c r="I340" s="21">
        <f t="shared" si="232"/>
        <v>3.2145130490133678E-2</v>
      </c>
      <c r="J340" s="71">
        <f t="shared" si="201"/>
        <v>40.355898456943812</v>
      </c>
      <c r="K340" s="70">
        <v>164.4</v>
      </c>
      <c r="L340" s="21">
        <f t="shared" si="234"/>
        <v>3.2015065913370888E-2</v>
      </c>
      <c r="M340" s="71">
        <f t="shared" si="203"/>
        <v>40.353460972017714</v>
      </c>
      <c r="O340" s="22">
        <f t="shared" si="238"/>
        <v>36039</v>
      </c>
      <c r="P340" s="43">
        <v>13122</v>
      </c>
      <c r="Q340" s="97">
        <f t="shared" si="253"/>
        <v>-2.9150636282923914E-2</v>
      </c>
      <c r="R340" s="97">
        <f t="shared" ref="R340:R372" si="254">(P340/P341)-1</f>
        <v>1.4770706055216243E-2</v>
      </c>
      <c r="S340" s="102">
        <f t="shared" si="204"/>
        <v>296.27455407541186</v>
      </c>
      <c r="T340" s="50">
        <v>247808</v>
      </c>
      <c r="U340" s="25">
        <f t="shared" si="240"/>
        <v>0.1147358098442659</v>
      </c>
      <c r="V340" s="25">
        <f t="shared" si="241"/>
        <v>-1.4425827873277841E-3</v>
      </c>
      <c r="W340" s="100">
        <f t="shared" si="249"/>
        <v>21.919611226936688</v>
      </c>
      <c r="X340" s="105">
        <v>138896</v>
      </c>
      <c r="Y340" s="15">
        <f t="shared" si="242"/>
        <v>0.11370725253578162</v>
      </c>
      <c r="Z340" s="15">
        <f t="shared" si="243"/>
        <v>5.1452762600860957E-3</v>
      </c>
      <c r="AA340" s="109">
        <f t="shared" si="250"/>
        <v>19.562238299993943</v>
      </c>
      <c r="AB340" s="56">
        <v>113023</v>
      </c>
      <c r="AC340" s="12">
        <f t="shared" si="244"/>
        <v>0.1109112533050256</v>
      </c>
      <c r="AD340" s="12">
        <f t="shared" si="245"/>
        <v>4.1490458083086601E-3</v>
      </c>
      <c r="AE340" s="113">
        <f t="shared" si="251"/>
        <v>17.834060225831074</v>
      </c>
      <c r="AF340" s="62">
        <v>95012</v>
      </c>
      <c r="AG340" s="11">
        <f t="shared" si="246"/>
        <v>0.10851582644001345</v>
      </c>
      <c r="AH340" s="11">
        <f t="shared" si="247"/>
        <v>6.6216745950182787E-3</v>
      </c>
      <c r="AI340" s="119">
        <f t="shared" si="252"/>
        <v>21.555864609967532</v>
      </c>
    </row>
    <row r="341" spans="1:35" ht="14.4" x14ac:dyDescent="0.3">
      <c r="A341" s="35">
        <f t="shared" si="237"/>
        <v>36008</v>
      </c>
      <c r="B341" s="81">
        <v>163.4</v>
      </c>
      <c r="C341" s="20">
        <f t="shared" si="235"/>
        <v>1.6169154228855787E-2</v>
      </c>
      <c r="D341" s="82">
        <f t="shared" si="239"/>
        <v>50.307881773398925</v>
      </c>
      <c r="E341" s="81">
        <v>71.238</v>
      </c>
      <c r="F341" s="20">
        <f t="shared" si="236"/>
        <v>1.3270748879880445E-2</v>
      </c>
      <c r="G341" s="82">
        <f t="shared" si="248"/>
        <v>50.949792590473443</v>
      </c>
      <c r="H341" s="70">
        <v>645.79999999999995</v>
      </c>
      <c r="I341" s="21">
        <f t="shared" si="232"/>
        <v>3.2784263553494286E-2</v>
      </c>
      <c r="J341" s="71">
        <f t="shared" si="201"/>
        <v>40.181682429069241</v>
      </c>
      <c r="K341" s="70">
        <v>163.69999999999999</v>
      </c>
      <c r="L341" s="21">
        <f t="shared" si="234"/>
        <v>3.2807570977917866E-2</v>
      </c>
      <c r="M341" s="71">
        <f t="shared" si="203"/>
        <v>40.181639666175784</v>
      </c>
      <c r="O341" s="22">
        <f t="shared" si="238"/>
        <v>36008</v>
      </c>
      <c r="P341" s="43">
        <v>12931</v>
      </c>
      <c r="Q341" s="97">
        <f t="shared" si="253"/>
        <v>-9.1477552167498088E-2</v>
      </c>
      <c r="R341" s="97">
        <f t="shared" si="254"/>
        <v>-0.13528153002541121</v>
      </c>
      <c r="S341" s="102">
        <f t="shared" si="204"/>
        <v>291.96206818694941</v>
      </c>
      <c r="T341" s="50">
        <v>248166</v>
      </c>
      <c r="U341" s="25">
        <f t="shared" si="240"/>
        <v>0.14387514288874947</v>
      </c>
      <c r="V341" s="25">
        <f t="shared" si="241"/>
        <v>1.2761233926028126E-2</v>
      </c>
      <c r="W341" s="100">
        <f t="shared" si="249"/>
        <v>21.951277762396572</v>
      </c>
      <c r="X341" s="105">
        <v>138185</v>
      </c>
      <c r="Y341" s="15">
        <f t="shared" si="242"/>
        <v>0.13014426851609517</v>
      </c>
      <c r="Z341" s="15">
        <f t="shared" si="243"/>
        <v>-2.2383479547998242E-3</v>
      </c>
      <c r="AA341" s="109">
        <f t="shared" si="250"/>
        <v>19.462100416748235</v>
      </c>
      <c r="AB341" s="56">
        <v>112556</v>
      </c>
      <c r="AC341" s="12">
        <f t="shared" si="244"/>
        <v>0.12795125666412788</v>
      </c>
      <c r="AD341" s="12">
        <f t="shared" si="245"/>
        <v>-2.2427288602859807E-3</v>
      </c>
      <c r="AE341" s="113">
        <f t="shared" si="251"/>
        <v>17.760371630364109</v>
      </c>
      <c r="AF341" s="62">
        <v>94387</v>
      </c>
      <c r="AG341" s="11">
        <f t="shared" si="246"/>
        <v>0.12974732785138898</v>
      </c>
      <c r="AH341" s="11">
        <f t="shared" si="247"/>
        <v>-5.0911774006535682E-3</v>
      </c>
      <c r="AI341" s="119">
        <f t="shared" si="252"/>
        <v>21.414067622416177</v>
      </c>
    </row>
    <row r="342" spans="1:35" ht="14.4" x14ac:dyDescent="0.3">
      <c r="A342" s="35">
        <f t="shared" si="237"/>
        <v>35977</v>
      </c>
      <c r="B342" s="81">
        <v>163.19999999999999</v>
      </c>
      <c r="C342" s="20">
        <f t="shared" si="235"/>
        <v>1.6822429906542036E-2</v>
      </c>
      <c r="D342" s="82">
        <f t="shared" si="239"/>
        <v>50.246305418719125</v>
      </c>
      <c r="E342" s="81">
        <v>70.951999999999998</v>
      </c>
      <c r="F342" s="20">
        <f t="shared" si="236"/>
        <v>1.4426032626567276E-2</v>
      </c>
      <c r="G342" s="82">
        <f t="shared" si="248"/>
        <v>50.745243884994977</v>
      </c>
      <c r="H342" s="70">
        <v>643</v>
      </c>
      <c r="I342" s="21">
        <f t="shared" si="232"/>
        <v>3.4926766457427982E-2</v>
      </c>
      <c r="J342" s="71">
        <f t="shared" si="201"/>
        <v>40.007466401194677</v>
      </c>
      <c r="K342" s="70">
        <v>163</v>
      </c>
      <c r="L342" s="21">
        <f t="shared" si="234"/>
        <v>3.4920634920635019E-2</v>
      </c>
      <c r="M342" s="71">
        <f t="shared" si="203"/>
        <v>40.00981836033386</v>
      </c>
      <c r="O342" s="22">
        <f t="shared" si="238"/>
        <v>35977</v>
      </c>
      <c r="P342" s="43">
        <v>14954</v>
      </c>
      <c r="Q342" s="97">
        <f t="shared" si="253"/>
        <v>-5.096147743859869E-2</v>
      </c>
      <c r="R342" s="97">
        <f t="shared" si="254"/>
        <v>0.11256602931329507</v>
      </c>
      <c r="S342" s="102">
        <f t="shared" si="204"/>
        <v>337.63829306841245</v>
      </c>
      <c r="T342" s="49">
        <v>245039</v>
      </c>
      <c r="U342" s="25">
        <f t="shared" si="240"/>
        <v>0.14027315665790274</v>
      </c>
      <c r="V342" s="25">
        <f t="shared" si="241"/>
        <v>3.4303876544877321E-2</v>
      </c>
      <c r="W342" s="100">
        <f t="shared" si="249"/>
        <v>21.674682074175728</v>
      </c>
      <c r="X342" s="104">
        <v>138495</v>
      </c>
      <c r="Y342" s="15">
        <f t="shared" si="242"/>
        <v>0.1404491143701776</v>
      </c>
      <c r="Z342" s="15">
        <f t="shared" si="243"/>
        <v>2.4454652375563102E-2</v>
      </c>
      <c r="AA342" s="109">
        <f t="shared" si="250"/>
        <v>19.505761097206982</v>
      </c>
      <c r="AB342" s="55">
        <v>112809</v>
      </c>
      <c r="AC342" s="12">
        <f t="shared" si="244"/>
        <v>0.12504113851462528</v>
      </c>
      <c r="AD342" s="12">
        <f t="shared" si="245"/>
        <v>1.7626629380722569E-2</v>
      </c>
      <c r="AE342" s="113">
        <f t="shared" si="251"/>
        <v>17.800292860884756</v>
      </c>
      <c r="AF342" s="61">
        <v>94870</v>
      </c>
      <c r="AG342" s="11">
        <f t="shared" si="246"/>
        <v>0.13482218686826397</v>
      </c>
      <c r="AH342" s="11">
        <f t="shared" si="247"/>
        <v>5.5966589641940345E-3</v>
      </c>
      <c r="AI342" s="119">
        <f t="shared" si="252"/>
        <v>21.523648334395869</v>
      </c>
    </row>
    <row r="343" spans="1:35" ht="14.4" x14ac:dyDescent="0.3">
      <c r="A343" s="35">
        <f t="shared" si="237"/>
        <v>35947</v>
      </c>
      <c r="B343" s="81">
        <v>163</v>
      </c>
      <c r="C343" s="20">
        <f t="shared" si="235"/>
        <v>1.6843418590143378E-2</v>
      </c>
      <c r="D343" s="82">
        <f t="shared" si="239"/>
        <v>50.184729064039324</v>
      </c>
      <c r="E343" s="81">
        <v>71.343000000000004</v>
      </c>
      <c r="F343" s="20">
        <f t="shared" si="236"/>
        <v>1.6745525025652741E-2</v>
      </c>
      <c r="G343" s="82">
        <f t="shared" si="248"/>
        <v>51.024889143184083</v>
      </c>
      <c r="H343" s="70">
        <v>644.6</v>
      </c>
      <c r="I343" s="21">
        <f t="shared" si="232"/>
        <v>3.750201191051028E-2</v>
      </c>
      <c r="J343" s="71">
        <f t="shared" si="201"/>
        <v>40.107018417123001</v>
      </c>
      <c r="K343" s="70">
        <v>163.4</v>
      </c>
      <c r="L343" s="21">
        <f t="shared" si="234"/>
        <v>3.7460317460317416E-2</v>
      </c>
      <c r="M343" s="71">
        <f t="shared" si="203"/>
        <v>40.108001963672102</v>
      </c>
      <c r="O343" s="22">
        <f t="shared" si="238"/>
        <v>35947</v>
      </c>
      <c r="P343" s="43">
        <v>13441</v>
      </c>
      <c r="Q343" s="97">
        <f t="shared" si="253"/>
        <v>-2.1191377803670308E-2</v>
      </c>
      <c r="R343" s="97">
        <f t="shared" si="254"/>
        <v>9.7941512824701871E-2</v>
      </c>
      <c r="S343" s="102">
        <f t="shared" si="204"/>
        <v>303.47708286294852</v>
      </c>
      <c r="T343" s="49">
        <v>236912</v>
      </c>
      <c r="U343" s="25">
        <f t="shared" si="240"/>
        <v>0.13856209150326793</v>
      </c>
      <c r="V343" s="25">
        <f t="shared" si="241"/>
        <v>1.6475595524129805E-2</v>
      </c>
      <c r="W343" s="100">
        <f t="shared" si="249"/>
        <v>20.955816337632459</v>
      </c>
      <c r="X343" s="104">
        <v>135189</v>
      </c>
      <c r="Y343" s="15">
        <f t="shared" si="242"/>
        <v>0.15376540470419564</v>
      </c>
      <c r="Z343" s="15">
        <f t="shared" si="243"/>
        <v>1.2060369222476774E-2</v>
      </c>
      <c r="AA343" s="109">
        <f t="shared" si="250"/>
        <v>19.04014106625015</v>
      </c>
      <c r="AB343" s="55">
        <v>110855</v>
      </c>
      <c r="AC343" s="12">
        <f t="shared" si="244"/>
        <v>0.14360138236962916</v>
      </c>
      <c r="AD343" s="12">
        <f t="shared" si="245"/>
        <v>1.1496874857429562E-2</v>
      </c>
      <c r="AE343" s="113">
        <f t="shared" si="251"/>
        <v>17.491968416468364</v>
      </c>
      <c r="AF343" s="61">
        <v>94342</v>
      </c>
      <c r="AG343" s="11">
        <f t="shared" si="246"/>
        <v>0.16078942835347099</v>
      </c>
      <c r="AH343" s="11">
        <f t="shared" si="247"/>
        <v>2.5701798256104746E-2</v>
      </c>
      <c r="AI343" s="119">
        <f t="shared" si="252"/>
        <v>21.403858239312484</v>
      </c>
    </row>
    <row r="344" spans="1:35" ht="14.4" x14ac:dyDescent="0.3">
      <c r="A344" s="35">
        <f t="shared" si="237"/>
        <v>35916</v>
      </c>
      <c r="B344" s="81">
        <v>162.80000000000001</v>
      </c>
      <c r="C344" s="20">
        <f t="shared" si="235"/>
        <v>1.6864459712679691E-2</v>
      </c>
      <c r="D344" s="82">
        <f t="shared" si="239"/>
        <v>50.123152709359523</v>
      </c>
      <c r="E344" s="81">
        <v>71.448999999999998</v>
      </c>
      <c r="F344" s="20">
        <f t="shared" si="236"/>
        <v>2.0393881835449434E-2</v>
      </c>
      <c r="G344" s="82">
        <f t="shared" si="248"/>
        <v>51.100700901158618</v>
      </c>
      <c r="H344" s="70">
        <v>645</v>
      </c>
      <c r="I344" s="21">
        <f t="shared" si="232"/>
        <v>4.2003231017770704E-2</v>
      </c>
      <c r="J344" s="71">
        <f t="shared" si="201"/>
        <v>40.131906421105079</v>
      </c>
      <c r="K344" s="70">
        <v>163.5</v>
      </c>
      <c r="L344" s="21">
        <f t="shared" si="234"/>
        <v>4.2065009560229516E-2</v>
      </c>
      <c r="M344" s="71">
        <f t="shared" si="203"/>
        <v>40.132547864506662</v>
      </c>
      <c r="O344" s="22">
        <f t="shared" si="238"/>
        <v>35916</v>
      </c>
      <c r="P344" s="43">
        <v>12242</v>
      </c>
      <c r="Q344" s="97">
        <f t="shared" si="253"/>
        <v>-6.9332522426638232E-2</v>
      </c>
      <c r="R344" s="97">
        <f t="shared" si="254"/>
        <v>3.4914193930171589E-2</v>
      </c>
      <c r="S344" s="102">
        <f t="shared" si="204"/>
        <v>276.40550914427615</v>
      </c>
      <c r="T344" s="49">
        <v>233072</v>
      </c>
      <c r="U344" s="25">
        <f t="shared" si="240"/>
        <v>0.14228022799339346</v>
      </c>
      <c r="V344" s="25">
        <f t="shared" si="241"/>
        <v>-8.8411276158723018E-3</v>
      </c>
      <c r="W344" s="100">
        <f t="shared" si="249"/>
        <v>20.616152940520838</v>
      </c>
      <c r="X344" s="104">
        <v>133578</v>
      </c>
      <c r="Y344" s="15">
        <f t="shared" si="242"/>
        <v>0.14913714492180108</v>
      </c>
      <c r="Z344" s="15">
        <f t="shared" si="243"/>
        <v>1.1242018167101353E-3</v>
      </c>
      <c r="AA344" s="109">
        <f t="shared" si="250"/>
        <v>18.81324636876937</v>
      </c>
      <c r="AB344" s="55">
        <v>109595</v>
      </c>
      <c r="AC344" s="12">
        <f t="shared" si="244"/>
        <v>0.14624733297075676</v>
      </c>
      <c r="AD344" s="12">
        <f t="shared" si="245"/>
        <v>3.2956469995879534E-3</v>
      </c>
      <c r="AE344" s="113">
        <f t="shared" si="251"/>
        <v>17.293151220990037</v>
      </c>
      <c r="AF344" s="61">
        <v>91978</v>
      </c>
      <c r="AG344" s="11">
        <f t="shared" si="246"/>
        <v>0.13200905823856646</v>
      </c>
      <c r="AH344" s="11">
        <f t="shared" si="247"/>
        <v>-6.9101038674987958E-3</v>
      </c>
      <c r="AI344" s="119">
        <f t="shared" si="252"/>
        <v>20.867525313598225</v>
      </c>
    </row>
    <row r="345" spans="1:35" ht="14.4" x14ac:dyDescent="0.3">
      <c r="A345" s="35">
        <f t="shared" si="237"/>
        <v>35886</v>
      </c>
      <c r="B345" s="81">
        <v>162.5</v>
      </c>
      <c r="C345" s="20">
        <f t="shared" si="235"/>
        <v>1.4357053682896526E-2</v>
      </c>
      <c r="D345" s="82">
        <f t="shared" si="239"/>
        <v>50.030788177339822</v>
      </c>
      <c r="E345" s="81">
        <v>71.072000000000003</v>
      </c>
      <c r="F345" s="20">
        <f t="shared" si="236"/>
        <v>1.8150562280638827E-2</v>
      </c>
      <c r="G345" s="82">
        <f t="shared" si="248"/>
        <v>50.831068516664274</v>
      </c>
      <c r="H345" s="70">
        <v>641.5</v>
      </c>
      <c r="I345" s="21">
        <f t="shared" si="232"/>
        <v>4.038274408044118E-2</v>
      </c>
      <c r="J345" s="71">
        <f t="shared" si="201"/>
        <v>39.914136386261873</v>
      </c>
      <c r="K345" s="70">
        <v>162.6</v>
      </c>
      <c r="L345" s="21">
        <f t="shared" si="234"/>
        <v>4.0307101727447003E-2</v>
      </c>
      <c r="M345" s="71">
        <f t="shared" si="203"/>
        <v>39.911634756995618</v>
      </c>
      <c r="O345" s="22">
        <f t="shared" si="238"/>
        <v>35886</v>
      </c>
      <c r="P345" s="43">
        <v>11829</v>
      </c>
      <c r="Q345" s="97">
        <f t="shared" si="253"/>
        <v>-3.0886449287235829E-2</v>
      </c>
      <c r="R345" s="97">
        <f t="shared" si="254"/>
        <v>1.5016303415136489E-2</v>
      </c>
      <c r="S345" s="102">
        <f t="shared" si="204"/>
        <v>267.08060510273179</v>
      </c>
      <c r="T345" s="49">
        <v>235151</v>
      </c>
      <c r="U345" s="25">
        <f t="shared" si="240"/>
        <v>0.19080679792578192</v>
      </c>
      <c r="V345" s="25">
        <f t="shared" si="241"/>
        <v>2.6667481651916791E-2</v>
      </c>
      <c r="W345" s="100">
        <f t="shared" si="249"/>
        <v>20.800048826613303</v>
      </c>
      <c r="X345" s="104">
        <v>133428</v>
      </c>
      <c r="Y345" s="15">
        <f t="shared" si="242"/>
        <v>0.18368034917452514</v>
      </c>
      <c r="Z345" s="15">
        <f t="shared" si="243"/>
        <v>2.5596089102061459E-2</v>
      </c>
      <c r="AA345" s="109">
        <f t="shared" si="250"/>
        <v>18.792120233063525</v>
      </c>
      <c r="AB345" s="55">
        <v>109235</v>
      </c>
      <c r="AC345" s="12">
        <f t="shared" si="244"/>
        <v>0.17602411584217048</v>
      </c>
      <c r="AD345" s="12">
        <f t="shared" si="245"/>
        <v>2.463206671106577E-2</v>
      </c>
      <c r="AE345" s="113">
        <f t="shared" si="251"/>
        <v>17.236346307996229</v>
      </c>
      <c r="AF345" s="61">
        <v>92618</v>
      </c>
      <c r="AG345" s="11">
        <f t="shared" si="246"/>
        <v>0.16918299333467979</v>
      </c>
      <c r="AH345" s="11">
        <f t="shared" si="247"/>
        <v>2.2059391518334914E-2</v>
      </c>
      <c r="AI345" s="119">
        <f t="shared" si="252"/>
        <v>21.012725428850818</v>
      </c>
    </row>
    <row r="346" spans="1:35" ht="14.4" x14ac:dyDescent="0.3">
      <c r="A346" s="35">
        <f t="shared" si="237"/>
        <v>35855</v>
      </c>
      <c r="B346" s="81">
        <v>162.19999999999999</v>
      </c>
      <c r="C346" s="20">
        <f t="shared" si="235"/>
        <v>1.3749999999999929E-2</v>
      </c>
      <c r="D346" s="82">
        <f t="shared" si="239"/>
        <v>49.938423645320121</v>
      </c>
      <c r="E346" s="81">
        <v>70.7</v>
      </c>
      <c r="F346" s="20">
        <f t="shared" si="236"/>
        <v>1.6549483098247331E-2</v>
      </c>
      <c r="G346" s="82">
        <f t="shared" si="248"/>
        <v>50.56501215848948</v>
      </c>
      <c r="H346" s="70">
        <v>634.4</v>
      </c>
      <c r="I346" s="21">
        <f t="shared" si="232"/>
        <v>3.4741477736095261E-2</v>
      </c>
      <c r="J346" s="71">
        <f t="shared" si="201"/>
        <v>39.472374315579941</v>
      </c>
      <c r="K346" s="70">
        <v>160.80000000000001</v>
      </c>
      <c r="L346" s="21">
        <f t="shared" si="234"/>
        <v>3.474903474903468E-2</v>
      </c>
      <c r="M346" s="71">
        <f t="shared" si="203"/>
        <v>39.469808541973528</v>
      </c>
      <c r="O346" s="22">
        <f t="shared" si="238"/>
        <v>35855</v>
      </c>
      <c r="P346" s="43">
        <v>11654</v>
      </c>
      <c r="Q346" s="97">
        <f t="shared" si="253"/>
        <v>5.1510989010994379E-4</v>
      </c>
      <c r="R346" s="97">
        <f t="shared" si="254"/>
        <v>0.23728633612910066</v>
      </c>
      <c r="S346" s="102">
        <f t="shared" si="204"/>
        <v>263.12937457665367</v>
      </c>
      <c r="T346" s="50">
        <v>229043</v>
      </c>
      <c r="U346" s="25">
        <f t="shared" si="240"/>
        <v>0.17753842990077628</v>
      </c>
      <c r="V346" s="25">
        <f t="shared" si="241"/>
        <v>1.7105479348641817E-2</v>
      </c>
      <c r="W346" s="100">
        <f t="shared" si="249"/>
        <v>20.259771735582632</v>
      </c>
      <c r="X346" s="105">
        <v>130098</v>
      </c>
      <c r="Y346" s="15">
        <f t="shared" si="242"/>
        <v>0.17600585752122</v>
      </c>
      <c r="Z346" s="15">
        <f t="shared" si="243"/>
        <v>1.6557403949085447E-2</v>
      </c>
      <c r="AA346" s="109">
        <f t="shared" si="250"/>
        <v>18.323120020393759</v>
      </c>
      <c r="AB346" s="56">
        <v>106609</v>
      </c>
      <c r="AC346" s="12">
        <f t="shared" si="244"/>
        <v>0.16599221279202037</v>
      </c>
      <c r="AD346" s="12">
        <f t="shared" si="245"/>
        <v>2.3600349492563621E-2</v>
      </c>
      <c r="AE346" s="113">
        <f t="shared" si="251"/>
        <v>16.821986025991393</v>
      </c>
      <c r="AF346" s="62">
        <v>90619</v>
      </c>
      <c r="AG346" s="11">
        <f t="shared" si="246"/>
        <v>0.1663277388797364</v>
      </c>
      <c r="AH346" s="11">
        <f t="shared" si="247"/>
        <v>2.001328215576148E-2</v>
      </c>
      <c r="AI346" s="119">
        <f t="shared" si="252"/>
        <v>20.559201943866555</v>
      </c>
    </row>
    <row r="347" spans="1:35" ht="14.4" x14ac:dyDescent="0.3">
      <c r="A347" s="35">
        <f t="shared" si="237"/>
        <v>35827</v>
      </c>
      <c r="B347" s="81">
        <v>161.9</v>
      </c>
      <c r="C347" s="20">
        <f t="shared" si="235"/>
        <v>1.441102756892243E-2</v>
      </c>
      <c r="D347" s="82">
        <f t="shared" si="239"/>
        <v>49.84605911330042</v>
      </c>
      <c r="E347" s="81">
        <v>70.498000000000005</v>
      </c>
      <c r="F347" s="20">
        <f t="shared" si="236"/>
        <v>1.5835963054222635E-2</v>
      </c>
      <c r="G347" s="82">
        <f t="shared" si="248"/>
        <v>50.420540695179511</v>
      </c>
      <c r="H347" s="70">
        <v>632.4</v>
      </c>
      <c r="I347" s="21">
        <f t="shared" si="232"/>
        <v>3.4178250204415228E-2</v>
      </c>
      <c r="J347" s="71">
        <f t="shared" si="201"/>
        <v>39.347934295669539</v>
      </c>
      <c r="K347" s="70">
        <v>160.30000000000001</v>
      </c>
      <c r="L347" s="21">
        <f t="shared" si="234"/>
        <v>3.4193548387096762E-2</v>
      </c>
      <c r="M347" s="71">
        <f t="shared" si="203"/>
        <v>39.347079037800725</v>
      </c>
      <c r="O347" s="22">
        <f t="shared" si="238"/>
        <v>35827</v>
      </c>
      <c r="P347" s="43">
        <v>9419</v>
      </c>
      <c r="Q347" s="97">
        <f t="shared" si="253"/>
        <v>-0.10252501191043351</v>
      </c>
      <c r="R347" s="97">
        <f t="shared" si="254"/>
        <v>-4.5403871490828029E-2</v>
      </c>
      <c r="S347" s="102">
        <f t="shared" si="204"/>
        <v>212.66651614359887</v>
      </c>
      <c r="T347" s="50">
        <v>225191</v>
      </c>
      <c r="U347" s="25">
        <f t="shared" si="240"/>
        <v>0.16583832924341735</v>
      </c>
      <c r="V347" s="25">
        <f t="shared" si="241"/>
        <v>-3.2206631282635345E-2</v>
      </c>
      <c r="W347" s="100">
        <f t="shared" si="249"/>
        <v>19.919046890355038</v>
      </c>
      <c r="X347" s="105">
        <v>127979</v>
      </c>
      <c r="Y347" s="15">
        <f t="shared" si="242"/>
        <v>0.17282807917888565</v>
      </c>
      <c r="Z347" s="15">
        <f t="shared" si="243"/>
        <v>-1.0132339178120287E-2</v>
      </c>
      <c r="AA347" s="109">
        <f t="shared" si="250"/>
        <v>18.024678143322518</v>
      </c>
      <c r="AB347" s="56">
        <v>104151</v>
      </c>
      <c r="AC347" s="12">
        <f t="shared" si="244"/>
        <v>0.15849480545482852</v>
      </c>
      <c r="AD347" s="12">
        <f t="shared" si="245"/>
        <v>-1.9192195048451377E-2</v>
      </c>
      <c r="AE347" s="113">
        <f t="shared" si="251"/>
        <v>16.43413470338367</v>
      </c>
      <c r="AF347" s="62">
        <v>88841</v>
      </c>
      <c r="AG347" s="11">
        <f t="shared" si="246"/>
        <v>0.15138672887506477</v>
      </c>
      <c r="AH347" s="11">
        <f t="shared" si="247"/>
        <v>2.0265021447141152E-4</v>
      </c>
      <c r="AI347" s="119">
        <f t="shared" si="252"/>
        <v>20.155817873680448</v>
      </c>
    </row>
    <row r="348" spans="1:35" ht="14.4" x14ac:dyDescent="0.3">
      <c r="A348" s="35">
        <f t="shared" si="237"/>
        <v>35796</v>
      </c>
      <c r="B348" s="81">
        <v>161.6</v>
      </c>
      <c r="C348" s="20">
        <f t="shared" si="235"/>
        <v>1.5713387806411072E-2</v>
      </c>
      <c r="D348" s="82">
        <f t="shared" si="239"/>
        <v>49.753694581280712</v>
      </c>
      <c r="E348" s="81">
        <v>70.254000000000005</v>
      </c>
      <c r="F348" s="20">
        <f t="shared" si="236"/>
        <v>1.4776617411275339E-2</v>
      </c>
      <c r="G348" s="82">
        <f t="shared" si="248"/>
        <v>50.24603061078529</v>
      </c>
      <c r="H348" s="70">
        <v>629.20000000000005</v>
      </c>
      <c r="I348" s="21">
        <f t="shared" si="232"/>
        <v>3.299950747003777E-2</v>
      </c>
      <c r="J348" s="71">
        <f t="shared" ref="J348:J411" si="255">J347/(H347/H348)</f>
        <v>39.148830263812897</v>
      </c>
      <c r="K348" s="70">
        <v>159.5</v>
      </c>
      <c r="L348" s="21">
        <f t="shared" si="234"/>
        <v>3.303108808290145E-2</v>
      </c>
      <c r="M348" s="71">
        <f t="shared" ref="M348:M411" si="256">M347/(K347/K348)</f>
        <v>39.150711831124234</v>
      </c>
      <c r="O348" s="22">
        <f t="shared" si="238"/>
        <v>35796</v>
      </c>
      <c r="P348" s="43">
        <v>9867</v>
      </c>
      <c r="Q348" s="97">
        <f t="shared" si="253"/>
        <v>-8.316298085857643E-2</v>
      </c>
      <c r="R348" s="97">
        <f t="shared" si="254"/>
        <v>-0.22666353162473551</v>
      </c>
      <c r="S348" s="102">
        <f t="shared" ref="S348:S384" si="257">S347/(P347/P348)</f>
        <v>222.78166629035886</v>
      </c>
      <c r="T348" s="50">
        <v>232685</v>
      </c>
      <c r="U348" s="25">
        <f t="shared" si="240"/>
        <v>0.20753003451049579</v>
      </c>
      <c r="V348" s="25">
        <f t="shared" si="241"/>
        <v>2.8396534959780784E-2</v>
      </c>
      <c r="W348" s="100">
        <f t="shared" si="249"/>
        <v>20.581921238780687</v>
      </c>
      <c r="X348" s="105">
        <v>129289</v>
      </c>
      <c r="Y348" s="15">
        <f t="shared" si="242"/>
        <v>0.18162791547854051</v>
      </c>
      <c r="Z348" s="15">
        <f t="shared" si="243"/>
        <v>4.3112153743378734E-3</v>
      </c>
      <c r="AA348" s="109">
        <f t="shared" si="250"/>
        <v>18.209179728486898</v>
      </c>
      <c r="AB348" s="56">
        <v>106189</v>
      </c>
      <c r="AC348" s="12">
        <f t="shared" si="244"/>
        <v>0.18091435815882839</v>
      </c>
      <c r="AD348" s="12">
        <f t="shared" si="245"/>
        <v>1.3447222752433596E-2</v>
      </c>
      <c r="AE348" s="113">
        <f t="shared" si="251"/>
        <v>16.755713627498618</v>
      </c>
      <c r="AF348" s="62">
        <v>88823</v>
      </c>
      <c r="AG348" s="11">
        <f t="shared" si="246"/>
        <v>0.17112757765940612</v>
      </c>
      <c r="AH348" s="11">
        <f t="shared" si="247"/>
        <v>9.2375866378819893E-3</v>
      </c>
      <c r="AI348" s="119">
        <f t="shared" si="252"/>
        <v>20.15173412043897</v>
      </c>
    </row>
    <row r="349" spans="1:35" ht="14.4" x14ac:dyDescent="0.3">
      <c r="A349" s="35">
        <f t="shared" si="237"/>
        <v>35765</v>
      </c>
      <c r="B349" s="81">
        <v>161.30000000000001</v>
      </c>
      <c r="C349" s="20">
        <f t="shared" si="235"/>
        <v>1.7023959646910614E-2</v>
      </c>
      <c r="D349" s="82">
        <f t="shared" si="239"/>
        <v>49.661330049261011</v>
      </c>
      <c r="E349" s="81">
        <v>70.707999999999998</v>
      </c>
      <c r="F349" s="20">
        <f t="shared" si="236"/>
        <v>1.7103237963722151E-2</v>
      </c>
      <c r="G349" s="82">
        <f t="shared" si="248"/>
        <v>50.570733800600763</v>
      </c>
      <c r="H349" s="70">
        <v>631.20000000000005</v>
      </c>
      <c r="I349" s="21">
        <f t="shared" si="232"/>
        <v>3.6283040551633672E-2</v>
      </c>
      <c r="J349" s="71">
        <f t="shared" si="255"/>
        <v>39.273270283723299</v>
      </c>
      <c r="K349" s="70">
        <v>160</v>
      </c>
      <c r="L349" s="21">
        <f t="shared" si="234"/>
        <v>3.6269430051813378E-2</v>
      </c>
      <c r="M349" s="71">
        <f t="shared" si="256"/>
        <v>39.273441335297036</v>
      </c>
      <c r="O349" s="22">
        <f t="shared" si="238"/>
        <v>35765</v>
      </c>
      <c r="P349" s="43">
        <v>12759</v>
      </c>
      <c r="Q349" s="97">
        <f t="shared" si="253"/>
        <v>-2.0647835431378603E-2</v>
      </c>
      <c r="R349" s="97">
        <f t="shared" si="254"/>
        <v>6.4580725907384284E-2</v>
      </c>
      <c r="S349" s="102">
        <f t="shared" si="257"/>
        <v>288.07857304131841</v>
      </c>
      <c r="T349" s="50">
        <v>226260</v>
      </c>
      <c r="U349" s="25">
        <f t="shared" si="240"/>
        <v>0.20837628108927975</v>
      </c>
      <c r="V349" s="25">
        <f t="shared" si="241"/>
        <v>1.8819049305909274E-3</v>
      </c>
      <c r="W349" s="100">
        <f t="shared" si="249"/>
        <v>20.013604226686372</v>
      </c>
      <c r="X349" s="105">
        <v>128734</v>
      </c>
      <c r="Y349" s="15">
        <f t="shared" si="242"/>
        <v>0.19157325730999575</v>
      </c>
      <c r="Z349" s="15">
        <f t="shared" si="243"/>
        <v>2.0969149020540812E-2</v>
      </c>
      <c r="AA349" s="109">
        <f t="shared" si="250"/>
        <v>18.131013026375268</v>
      </c>
      <c r="AB349" s="56">
        <v>104780</v>
      </c>
      <c r="AC349" s="12">
        <f t="shared" si="244"/>
        <v>0.1878067858478909</v>
      </c>
      <c r="AD349" s="12">
        <f t="shared" si="245"/>
        <v>2.3342123254224134E-2</v>
      </c>
      <c r="AE349" s="113">
        <f t="shared" si="251"/>
        <v>16.533385509697855</v>
      </c>
      <c r="AF349" s="62">
        <v>88010</v>
      </c>
      <c r="AG349" s="11">
        <f t="shared" si="246"/>
        <v>0.18913149219045566</v>
      </c>
      <c r="AH349" s="11">
        <f t="shared" si="247"/>
        <v>1.7103894603027747E-2</v>
      </c>
      <c r="AI349" s="119">
        <f t="shared" si="252"/>
        <v>19.967284599032165</v>
      </c>
    </row>
    <row r="350" spans="1:35" ht="14.4" x14ac:dyDescent="0.3">
      <c r="A350" s="35">
        <f t="shared" si="237"/>
        <v>35735</v>
      </c>
      <c r="B350" s="81">
        <v>161.5</v>
      </c>
      <c r="C350" s="20">
        <f t="shared" si="235"/>
        <v>1.8284993694829721E-2</v>
      </c>
      <c r="D350" s="82">
        <f t="shared" si="239"/>
        <v>49.722906403940812</v>
      </c>
      <c r="E350" s="81">
        <v>70.637</v>
      </c>
      <c r="F350" s="20">
        <f t="shared" si="236"/>
        <v>1.9204686462932496E-2</v>
      </c>
      <c r="G350" s="82">
        <f t="shared" si="248"/>
        <v>50.519954226863099</v>
      </c>
      <c r="H350" s="70">
        <v>629.6</v>
      </c>
      <c r="I350" s="21">
        <f t="shared" si="232"/>
        <v>3.70614396310327E-2</v>
      </c>
      <c r="J350" s="71">
        <f t="shared" si="255"/>
        <v>39.173718267794975</v>
      </c>
      <c r="K350" s="70">
        <v>159.6</v>
      </c>
      <c r="L350" s="21">
        <f t="shared" si="234"/>
        <v>3.7037037037036979E-2</v>
      </c>
      <c r="M350" s="71">
        <f t="shared" si="256"/>
        <v>39.175257731958794</v>
      </c>
      <c r="O350" s="22">
        <f t="shared" si="238"/>
        <v>35735</v>
      </c>
      <c r="P350" s="43">
        <v>11985</v>
      </c>
      <c r="Q350" s="97">
        <f t="shared" si="253"/>
        <v>-0.10170888922200572</v>
      </c>
      <c r="R350" s="97">
        <f t="shared" si="254"/>
        <v>-0.14975879682179338</v>
      </c>
      <c r="S350" s="102">
        <f t="shared" si="257"/>
        <v>270.60284488597858</v>
      </c>
      <c r="T350" s="50">
        <v>225835</v>
      </c>
      <c r="U350" s="25">
        <f t="shared" si="240"/>
        <v>0.22278533101592402</v>
      </c>
      <c r="V350" s="25">
        <f t="shared" si="241"/>
        <v>1.6999909934251933E-2</v>
      </c>
      <c r="W350" s="100">
        <f t="shared" si="249"/>
        <v>19.976011272578965</v>
      </c>
      <c r="X350" s="105">
        <v>126090</v>
      </c>
      <c r="Y350" s="15">
        <f t="shared" si="242"/>
        <v>0.19266749274032602</v>
      </c>
      <c r="Z350" s="15">
        <f t="shared" si="243"/>
        <v>1.053897014626326E-2</v>
      </c>
      <c r="AA350" s="109">
        <f t="shared" si="250"/>
        <v>17.758629674333569</v>
      </c>
      <c r="AB350" s="56">
        <v>102390</v>
      </c>
      <c r="AC350" s="12">
        <f t="shared" si="244"/>
        <v>0.17507316233430892</v>
      </c>
      <c r="AD350" s="12">
        <f t="shared" si="245"/>
        <v>8.7883505093695469E-3</v>
      </c>
      <c r="AE350" s="113">
        <f t="shared" si="251"/>
        <v>16.156264003988959</v>
      </c>
      <c r="AF350" s="62">
        <v>86530</v>
      </c>
      <c r="AG350" s="11">
        <f t="shared" si="246"/>
        <v>0.18446628521367758</v>
      </c>
      <c r="AH350" s="11">
        <f t="shared" si="247"/>
        <v>1.4728991251729662E-2</v>
      </c>
      <c r="AI350" s="119">
        <f t="shared" si="252"/>
        <v>19.63150933251055</v>
      </c>
    </row>
    <row r="351" spans="1:35" ht="14.4" x14ac:dyDescent="0.3">
      <c r="A351" s="35">
        <f t="shared" si="237"/>
        <v>35704</v>
      </c>
      <c r="B351" s="81">
        <v>161.6</v>
      </c>
      <c r="C351" s="20">
        <f t="shared" si="235"/>
        <v>2.0846493998736504E-2</v>
      </c>
      <c r="D351" s="82">
        <f t="shared" si="239"/>
        <v>49.753694581280712</v>
      </c>
      <c r="E351" s="81">
        <v>70.570999999999998</v>
      </c>
      <c r="F351" s="20">
        <f t="shared" si="236"/>
        <v>1.8972811412564683E-2</v>
      </c>
      <c r="G351" s="82">
        <f t="shared" si="248"/>
        <v>50.472750679444985</v>
      </c>
      <c r="H351" s="70">
        <v>629.20000000000005</v>
      </c>
      <c r="I351" s="21">
        <f t="shared" si="232"/>
        <v>3.7085874402505326E-2</v>
      </c>
      <c r="J351" s="71">
        <f t="shared" si="255"/>
        <v>39.14883026381289</v>
      </c>
      <c r="K351" s="70">
        <v>159.5</v>
      </c>
      <c r="L351" s="21">
        <f t="shared" si="234"/>
        <v>3.706111833550052E-2</v>
      </c>
      <c r="M351" s="71">
        <f t="shared" si="256"/>
        <v>39.150711831124234</v>
      </c>
      <c r="O351" s="22">
        <f t="shared" si="238"/>
        <v>35704</v>
      </c>
      <c r="P351" s="43">
        <v>14096</v>
      </c>
      <c r="Q351" s="97">
        <f t="shared" si="253"/>
        <v>0.10409649878593252</v>
      </c>
      <c r="R351" s="97">
        <f t="shared" si="254"/>
        <v>4.2912104172832199E-2</v>
      </c>
      <c r="S351" s="102">
        <f t="shared" si="257"/>
        <v>318.2659742605552</v>
      </c>
      <c r="T351" s="50">
        <v>222060</v>
      </c>
      <c r="U351" s="25">
        <f t="shared" si="240"/>
        <v>0.18594553601469754</v>
      </c>
      <c r="V351" s="25">
        <f t="shared" si="241"/>
        <v>-1.088609189301093E-3</v>
      </c>
      <c r="W351" s="100">
        <f t="shared" si="249"/>
        <v>19.642097386095536</v>
      </c>
      <c r="X351" s="105">
        <v>124775</v>
      </c>
      <c r="Y351" s="15">
        <f t="shared" si="242"/>
        <v>0.18464401340586933</v>
      </c>
      <c r="Z351" s="15">
        <f t="shared" si="243"/>
        <v>4.8109690093411928E-4</v>
      </c>
      <c r="AA351" s="109">
        <f t="shared" si="250"/>
        <v>17.57342388464566</v>
      </c>
      <c r="AB351" s="56">
        <v>101498</v>
      </c>
      <c r="AC351" s="12">
        <f t="shared" si="244"/>
        <v>0.180579949519035</v>
      </c>
      <c r="AD351" s="12">
        <f t="shared" si="245"/>
        <v>-2.3688064557347843E-3</v>
      </c>
      <c r="AE351" s="113">
        <f t="shared" si="251"/>
        <v>16.015514052904301</v>
      </c>
      <c r="AF351" s="62">
        <v>85274</v>
      </c>
      <c r="AG351" s="11">
        <f t="shared" si="246"/>
        <v>0.18157129000969929</v>
      </c>
      <c r="AH351" s="11">
        <f t="shared" si="247"/>
        <v>-5.0985287769363952E-3</v>
      </c>
      <c r="AI351" s="119">
        <f t="shared" si="252"/>
        <v>19.346554106327339</v>
      </c>
    </row>
    <row r="352" spans="1:35" ht="14.4" x14ac:dyDescent="0.3">
      <c r="A352" s="35">
        <f t="shared" si="237"/>
        <v>35674</v>
      </c>
      <c r="B352" s="81">
        <v>161.19999999999999</v>
      </c>
      <c r="C352" s="20">
        <f t="shared" si="235"/>
        <v>2.1546261089987251E-2</v>
      </c>
      <c r="D352" s="82">
        <f t="shared" si="239"/>
        <v>49.630541871921096</v>
      </c>
      <c r="E352" s="81">
        <v>70.552999999999997</v>
      </c>
      <c r="F352" s="20">
        <f t="shared" si="236"/>
        <v>1.8345313357004622E-2</v>
      </c>
      <c r="G352" s="82">
        <f t="shared" si="248"/>
        <v>50.459876984694596</v>
      </c>
      <c r="H352" s="70">
        <v>628.4</v>
      </c>
      <c r="I352" s="21">
        <f t="shared" si="232"/>
        <v>3.5767265534860648E-2</v>
      </c>
      <c r="J352" s="71">
        <f t="shared" si="255"/>
        <v>39.099054255848728</v>
      </c>
      <c r="K352" s="70">
        <v>159.30000000000001</v>
      </c>
      <c r="L352" s="21">
        <f t="shared" si="234"/>
        <v>3.5760728218465543E-2</v>
      </c>
      <c r="M352" s="71">
        <f t="shared" si="256"/>
        <v>39.101620029455113</v>
      </c>
      <c r="O352" s="22">
        <f t="shared" si="238"/>
        <v>35674</v>
      </c>
      <c r="P352" s="43">
        <v>13516</v>
      </c>
      <c r="Q352" s="97">
        <f t="shared" si="253"/>
        <v>0.14348561759729273</v>
      </c>
      <c r="R352" s="97">
        <f t="shared" si="254"/>
        <v>-5.037588702311524E-2</v>
      </c>
      <c r="S352" s="102">
        <f t="shared" si="257"/>
        <v>305.17046737412488</v>
      </c>
      <c r="T352" s="50">
        <v>222302</v>
      </c>
      <c r="U352" s="25">
        <f t="shared" si="240"/>
        <v>0.19470315413842965</v>
      </c>
      <c r="V352" s="25">
        <f t="shared" si="241"/>
        <v>2.4659832589697173E-2</v>
      </c>
      <c r="W352" s="100">
        <f t="shared" si="249"/>
        <v>19.663503256434343</v>
      </c>
      <c r="X352" s="105">
        <v>124715</v>
      </c>
      <c r="Y352" s="15">
        <f t="shared" si="242"/>
        <v>0.18300734192104118</v>
      </c>
      <c r="Z352" s="15">
        <f t="shared" si="243"/>
        <v>1.9980044490971016E-2</v>
      </c>
      <c r="AA352" s="109">
        <f t="shared" si="250"/>
        <v>17.56497343036332</v>
      </c>
      <c r="AB352" s="56">
        <v>101739</v>
      </c>
      <c r="AC352" s="12">
        <f t="shared" si="244"/>
        <v>0.17853047134731881</v>
      </c>
      <c r="AD352" s="12">
        <f t="shared" si="245"/>
        <v>1.9551449072032767E-2</v>
      </c>
      <c r="AE352" s="113">
        <f t="shared" si="251"/>
        <v>16.053541786325155</v>
      </c>
      <c r="AF352" s="62">
        <v>85711</v>
      </c>
      <c r="AG352" s="11">
        <f t="shared" si="246"/>
        <v>0.18122682983972105</v>
      </c>
      <c r="AH352" s="11">
        <f t="shared" si="247"/>
        <v>2.5901588327528202E-2</v>
      </c>
      <c r="AI352" s="119">
        <f t="shared" si="252"/>
        <v>19.445698560023249</v>
      </c>
    </row>
    <row r="353" spans="1:35" ht="14.4" x14ac:dyDescent="0.3">
      <c r="A353" s="35">
        <f t="shared" si="237"/>
        <v>35643</v>
      </c>
      <c r="B353" s="81">
        <v>160.80000000000001</v>
      </c>
      <c r="C353" s="20">
        <f t="shared" si="235"/>
        <v>2.2250476795931284E-2</v>
      </c>
      <c r="D353" s="82">
        <f t="shared" si="239"/>
        <v>49.507389162561502</v>
      </c>
      <c r="E353" s="81">
        <v>70.305000000000007</v>
      </c>
      <c r="F353" s="20">
        <f t="shared" si="236"/>
        <v>1.9770241652403708E-2</v>
      </c>
      <c r="G353" s="82">
        <f t="shared" si="248"/>
        <v>50.28250607924474</v>
      </c>
      <c r="H353" s="70">
        <v>625.29999999999995</v>
      </c>
      <c r="I353" s="21">
        <f t="shared" si="232"/>
        <v>3.526490066225163E-2</v>
      </c>
      <c r="J353" s="71">
        <f t="shared" si="255"/>
        <v>38.906172224987607</v>
      </c>
      <c r="K353" s="70">
        <v>158.5</v>
      </c>
      <c r="L353" s="21">
        <f t="shared" si="234"/>
        <v>3.5271064663618512E-2</v>
      </c>
      <c r="M353" s="71">
        <f t="shared" si="256"/>
        <v>38.905252822778621</v>
      </c>
      <c r="O353" s="22">
        <f t="shared" si="238"/>
        <v>35643</v>
      </c>
      <c r="P353" s="43">
        <v>14233</v>
      </c>
      <c r="Q353" s="97">
        <f t="shared" si="253"/>
        <v>9.3080408570770379E-2</v>
      </c>
      <c r="R353" s="97">
        <f t="shared" si="254"/>
        <v>-9.6718918575871005E-2</v>
      </c>
      <c r="S353" s="102">
        <f t="shared" si="257"/>
        <v>321.35922330097065</v>
      </c>
      <c r="T353" s="50">
        <v>216952</v>
      </c>
      <c r="U353" s="25">
        <f t="shared" si="240"/>
        <v>0.17449112169770453</v>
      </c>
      <c r="V353" s="25">
        <f t="shared" si="241"/>
        <v>9.572116615091053E-3</v>
      </c>
      <c r="W353" s="100">
        <f t="shared" si="249"/>
        <v>19.19027430472935</v>
      </c>
      <c r="X353" s="105">
        <v>122272</v>
      </c>
      <c r="Y353" s="15">
        <f t="shared" si="242"/>
        <v>0.16841220090207165</v>
      </c>
      <c r="Z353" s="15">
        <f t="shared" si="243"/>
        <v>6.8594108976522961E-3</v>
      </c>
      <c r="AA353" s="109">
        <f t="shared" si="250"/>
        <v>17.220899100167451</v>
      </c>
      <c r="AB353" s="56">
        <v>99788</v>
      </c>
      <c r="AC353" s="12">
        <f t="shared" si="244"/>
        <v>0.16063598404224377</v>
      </c>
      <c r="AD353" s="12">
        <f t="shared" si="245"/>
        <v>-4.8169460761336991E-3</v>
      </c>
      <c r="AE353" s="113">
        <f t="shared" si="251"/>
        <v>15.745690716183711</v>
      </c>
      <c r="AF353" s="62">
        <v>83547</v>
      </c>
      <c r="AG353" s="11">
        <f t="shared" si="246"/>
        <v>0.1693399395364461</v>
      </c>
      <c r="AH353" s="11">
        <f t="shared" si="247"/>
        <v>-6.2201700977282393E-4</v>
      </c>
      <c r="AI353" s="119">
        <f t="shared" si="252"/>
        <v>18.954740670325425</v>
      </c>
    </row>
    <row r="354" spans="1:35" ht="14.4" x14ac:dyDescent="0.3">
      <c r="A354" s="35">
        <f t="shared" si="237"/>
        <v>35612</v>
      </c>
      <c r="B354" s="81">
        <v>160.5</v>
      </c>
      <c r="C354" s="20">
        <f t="shared" si="235"/>
        <v>2.2292993630573354E-2</v>
      </c>
      <c r="D354" s="82">
        <f t="shared" si="239"/>
        <v>49.415024630541794</v>
      </c>
      <c r="E354" s="81">
        <v>69.942999999999998</v>
      </c>
      <c r="F354" s="20">
        <f t="shared" si="236"/>
        <v>1.9948960991615028E-2</v>
      </c>
      <c r="G354" s="82">
        <f t="shared" si="248"/>
        <v>50.023601773709053</v>
      </c>
      <c r="H354" s="70">
        <v>621.29999999999995</v>
      </c>
      <c r="I354" s="21">
        <f t="shared" si="232"/>
        <v>3.343313373253487E-2</v>
      </c>
      <c r="J354" s="71">
        <f t="shared" si="255"/>
        <v>38.657292185166803</v>
      </c>
      <c r="K354" s="70">
        <v>157.5</v>
      </c>
      <c r="L354" s="21">
        <f t="shared" si="234"/>
        <v>3.3464566929133799E-2</v>
      </c>
      <c r="M354" s="71">
        <f t="shared" si="256"/>
        <v>38.659793814433016</v>
      </c>
      <c r="O354" s="22">
        <f t="shared" si="238"/>
        <v>35612</v>
      </c>
      <c r="P354" s="43">
        <v>15757</v>
      </c>
      <c r="Q354" s="97">
        <f t="shared" si="253"/>
        <v>0.24817807351077303</v>
      </c>
      <c r="R354" s="97">
        <f t="shared" si="254"/>
        <v>0.14746577337605582</v>
      </c>
      <c r="S354" s="102">
        <f t="shared" si="257"/>
        <v>355.76879656807381</v>
      </c>
      <c r="T354" s="50">
        <v>214895</v>
      </c>
      <c r="U354" s="25">
        <f t="shared" si="240"/>
        <v>0.17507942496869489</v>
      </c>
      <c r="V354" s="25">
        <f t="shared" si="241"/>
        <v>3.2751826220684288E-2</v>
      </c>
      <c r="W354" s="100">
        <f t="shared" si="249"/>
        <v>19.008324406849503</v>
      </c>
      <c r="X354" s="105">
        <v>121439</v>
      </c>
      <c r="Y354" s="15">
        <f t="shared" si="242"/>
        <v>0.16900906798097837</v>
      </c>
      <c r="Z354" s="15">
        <f t="shared" si="243"/>
        <v>3.6416550029017225E-2</v>
      </c>
      <c r="AA354" s="109">
        <f t="shared" si="250"/>
        <v>17.103578626547655</v>
      </c>
      <c r="AB354" s="56">
        <v>100271</v>
      </c>
      <c r="AC354" s="12">
        <f t="shared" si="244"/>
        <v>0.17816186492456643</v>
      </c>
      <c r="AD354" s="12">
        <f t="shared" si="245"/>
        <v>3.4414814050652609E-2</v>
      </c>
      <c r="AE354" s="113">
        <f t="shared" si="251"/>
        <v>15.821903974450404</v>
      </c>
      <c r="AF354" s="62">
        <v>83599</v>
      </c>
      <c r="AG354" s="11">
        <f t="shared" si="246"/>
        <v>0.15961549131665098</v>
      </c>
      <c r="AH354" s="11">
        <f t="shared" si="247"/>
        <v>2.8606934567020126E-2</v>
      </c>
      <c r="AI354" s="119">
        <f t="shared" si="252"/>
        <v>18.966538179689696</v>
      </c>
    </row>
    <row r="355" spans="1:35" ht="14.4" x14ac:dyDescent="0.3">
      <c r="A355" s="35">
        <f t="shared" si="237"/>
        <v>35582</v>
      </c>
      <c r="B355" s="81">
        <v>160.30000000000001</v>
      </c>
      <c r="C355" s="20">
        <f t="shared" si="235"/>
        <v>2.2973835354180183E-2</v>
      </c>
      <c r="D355" s="82">
        <f t="shared" si="239"/>
        <v>49.353448275862</v>
      </c>
      <c r="E355" s="81">
        <v>70.168000000000006</v>
      </c>
      <c r="F355" s="20">
        <f t="shared" si="236"/>
        <v>1.6735977279642933E-2</v>
      </c>
      <c r="G355" s="82">
        <f t="shared" si="248"/>
        <v>50.184522958088976</v>
      </c>
      <c r="H355" s="70">
        <v>621.29999999999995</v>
      </c>
      <c r="I355" s="21">
        <f t="shared" si="232"/>
        <v>2.9324055666003934E-2</v>
      </c>
      <c r="J355" s="71">
        <f t="shared" si="255"/>
        <v>38.657292185166803</v>
      </c>
      <c r="K355" s="70">
        <v>157.5</v>
      </c>
      <c r="L355" s="21">
        <f t="shared" si="234"/>
        <v>2.9411764705882248E-2</v>
      </c>
      <c r="M355" s="71">
        <f t="shared" si="256"/>
        <v>38.659793814433016</v>
      </c>
      <c r="O355" s="22">
        <f t="shared" si="238"/>
        <v>35582</v>
      </c>
      <c r="P355" s="43">
        <v>13732</v>
      </c>
      <c r="Q355" s="97">
        <f t="shared" si="253"/>
        <v>0.28192681105302464</v>
      </c>
      <c r="R355" s="97">
        <f t="shared" si="254"/>
        <v>4.3941006537935312E-2</v>
      </c>
      <c r="S355" s="102">
        <f t="shared" si="257"/>
        <v>310.04741476631273</v>
      </c>
      <c r="T355" s="50">
        <v>208080</v>
      </c>
      <c r="U355" s="25">
        <f t="shared" si="240"/>
        <v>0.16335498876228605</v>
      </c>
      <c r="V355" s="25">
        <f t="shared" si="241"/>
        <v>1.9795041192701479E-2</v>
      </c>
      <c r="W355" s="100">
        <f t="shared" si="249"/>
        <v>18.40551033098604</v>
      </c>
      <c r="X355" s="105">
        <v>117172</v>
      </c>
      <c r="Y355" s="15">
        <f t="shared" si="242"/>
        <v>0.14259524715014282</v>
      </c>
      <c r="Z355" s="15">
        <f t="shared" si="243"/>
        <v>8.0005505755234019E-3</v>
      </c>
      <c r="AA355" s="109">
        <f t="shared" si="250"/>
        <v>16.50261048616871</v>
      </c>
      <c r="AB355" s="56">
        <v>96935</v>
      </c>
      <c r="AC355" s="12">
        <f t="shared" si="244"/>
        <v>0.15157527086105294</v>
      </c>
      <c r="AD355" s="12">
        <f t="shared" si="245"/>
        <v>1.3837175249968636E-2</v>
      </c>
      <c r="AE355" s="113">
        <f t="shared" si="251"/>
        <v>15.295511780707779</v>
      </c>
      <c r="AF355" s="62">
        <v>81274</v>
      </c>
      <c r="AG355" s="11">
        <f t="shared" si="246"/>
        <v>0.1266930061689886</v>
      </c>
      <c r="AH355" s="11">
        <f t="shared" si="247"/>
        <v>2.7076256584446234E-4</v>
      </c>
      <c r="AI355" s="119">
        <f t="shared" si="252"/>
        <v>18.439053385998641</v>
      </c>
    </row>
    <row r="356" spans="1:35" ht="14.4" x14ac:dyDescent="0.3">
      <c r="A356" s="35">
        <f t="shared" si="237"/>
        <v>35551</v>
      </c>
      <c r="B356" s="81">
        <v>160.1</v>
      </c>
      <c r="C356" s="20">
        <f t="shared" si="235"/>
        <v>2.2349936143039484E-2</v>
      </c>
      <c r="D356" s="82">
        <f t="shared" si="239"/>
        <v>49.291871921182199</v>
      </c>
      <c r="E356" s="81">
        <v>70.021000000000001</v>
      </c>
      <c r="F356" s="20">
        <f t="shared" si="236"/>
        <v>1.5591912511240702E-2</v>
      </c>
      <c r="G356" s="82">
        <f t="shared" si="248"/>
        <v>50.079387784294099</v>
      </c>
      <c r="H356" s="70">
        <v>619</v>
      </c>
      <c r="I356" s="21">
        <f t="shared" si="232"/>
        <v>2.6193633952254602E-2</v>
      </c>
      <c r="J356" s="71">
        <f t="shared" si="255"/>
        <v>38.514186162269837</v>
      </c>
      <c r="K356" s="70">
        <v>156.9</v>
      </c>
      <c r="L356" s="21">
        <f t="shared" si="234"/>
        <v>2.6160889470242088E-2</v>
      </c>
      <c r="M356" s="71">
        <f t="shared" si="256"/>
        <v>38.512518409425653</v>
      </c>
      <c r="O356" s="22">
        <f t="shared" si="238"/>
        <v>35551</v>
      </c>
      <c r="P356" s="43">
        <v>13154</v>
      </c>
      <c r="Q356" s="97">
        <f t="shared" si="253"/>
        <v>0.18397839783978398</v>
      </c>
      <c r="R356" s="97">
        <f t="shared" si="254"/>
        <v>7.7666721284614049E-2</v>
      </c>
      <c r="S356" s="102">
        <f t="shared" si="257"/>
        <v>296.9970648001804</v>
      </c>
      <c r="T356" s="50">
        <v>204041</v>
      </c>
      <c r="U356" s="25">
        <f t="shared" si="240"/>
        <v>0.16092012881348228</v>
      </c>
      <c r="V356" s="25">
        <f t="shared" si="241"/>
        <v>3.326547561173232E-2</v>
      </c>
      <c r="W356" s="100">
        <f t="shared" si="249"/>
        <v>18.048244585951185</v>
      </c>
      <c r="X356" s="105">
        <v>116242</v>
      </c>
      <c r="Y356" s="15">
        <f t="shared" si="242"/>
        <v>0.14232647726491021</v>
      </c>
      <c r="Z356" s="15">
        <f t="shared" si="243"/>
        <v>3.1218118751275226E-2</v>
      </c>
      <c r="AA356" s="109">
        <f t="shared" si="250"/>
        <v>16.371628444792471</v>
      </c>
      <c r="AB356" s="56">
        <v>95612</v>
      </c>
      <c r="AC356" s="12">
        <f t="shared" si="244"/>
        <v>0.13526478271194486</v>
      </c>
      <c r="AD356" s="12">
        <f t="shared" si="245"/>
        <v>2.9358884642299632E-2</v>
      </c>
      <c r="AE356" s="113">
        <f t="shared" si="251"/>
        <v>15.086753725455534</v>
      </c>
      <c r="AF356" s="62">
        <v>81252</v>
      </c>
      <c r="AG356" s="11">
        <f t="shared" si="246"/>
        <v>0.15859118779409664</v>
      </c>
      <c r="AH356" s="11">
        <f t="shared" si="247"/>
        <v>2.5701878408402434E-2</v>
      </c>
      <c r="AI356" s="119">
        <f t="shared" si="252"/>
        <v>18.434062132036836</v>
      </c>
    </row>
    <row r="357" spans="1:35" ht="14.4" x14ac:dyDescent="0.3">
      <c r="A357" s="35">
        <f t="shared" si="237"/>
        <v>35521</v>
      </c>
      <c r="B357" s="81">
        <v>160.19999999999999</v>
      </c>
      <c r="C357" s="20">
        <f t="shared" si="235"/>
        <v>2.4952015355086177E-2</v>
      </c>
      <c r="D357" s="82">
        <f t="shared" si="239"/>
        <v>49.3226600985221</v>
      </c>
      <c r="E357" s="81">
        <v>69.805000000000007</v>
      </c>
      <c r="F357" s="20">
        <f t="shared" si="236"/>
        <v>1.5581808129892183E-2</v>
      </c>
      <c r="G357" s="82">
        <f t="shared" si="248"/>
        <v>49.924903447289381</v>
      </c>
      <c r="H357" s="70">
        <v>616.6</v>
      </c>
      <c r="I357" s="21">
        <f t="shared" si="232"/>
        <v>2.4252491694352285E-2</v>
      </c>
      <c r="J357" s="71">
        <f t="shared" si="255"/>
        <v>38.36485813837735</v>
      </c>
      <c r="K357" s="70">
        <v>156.30000000000001</v>
      </c>
      <c r="L357" s="21">
        <f t="shared" si="234"/>
        <v>2.4246395806029053E-2</v>
      </c>
      <c r="M357" s="71">
        <f t="shared" si="256"/>
        <v>38.365243004418296</v>
      </c>
      <c r="O357" s="22">
        <f t="shared" si="238"/>
        <v>35521</v>
      </c>
      <c r="P357" s="43">
        <v>12206</v>
      </c>
      <c r="Q357" s="97">
        <f t="shared" si="253"/>
        <v>0.29630416312659302</v>
      </c>
      <c r="R357" s="97">
        <f t="shared" si="254"/>
        <v>4.7905219780219888E-2</v>
      </c>
      <c r="S357" s="102">
        <f t="shared" si="257"/>
        <v>275.59268457891153</v>
      </c>
      <c r="T357" s="50">
        <v>197472</v>
      </c>
      <c r="U357" s="25">
        <f t="shared" si="240"/>
        <v>0.12519658119658117</v>
      </c>
      <c r="V357" s="25">
        <f t="shared" si="241"/>
        <v>1.522800884273301E-2</v>
      </c>
      <c r="W357" s="100">
        <f t="shared" si="249"/>
        <v>17.467190196465182</v>
      </c>
      <c r="X357" s="105">
        <v>112723</v>
      </c>
      <c r="Y357" s="15">
        <f t="shared" si="242"/>
        <v>0.11857225077897082</v>
      </c>
      <c r="Z357" s="15">
        <f t="shared" si="243"/>
        <v>1.8946550118867922E-2</v>
      </c>
      <c r="AA357" s="109">
        <f t="shared" si="250"/>
        <v>15.87600930113334</v>
      </c>
      <c r="AB357" s="56">
        <v>92885</v>
      </c>
      <c r="AC357" s="12">
        <f t="shared" si="244"/>
        <v>0.1206896551724137</v>
      </c>
      <c r="AD357" s="12">
        <f t="shared" si="245"/>
        <v>1.5891591565316388E-2</v>
      </c>
      <c r="AE357" s="113">
        <f t="shared" si="251"/>
        <v>14.656456509527436</v>
      </c>
      <c r="AF357" s="62">
        <v>79216</v>
      </c>
      <c r="AG357" s="11">
        <f t="shared" si="246"/>
        <v>0.12059526672419407</v>
      </c>
      <c r="AH357" s="11">
        <f t="shared" si="247"/>
        <v>1.9563426688632646E-2</v>
      </c>
      <c r="AI357" s="119">
        <f t="shared" si="252"/>
        <v>17.972144265389527</v>
      </c>
    </row>
    <row r="358" spans="1:35" ht="14.4" x14ac:dyDescent="0.3">
      <c r="A358" s="35">
        <f t="shared" si="237"/>
        <v>35490</v>
      </c>
      <c r="B358" s="81">
        <v>160</v>
      </c>
      <c r="C358" s="20">
        <f t="shared" si="235"/>
        <v>2.7617212588310958E-2</v>
      </c>
      <c r="D358" s="82">
        <f t="shared" si="239"/>
        <v>49.261083743842299</v>
      </c>
      <c r="E358" s="81">
        <v>69.549000000000007</v>
      </c>
      <c r="F358" s="20">
        <f t="shared" si="236"/>
        <v>1.7125391207698515E-2</v>
      </c>
      <c r="G358" s="82">
        <f t="shared" si="248"/>
        <v>49.741810899728236</v>
      </c>
      <c r="H358" s="70">
        <v>613.1</v>
      </c>
      <c r="I358" s="21">
        <f t="shared" si="232"/>
        <v>2.576543416429633E-2</v>
      </c>
      <c r="J358" s="71">
        <f t="shared" si="255"/>
        <v>38.147088103534138</v>
      </c>
      <c r="K358" s="70">
        <v>155.4</v>
      </c>
      <c r="L358" s="21">
        <f t="shared" si="234"/>
        <v>2.5742574257425765E-2</v>
      </c>
      <c r="M358" s="71">
        <f t="shared" si="256"/>
        <v>38.144329896907244</v>
      </c>
      <c r="O358" s="22">
        <f t="shared" si="238"/>
        <v>35490</v>
      </c>
      <c r="P358" s="43">
        <v>11648</v>
      </c>
      <c r="Q358" s="97">
        <f t="shared" si="253"/>
        <v>0.18675496688741733</v>
      </c>
      <c r="R358" s="97">
        <f t="shared" si="254"/>
        <v>0.10986183897093849</v>
      </c>
      <c r="S358" s="102">
        <f t="shared" si="257"/>
        <v>262.99390381575955</v>
      </c>
      <c r="T358" s="49">
        <v>194510</v>
      </c>
      <c r="U358" s="25">
        <f t="shared" si="240"/>
        <v>0.10279568429348163</v>
      </c>
      <c r="V358" s="25">
        <f t="shared" si="241"/>
        <v>6.9994512264570652E-3</v>
      </c>
      <c r="W358" s="100">
        <f t="shared" si="249"/>
        <v>17.205189419838977</v>
      </c>
      <c r="X358" s="104">
        <v>110627</v>
      </c>
      <c r="Y358" s="15">
        <f t="shared" si="242"/>
        <v>0.1011825366805359</v>
      </c>
      <c r="Z358" s="15">
        <f t="shared" si="243"/>
        <v>1.3810483870967838E-2</v>
      </c>
      <c r="AA358" s="109">
        <f t="shared" si="250"/>
        <v>15.580806764870328</v>
      </c>
      <c r="AB358" s="55">
        <v>91432</v>
      </c>
      <c r="AC358" s="12">
        <f t="shared" si="244"/>
        <v>0.11392405063291133</v>
      </c>
      <c r="AD358" s="12">
        <f t="shared" si="245"/>
        <v>1.7018531289626493E-2</v>
      </c>
      <c r="AE358" s="113">
        <f t="shared" si="251"/>
        <v>14.427185569027426</v>
      </c>
      <c r="AF358" s="61">
        <v>77696</v>
      </c>
      <c r="AG358" s="11">
        <f t="shared" si="246"/>
        <v>0.13358622702071776</v>
      </c>
      <c r="AH358" s="11">
        <f t="shared" si="247"/>
        <v>6.9466044582684461E-3</v>
      </c>
      <c r="AI358" s="119">
        <f t="shared" si="252"/>
        <v>17.627293991664622</v>
      </c>
    </row>
    <row r="359" spans="1:35" ht="14.4" x14ac:dyDescent="0.3">
      <c r="A359" s="35">
        <f t="shared" si="237"/>
        <v>35462</v>
      </c>
      <c r="B359" s="81">
        <v>159.6</v>
      </c>
      <c r="C359" s="20">
        <f t="shared" si="235"/>
        <v>3.0342156229825612E-2</v>
      </c>
      <c r="D359" s="82">
        <f t="shared" si="239"/>
        <v>49.137931034482698</v>
      </c>
      <c r="E359" s="81">
        <v>69.399000000000001</v>
      </c>
      <c r="F359" s="20">
        <f t="shared" si="236"/>
        <v>1.9149717306703895E-2</v>
      </c>
      <c r="G359" s="82">
        <f t="shared" si="248"/>
        <v>49.634530110141625</v>
      </c>
      <c r="H359" s="70">
        <v>611.5</v>
      </c>
      <c r="I359" s="21">
        <f t="shared" si="232"/>
        <v>2.7213169830337725E-2</v>
      </c>
      <c r="J359" s="71">
        <f t="shared" si="255"/>
        <v>38.047536087605806</v>
      </c>
      <c r="K359" s="70">
        <v>155</v>
      </c>
      <c r="L359" s="21">
        <f t="shared" si="234"/>
        <v>2.7170311464546071E-2</v>
      </c>
      <c r="M359" s="71">
        <f t="shared" si="256"/>
        <v>38.046146293568995</v>
      </c>
      <c r="O359" s="22">
        <f t="shared" si="238"/>
        <v>35462</v>
      </c>
      <c r="P359" s="43">
        <v>10495</v>
      </c>
      <c r="Q359" s="97">
        <f t="shared" si="253"/>
        <v>0.37946898002103047</v>
      </c>
      <c r="R359" s="97">
        <f t="shared" si="254"/>
        <v>-2.4809514960044576E-2</v>
      </c>
      <c r="S359" s="102">
        <f t="shared" si="257"/>
        <v>236.96093926394201</v>
      </c>
      <c r="T359" s="49">
        <v>193158</v>
      </c>
      <c r="U359" s="25">
        <f t="shared" si="240"/>
        <v>0.10504184854431142</v>
      </c>
      <c r="V359" s="25">
        <f t="shared" si="241"/>
        <v>2.4027608396688382E-3</v>
      </c>
      <c r="W359" s="100">
        <f t="shared" si="249"/>
        <v>17.085599598772593</v>
      </c>
      <c r="X359" s="104">
        <v>109120</v>
      </c>
      <c r="Y359" s="15">
        <f t="shared" si="242"/>
        <v>8.1520392487239191E-2</v>
      </c>
      <c r="Z359" s="15">
        <f t="shared" si="243"/>
        <v>-2.7052716238941121E-3</v>
      </c>
      <c r="AA359" s="109">
        <f t="shared" si="250"/>
        <v>15.368559521478934</v>
      </c>
      <c r="AB359" s="55">
        <v>89902</v>
      </c>
      <c r="AC359" s="12">
        <f t="shared" si="244"/>
        <v>9.3924534271077942E-2</v>
      </c>
      <c r="AD359" s="12">
        <f t="shared" si="245"/>
        <v>-2.1129658255580885E-4</v>
      </c>
      <c r="AE359" s="113">
        <f t="shared" si="251"/>
        <v>14.18576468880374</v>
      </c>
      <c r="AF359" s="61">
        <v>77160</v>
      </c>
      <c r="AG359" s="11">
        <f t="shared" si="246"/>
        <v>0.11072724131974443</v>
      </c>
      <c r="AH359" s="11">
        <f t="shared" si="247"/>
        <v>1.7351405516586649E-2</v>
      </c>
      <c r="AI359" s="119">
        <f t="shared" si="252"/>
        <v>17.50568889514058</v>
      </c>
    </row>
    <row r="360" spans="1:35" ht="14.4" x14ac:dyDescent="0.3">
      <c r="A360" s="35">
        <f t="shared" si="237"/>
        <v>35431</v>
      </c>
      <c r="B360" s="81">
        <v>159.1</v>
      </c>
      <c r="C360" s="20">
        <f t="shared" si="235"/>
        <v>3.0440414507771907E-2</v>
      </c>
      <c r="D360" s="82">
        <f t="shared" si="239"/>
        <v>48.983990147783196</v>
      </c>
      <c r="E360" s="81">
        <v>69.230999999999995</v>
      </c>
      <c r="F360" s="20">
        <f t="shared" si="236"/>
        <v>2.1482847657690707E-2</v>
      </c>
      <c r="G360" s="82">
        <f t="shared" si="248"/>
        <v>49.514375625804618</v>
      </c>
      <c r="H360" s="70">
        <v>609.1</v>
      </c>
      <c r="I360" s="21">
        <f t="shared" si="232"/>
        <v>2.8016877637130788E-2</v>
      </c>
      <c r="J360" s="71">
        <f t="shared" si="255"/>
        <v>37.898208063713327</v>
      </c>
      <c r="K360" s="70">
        <v>154.4</v>
      </c>
      <c r="L360" s="21">
        <f t="shared" si="234"/>
        <v>2.7962716378162611E-2</v>
      </c>
      <c r="M360" s="71">
        <f t="shared" si="256"/>
        <v>37.898870888561632</v>
      </c>
      <c r="O360" s="22">
        <f t="shared" si="238"/>
        <v>35431</v>
      </c>
      <c r="P360" s="43">
        <v>10762</v>
      </c>
      <c r="Q360" s="97">
        <f t="shared" si="253"/>
        <v>0.39947984395318592</v>
      </c>
      <c r="R360" s="97">
        <f t="shared" si="254"/>
        <v>-0.17393306723979118</v>
      </c>
      <c r="S360" s="102">
        <f t="shared" si="257"/>
        <v>242.98938812372975</v>
      </c>
      <c r="T360" s="49">
        <v>192695</v>
      </c>
      <c r="U360" s="25">
        <f t="shared" si="240"/>
        <v>0.10056714661853827</v>
      </c>
      <c r="V360" s="25">
        <f t="shared" si="241"/>
        <v>2.9117243368243395E-2</v>
      </c>
      <c r="W360" s="100">
        <f t="shared" si="249"/>
        <v>17.044645392297937</v>
      </c>
      <c r="X360" s="104">
        <v>109416</v>
      </c>
      <c r="Y360" s="15">
        <f t="shared" si="242"/>
        <v>9.6880263052369964E-2</v>
      </c>
      <c r="Z360" s="15">
        <f t="shared" si="243"/>
        <v>1.2764145616779521E-2</v>
      </c>
      <c r="AA360" s="109">
        <f t="shared" si="250"/>
        <v>15.410248429271801</v>
      </c>
      <c r="AB360" s="55">
        <v>89921</v>
      </c>
      <c r="AC360" s="12">
        <f t="shared" si="244"/>
        <v>9.9534121617490534E-2</v>
      </c>
      <c r="AD360" s="12">
        <f t="shared" si="245"/>
        <v>1.9362225522315368E-2</v>
      </c>
      <c r="AE360" s="113">
        <f t="shared" si="251"/>
        <v>14.188762725878414</v>
      </c>
      <c r="AF360" s="61">
        <v>75844</v>
      </c>
      <c r="AG360" s="11">
        <f t="shared" si="246"/>
        <v>0.11038884984773945</v>
      </c>
      <c r="AH360" s="11">
        <f t="shared" si="247"/>
        <v>2.4752742798465066E-2</v>
      </c>
      <c r="AI360" s="119">
        <f t="shared" si="252"/>
        <v>17.207121158152439</v>
      </c>
    </row>
    <row r="361" spans="1:35" ht="14.4" x14ac:dyDescent="0.3">
      <c r="A361" s="35">
        <f t="shared" si="237"/>
        <v>35400</v>
      </c>
      <c r="B361" s="81">
        <v>158.6</v>
      </c>
      <c r="C361" s="20">
        <f t="shared" si="235"/>
        <v>3.3224755700325792E-2</v>
      </c>
      <c r="D361" s="82">
        <f t="shared" si="239"/>
        <v>48.830049261083687</v>
      </c>
      <c r="E361" s="81">
        <v>69.519000000000005</v>
      </c>
      <c r="F361" s="20">
        <f t="shared" si="236"/>
        <v>2.287975987287405E-2</v>
      </c>
      <c r="G361" s="82">
        <f t="shared" si="248"/>
        <v>49.720354741810915</v>
      </c>
      <c r="H361" s="70">
        <v>609.1</v>
      </c>
      <c r="I361" s="21">
        <f t="shared" si="232"/>
        <v>2.4558452481076465E-2</v>
      </c>
      <c r="J361" s="71">
        <f t="shared" si="255"/>
        <v>37.898208063713327</v>
      </c>
      <c r="K361" s="70">
        <v>154.4</v>
      </c>
      <c r="L361" s="21">
        <f t="shared" si="234"/>
        <v>2.4552090245520963E-2</v>
      </c>
      <c r="M361" s="71">
        <f t="shared" si="256"/>
        <v>37.898870888561632</v>
      </c>
      <c r="O361" s="22">
        <f t="shared" si="238"/>
        <v>35400</v>
      </c>
      <c r="P361" s="43">
        <v>13028</v>
      </c>
      <c r="Q361" s="97">
        <f t="shared" si="253"/>
        <v>0.42211548957537381</v>
      </c>
      <c r="R361" s="97">
        <f t="shared" si="254"/>
        <v>-2.3534702443411826E-2</v>
      </c>
      <c r="S361" s="102">
        <f t="shared" si="257"/>
        <v>294.15217882140411</v>
      </c>
      <c r="T361" s="49">
        <v>187243</v>
      </c>
      <c r="U361" s="25">
        <f t="shared" si="240"/>
        <v>7.7019090841112803E-2</v>
      </c>
      <c r="V361" s="25">
        <f t="shared" si="241"/>
        <v>1.3828652491485682E-2</v>
      </c>
      <c r="W361" s="100">
        <f t="shared" si="249"/>
        <v>16.562394131607164</v>
      </c>
      <c r="X361" s="104">
        <v>108037</v>
      </c>
      <c r="Y361" s="15">
        <f t="shared" si="242"/>
        <v>8.261100477989447E-2</v>
      </c>
      <c r="Z361" s="15">
        <f t="shared" si="243"/>
        <v>2.1906716735558662E-2</v>
      </c>
      <c r="AA361" s="109">
        <f t="shared" si="250"/>
        <v>15.216028821682729</v>
      </c>
      <c r="AB361" s="55">
        <v>88213</v>
      </c>
      <c r="AC361" s="12">
        <f t="shared" si="244"/>
        <v>8.5925670601848969E-2</v>
      </c>
      <c r="AD361" s="12">
        <f t="shared" si="245"/>
        <v>1.2371607276065788E-2</v>
      </c>
      <c r="AE361" s="113">
        <f t="shared" si="251"/>
        <v>13.91925497200779</v>
      </c>
      <c r="AF361" s="61">
        <v>74012</v>
      </c>
      <c r="AG361" s="11">
        <f t="shared" si="246"/>
        <v>8.0956345207320091E-2</v>
      </c>
      <c r="AH361" s="11">
        <f t="shared" si="247"/>
        <v>1.311358720946143E-2</v>
      </c>
      <c r="AI361" s="119">
        <f t="shared" si="252"/>
        <v>16.791485828241896</v>
      </c>
    </row>
    <row r="362" spans="1:35" ht="14.4" x14ac:dyDescent="0.3">
      <c r="A362" s="35">
        <f t="shared" si="237"/>
        <v>35370</v>
      </c>
      <c r="B362" s="81">
        <v>158.6</v>
      </c>
      <c r="C362" s="20">
        <f t="shared" si="235"/>
        <v>3.2552083333333259E-2</v>
      </c>
      <c r="D362" s="82">
        <f t="shared" si="239"/>
        <v>48.830049261083687</v>
      </c>
      <c r="E362" s="81">
        <v>69.305999999999997</v>
      </c>
      <c r="F362" s="20">
        <f t="shared" si="236"/>
        <v>2.5737416194296037E-2</v>
      </c>
      <c r="G362" s="82">
        <f t="shared" si="248"/>
        <v>49.568016020597923</v>
      </c>
      <c r="H362" s="70">
        <v>607.1</v>
      </c>
      <c r="I362" s="21">
        <f t="shared" si="232"/>
        <v>2.7241962774957829E-2</v>
      </c>
      <c r="J362" s="71">
        <f t="shared" si="255"/>
        <v>37.773768043802924</v>
      </c>
      <c r="K362" s="70">
        <v>153.9</v>
      </c>
      <c r="L362" s="21">
        <f t="shared" si="234"/>
        <v>2.736982643524688E-2</v>
      </c>
      <c r="M362" s="71">
        <f t="shared" si="256"/>
        <v>37.776141384388829</v>
      </c>
      <c r="O362" s="22">
        <f t="shared" si="238"/>
        <v>35370</v>
      </c>
      <c r="P362" s="43">
        <v>13342</v>
      </c>
      <c r="Q362" s="97">
        <f t="shared" si="253"/>
        <v>0.49406494960806269</v>
      </c>
      <c r="R362" s="97">
        <f t="shared" si="254"/>
        <v>4.5037988564267328E-2</v>
      </c>
      <c r="S362" s="102">
        <f t="shared" si="257"/>
        <v>301.24181530819573</v>
      </c>
      <c r="T362" s="49">
        <v>184689</v>
      </c>
      <c r="U362" s="25">
        <f t="shared" si="240"/>
        <v>7.3292770097107773E-2</v>
      </c>
      <c r="V362" s="25">
        <f t="shared" si="241"/>
        <v>-1.364002926678165E-2</v>
      </c>
      <c r="W362" s="100">
        <f t="shared" si="249"/>
        <v>16.336482590924071</v>
      </c>
      <c r="X362" s="104">
        <v>105721</v>
      </c>
      <c r="Y362" s="15">
        <f t="shared" si="242"/>
        <v>7.3625737526784585E-2</v>
      </c>
      <c r="Z362" s="15">
        <f t="shared" si="243"/>
        <v>3.740731246498985E-3</v>
      </c>
      <c r="AA362" s="109">
        <f t="shared" si="250"/>
        <v>14.889841286384478</v>
      </c>
      <c r="AB362" s="55">
        <v>87135</v>
      </c>
      <c r="AC362" s="12">
        <f t="shared" si="244"/>
        <v>8.9051368578927592E-2</v>
      </c>
      <c r="AD362" s="12">
        <f t="shared" si="245"/>
        <v>1.3515871261907897E-2</v>
      </c>
      <c r="AE362" s="113">
        <f t="shared" si="251"/>
        <v>13.749155815876332</v>
      </c>
      <c r="AF362" s="61">
        <v>73054</v>
      </c>
      <c r="AG362" s="11">
        <f t="shared" si="246"/>
        <v>8.2506001244702531E-2</v>
      </c>
      <c r="AH362" s="11">
        <f t="shared" si="247"/>
        <v>1.2248856865733737E-2</v>
      </c>
      <c r="AI362" s="119">
        <f t="shared" si="252"/>
        <v>16.574139405723173</v>
      </c>
    </row>
    <row r="363" spans="1:35" ht="14.4" x14ac:dyDescent="0.3">
      <c r="A363" s="35">
        <f t="shared" si="237"/>
        <v>35339</v>
      </c>
      <c r="B363" s="81">
        <v>158.30000000000001</v>
      </c>
      <c r="C363" s="20">
        <f t="shared" si="235"/>
        <v>2.9928432010410067E-2</v>
      </c>
      <c r="D363" s="82">
        <f t="shared" si="239"/>
        <v>48.737684729063993</v>
      </c>
      <c r="E363" s="81">
        <v>69.257000000000005</v>
      </c>
      <c r="F363" s="20">
        <f t="shared" si="236"/>
        <v>2.5057723047777092E-2</v>
      </c>
      <c r="G363" s="82">
        <f t="shared" si="248"/>
        <v>49.532970962666305</v>
      </c>
      <c r="H363" s="70">
        <v>606.70000000000005</v>
      </c>
      <c r="I363" s="21">
        <f t="shared" si="232"/>
        <v>2.6565143824027082E-2</v>
      </c>
      <c r="J363" s="71">
        <f t="shared" si="255"/>
        <v>37.74888003982084</v>
      </c>
      <c r="K363" s="70">
        <v>153.80000000000001</v>
      </c>
      <c r="L363" s="21">
        <f t="shared" si="234"/>
        <v>2.6702269692923997E-2</v>
      </c>
      <c r="M363" s="71">
        <f t="shared" si="256"/>
        <v>37.751595483554269</v>
      </c>
      <c r="O363" s="22">
        <f t="shared" si="238"/>
        <v>35339</v>
      </c>
      <c r="P363" s="43">
        <v>12767</v>
      </c>
      <c r="Q363" s="97">
        <f t="shared" si="253"/>
        <v>0.48695550896808748</v>
      </c>
      <c r="R363" s="97">
        <f t="shared" si="254"/>
        <v>8.0118443316412824E-2</v>
      </c>
      <c r="S363" s="102">
        <f t="shared" si="257"/>
        <v>288.25920072251046</v>
      </c>
      <c r="T363" s="49">
        <v>187243</v>
      </c>
      <c r="U363" s="25">
        <f t="shared" si="240"/>
        <v>6.7148825095035392E-2</v>
      </c>
      <c r="V363" s="25">
        <f t="shared" si="241"/>
        <v>6.2878547666775919E-3</v>
      </c>
      <c r="W363" s="100">
        <f t="shared" si="249"/>
        <v>16.562394131607164</v>
      </c>
      <c r="X363" s="104">
        <v>105327</v>
      </c>
      <c r="Y363" s="15">
        <f t="shared" si="242"/>
        <v>6.1389630674661078E-2</v>
      </c>
      <c r="Z363" s="15">
        <f t="shared" si="243"/>
        <v>-9.0114017946918423E-4</v>
      </c>
      <c r="AA363" s="109">
        <f t="shared" si="250"/>
        <v>14.834349969930457</v>
      </c>
      <c r="AB363" s="55">
        <v>85973</v>
      </c>
      <c r="AC363" s="12">
        <f t="shared" si="244"/>
        <v>7.2236564772202971E-2</v>
      </c>
      <c r="AD363" s="12">
        <f t="shared" si="245"/>
        <v>-4.1006869229789356E-3</v>
      </c>
      <c r="AE363" s="113">
        <f t="shared" si="251"/>
        <v>13.565802180046317</v>
      </c>
      <c r="AF363" s="61">
        <v>72170</v>
      </c>
      <c r="AG363" s="11">
        <f t="shared" si="246"/>
        <v>7.4166133329364392E-2</v>
      </c>
      <c r="AH363" s="11">
        <f t="shared" si="247"/>
        <v>-5.3885696172875086E-3</v>
      </c>
      <c r="AI363" s="119">
        <f t="shared" si="252"/>
        <v>16.37358174653053</v>
      </c>
    </row>
    <row r="364" spans="1:35" ht="14.4" x14ac:dyDescent="0.3">
      <c r="A364" s="35">
        <f t="shared" si="237"/>
        <v>35309</v>
      </c>
      <c r="B364" s="81">
        <v>157.80000000000001</v>
      </c>
      <c r="C364" s="20">
        <f t="shared" si="235"/>
        <v>3.0026109660574507E-2</v>
      </c>
      <c r="D364" s="82">
        <f t="shared" si="239"/>
        <v>48.583743842364491</v>
      </c>
      <c r="E364" s="81">
        <v>69.281999999999996</v>
      </c>
      <c r="F364" s="20">
        <f t="shared" si="236"/>
        <v>2.2627640260372894E-2</v>
      </c>
      <c r="G364" s="82">
        <f t="shared" si="248"/>
        <v>49.550851094264068</v>
      </c>
      <c r="H364" s="70">
        <v>606.70000000000005</v>
      </c>
      <c r="I364" s="21">
        <f t="shared" si="232"/>
        <v>2.1208550749032273E-2</v>
      </c>
      <c r="J364" s="71">
        <f t="shared" si="255"/>
        <v>37.74888003982084</v>
      </c>
      <c r="K364" s="70">
        <v>153.80000000000001</v>
      </c>
      <c r="L364" s="21">
        <f t="shared" si="234"/>
        <v>2.1248339973439778E-2</v>
      </c>
      <c r="M364" s="71">
        <f t="shared" si="256"/>
        <v>37.751595483554269</v>
      </c>
      <c r="O364" s="22">
        <f t="shared" si="238"/>
        <v>35309</v>
      </c>
      <c r="P364" s="43">
        <v>11820</v>
      </c>
      <c r="Q364" s="97">
        <f t="shared" si="253"/>
        <v>0.2779759974051248</v>
      </c>
      <c r="R364" s="97">
        <f t="shared" si="254"/>
        <v>-9.2235619384071876E-2</v>
      </c>
      <c r="S364" s="102">
        <f t="shared" si="257"/>
        <v>266.87739896139061</v>
      </c>
      <c r="T364" s="49">
        <v>186073</v>
      </c>
      <c r="U364" s="25">
        <f t="shared" si="240"/>
        <v>6.3395816664761684E-2</v>
      </c>
      <c r="V364" s="25">
        <f t="shared" si="241"/>
        <v>7.3245993936770226E-3</v>
      </c>
      <c r="W364" s="100">
        <f t="shared" si="249"/>
        <v>16.458902940299716</v>
      </c>
      <c r="X364" s="104">
        <v>105422</v>
      </c>
      <c r="Y364" s="15">
        <f t="shared" si="242"/>
        <v>5.9687990028547411E-2</v>
      </c>
      <c r="Z364" s="15">
        <f t="shared" si="243"/>
        <v>7.3962235303111079E-3</v>
      </c>
      <c r="AA364" s="109">
        <f t="shared" si="250"/>
        <v>14.847729855877493</v>
      </c>
      <c r="AB364" s="55">
        <v>86327</v>
      </c>
      <c r="AC364" s="12">
        <f t="shared" si="244"/>
        <v>5.7319926023001511E-2</v>
      </c>
      <c r="AD364" s="12">
        <f t="shared" si="245"/>
        <v>4.0708561592053272E-3</v>
      </c>
      <c r="AE364" s="113">
        <f t="shared" si="251"/>
        <v>13.621660344490229</v>
      </c>
      <c r="AF364" s="61">
        <v>72561</v>
      </c>
      <c r="AG364" s="11">
        <f t="shared" si="246"/>
        <v>7.5966072540704088E-2</v>
      </c>
      <c r="AH364" s="11">
        <f t="shared" si="247"/>
        <v>1.5577762848505206E-2</v>
      </c>
      <c r="AI364" s="119">
        <f t="shared" si="252"/>
        <v>16.462289941942661</v>
      </c>
    </row>
    <row r="365" spans="1:35" ht="14.4" x14ac:dyDescent="0.3">
      <c r="A365" s="35">
        <f t="shared" si="237"/>
        <v>35278</v>
      </c>
      <c r="B365" s="81">
        <v>157.30000000000001</v>
      </c>
      <c r="C365" s="20">
        <f t="shared" si="235"/>
        <v>2.877697841726623E-2</v>
      </c>
      <c r="D365" s="82">
        <f t="shared" si="239"/>
        <v>48.429802955664982</v>
      </c>
      <c r="E365" s="81">
        <v>68.941999999999993</v>
      </c>
      <c r="F365" s="20">
        <f t="shared" si="236"/>
        <v>2.259007104822075E-2</v>
      </c>
      <c r="G365" s="82">
        <f t="shared" si="248"/>
        <v>49.307681304534405</v>
      </c>
      <c r="H365" s="70">
        <v>604</v>
      </c>
      <c r="I365" s="21">
        <f t="shared" si="232"/>
        <v>2.1305377071356046E-2</v>
      </c>
      <c r="J365" s="71">
        <f t="shared" si="255"/>
        <v>37.580886012941797</v>
      </c>
      <c r="K365" s="70">
        <v>153.1</v>
      </c>
      <c r="L365" s="21">
        <f t="shared" si="234"/>
        <v>2.1347565043362104E-2</v>
      </c>
      <c r="M365" s="71">
        <f t="shared" si="256"/>
        <v>37.579774177712338</v>
      </c>
      <c r="O365" s="22">
        <f t="shared" si="238"/>
        <v>35278</v>
      </c>
      <c r="P365" s="43">
        <v>13021</v>
      </c>
      <c r="Q365" s="97">
        <f t="shared" si="253"/>
        <v>0.30667335674862017</v>
      </c>
      <c r="R365" s="97">
        <f t="shared" si="254"/>
        <v>3.144803548795938E-2</v>
      </c>
      <c r="S365" s="102">
        <f t="shared" si="257"/>
        <v>293.99412960036102</v>
      </c>
      <c r="T365" s="49">
        <v>184720</v>
      </c>
      <c r="U365" s="25">
        <f t="shared" si="240"/>
        <v>4.8044844881192761E-2</v>
      </c>
      <c r="V365" s="25">
        <f t="shared" si="241"/>
        <v>1.0077811862618136E-2</v>
      </c>
      <c r="W365" s="100">
        <f t="shared" si="249"/>
        <v>16.339224665223664</v>
      </c>
      <c r="X365" s="104">
        <v>104648</v>
      </c>
      <c r="Y365" s="15">
        <f t="shared" si="242"/>
        <v>4.1833422933715614E-2</v>
      </c>
      <c r="Z365" s="15">
        <f t="shared" si="243"/>
        <v>7.373750986696459E-3</v>
      </c>
      <c r="AA365" s="109">
        <f t="shared" si="250"/>
        <v>14.738718995635331</v>
      </c>
      <c r="AB365" s="55">
        <v>85977</v>
      </c>
      <c r="AC365" s="12">
        <f t="shared" si="244"/>
        <v>4.6419921375801865E-2</v>
      </c>
      <c r="AD365" s="12">
        <f t="shared" si="245"/>
        <v>1.0210555999436099E-2</v>
      </c>
      <c r="AE365" s="113">
        <f t="shared" si="251"/>
        <v>13.566433345746249</v>
      </c>
      <c r="AF365" s="61">
        <v>71448</v>
      </c>
      <c r="AG365" s="11">
        <f t="shared" si="246"/>
        <v>5.0520496382991276E-2</v>
      </c>
      <c r="AH365" s="11">
        <f t="shared" si="247"/>
        <v>-8.9330300172002497E-3</v>
      </c>
      <c r="AI365" s="119">
        <f t="shared" si="252"/>
        <v>16.2097778665112</v>
      </c>
    </row>
    <row r="366" spans="1:35" ht="14.4" x14ac:dyDescent="0.3">
      <c r="A366" s="35">
        <f t="shared" si="237"/>
        <v>35247</v>
      </c>
      <c r="B366" s="81">
        <v>157</v>
      </c>
      <c r="C366" s="20">
        <f t="shared" si="235"/>
        <v>2.9508196721311553E-2</v>
      </c>
      <c r="D366" s="82">
        <f t="shared" si="239"/>
        <v>48.337438423645274</v>
      </c>
      <c r="E366" s="81">
        <v>68.575000000000003</v>
      </c>
      <c r="F366" s="20">
        <f t="shared" si="236"/>
        <v>2.2012578616352307E-2</v>
      </c>
      <c r="G366" s="82">
        <f t="shared" si="248"/>
        <v>49.045200972679169</v>
      </c>
      <c r="H366" s="70">
        <v>601.20000000000005</v>
      </c>
      <c r="I366" s="21">
        <f t="shared" si="232"/>
        <v>2.2101326079564831E-2</v>
      </c>
      <c r="J366" s="71">
        <f t="shared" si="255"/>
        <v>37.406669985067232</v>
      </c>
      <c r="K366" s="70">
        <v>152.4</v>
      </c>
      <c r="L366" s="21">
        <f t="shared" si="234"/>
        <v>2.2132796780684139E-2</v>
      </c>
      <c r="M366" s="71">
        <f t="shared" si="256"/>
        <v>37.407952871870421</v>
      </c>
      <c r="O366" s="22">
        <f t="shared" si="238"/>
        <v>35247</v>
      </c>
      <c r="P366" s="43">
        <v>12624</v>
      </c>
      <c r="Q366" s="97">
        <f t="shared" si="253"/>
        <v>0.33658020116463727</v>
      </c>
      <c r="R366" s="97">
        <f t="shared" si="254"/>
        <v>0.17849141150112025</v>
      </c>
      <c r="S366" s="102">
        <f t="shared" si="257"/>
        <v>285.03048092120099</v>
      </c>
      <c r="T366" s="49">
        <v>182877</v>
      </c>
      <c r="U366" s="25">
        <f t="shared" si="240"/>
        <v>3.1781047595405232E-2</v>
      </c>
      <c r="V366" s="25">
        <f t="shared" si="241"/>
        <v>2.2447473471167712E-2</v>
      </c>
      <c r="W366" s="100">
        <f t="shared" si="249"/>
        <v>16.176203925412018</v>
      </c>
      <c r="X366" s="104">
        <v>103882</v>
      </c>
      <c r="Y366" s="15">
        <f t="shared" si="242"/>
        <v>2.843282843282835E-2</v>
      </c>
      <c r="Z366" s="15">
        <f t="shared" si="243"/>
        <v>1.2998664053281761E-2</v>
      </c>
      <c r="AA366" s="109">
        <f t="shared" si="250"/>
        <v>14.630834862630815</v>
      </c>
      <c r="AB366" s="55">
        <v>85108</v>
      </c>
      <c r="AC366" s="12">
        <f t="shared" si="244"/>
        <v>2.6832681820375459E-2</v>
      </c>
      <c r="AD366" s="12">
        <f t="shared" si="245"/>
        <v>1.1072039536209832E-2</v>
      </c>
      <c r="AE366" s="113">
        <f t="shared" si="251"/>
        <v>13.429312597436194</v>
      </c>
      <c r="AF366" s="61">
        <v>72092</v>
      </c>
      <c r="AG366" s="11">
        <f t="shared" si="246"/>
        <v>5.6742058896820602E-2</v>
      </c>
      <c r="AH366" s="11">
        <f t="shared" si="247"/>
        <v>-5.9610452623548582E-4</v>
      </c>
      <c r="AI366" s="119">
        <f t="shared" si="252"/>
        <v>16.355885482484119</v>
      </c>
    </row>
    <row r="367" spans="1:35" ht="14.4" x14ac:dyDescent="0.3">
      <c r="A367" s="35">
        <f t="shared" si="237"/>
        <v>35217</v>
      </c>
      <c r="B367" s="81">
        <v>156.69999999999999</v>
      </c>
      <c r="C367" s="20">
        <f t="shared" si="235"/>
        <v>2.7540983606557212E-2</v>
      </c>
      <c r="D367" s="82">
        <f t="shared" si="239"/>
        <v>48.245073891625566</v>
      </c>
      <c r="E367" s="81">
        <v>69.013000000000005</v>
      </c>
      <c r="F367" s="20">
        <f t="shared" si="236"/>
        <v>2.3172720533728652E-2</v>
      </c>
      <c r="G367" s="82">
        <f t="shared" si="248"/>
        <v>49.358460878272076</v>
      </c>
      <c r="H367" s="70">
        <v>603.6</v>
      </c>
      <c r="I367" s="21">
        <f t="shared" si="232"/>
        <v>2.1319796954314851E-2</v>
      </c>
      <c r="J367" s="71">
        <f t="shared" si="255"/>
        <v>37.555998008959712</v>
      </c>
      <c r="K367" s="70">
        <v>153</v>
      </c>
      <c r="L367" s="21">
        <f t="shared" si="234"/>
        <v>2.1361815754338931E-2</v>
      </c>
      <c r="M367" s="71">
        <f t="shared" si="256"/>
        <v>37.555228276877784</v>
      </c>
      <c r="O367" s="22">
        <f t="shared" si="238"/>
        <v>35217</v>
      </c>
      <c r="P367" s="43">
        <v>10712</v>
      </c>
      <c r="Q367" s="97">
        <f t="shared" si="253"/>
        <v>5.5369458128078808E-2</v>
      </c>
      <c r="R367" s="97">
        <f t="shared" si="254"/>
        <v>-3.5823582358235795E-2</v>
      </c>
      <c r="S367" s="102">
        <f t="shared" si="257"/>
        <v>241.8604651162789</v>
      </c>
      <c r="T367" s="49">
        <v>178862</v>
      </c>
      <c r="U367" s="25">
        <f t="shared" si="240"/>
        <v>3.1915998384584254E-2</v>
      </c>
      <c r="V367" s="25">
        <f t="shared" si="241"/>
        <v>1.7660647026024323E-2</v>
      </c>
      <c r="W367" s="100">
        <f t="shared" si="249"/>
        <v>15.82106107660911</v>
      </c>
      <c r="X367" s="104">
        <v>102549</v>
      </c>
      <c r="Y367" s="15">
        <f t="shared" si="242"/>
        <v>2.6362408046839869E-2</v>
      </c>
      <c r="Z367" s="15">
        <f t="shared" si="243"/>
        <v>7.763441071551469E-3</v>
      </c>
      <c r="AA367" s="109">
        <f t="shared" si="250"/>
        <v>14.443093936658205</v>
      </c>
      <c r="AB367" s="55">
        <v>84176</v>
      </c>
      <c r="AC367" s="12">
        <f t="shared" si="244"/>
        <v>3.0255556643493664E-2</v>
      </c>
      <c r="AD367" s="12">
        <f t="shared" si="245"/>
        <v>-5.2244122536215798E-4</v>
      </c>
      <c r="AE367" s="113">
        <f t="shared" si="251"/>
        <v>13.282250989352224</v>
      </c>
      <c r="AF367" s="61">
        <v>72135</v>
      </c>
      <c r="AG367" s="11">
        <f t="shared" si="246"/>
        <v>4.2398231239432871E-2</v>
      </c>
      <c r="AH367" s="11">
        <f t="shared" si="247"/>
        <v>2.8589761870811303E-2</v>
      </c>
      <c r="AI367" s="119">
        <f t="shared" si="252"/>
        <v>16.365641115227653</v>
      </c>
    </row>
    <row r="368" spans="1:35" ht="14.4" x14ac:dyDescent="0.3">
      <c r="A368" s="35">
        <f t="shared" si="237"/>
        <v>35186</v>
      </c>
      <c r="B368" s="81">
        <v>156.6</v>
      </c>
      <c r="C368" s="20">
        <f t="shared" si="235"/>
        <v>2.890932982917227E-2</v>
      </c>
      <c r="D368" s="82">
        <f t="shared" si="239"/>
        <v>48.214285714285673</v>
      </c>
      <c r="E368" s="81">
        <v>68.945999999999998</v>
      </c>
      <c r="F368" s="20">
        <f t="shared" si="236"/>
        <v>2.3150209242275954E-2</v>
      </c>
      <c r="G368" s="82">
        <f t="shared" si="248"/>
        <v>49.310542125590054</v>
      </c>
      <c r="H368" s="70">
        <v>603.20000000000005</v>
      </c>
      <c r="I368" s="21">
        <f t="shared" si="232"/>
        <v>2.2026431718061623E-2</v>
      </c>
      <c r="J368" s="71">
        <f t="shared" si="255"/>
        <v>37.531110004977634</v>
      </c>
      <c r="K368" s="70">
        <v>152.9</v>
      </c>
      <c r="L368" s="21">
        <f t="shared" si="234"/>
        <v>2.2058823529411908E-2</v>
      </c>
      <c r="M368" s="71">
        <f t="shared" si="256"/>
        <v>37.530682376043231</v>
      </c>
      <c r="O368" s="22">
        <f t="shared" si="238"/>
        <v>35186</v>
      </c>
      <c r="P368" s="43">
        <v>11110</v>
      </c>
      <c r="Q368" s="97">
        <f t="shared" si="253"/>
        <v>0.19552351232110188</v>
      </c>
      <c r="R368" s="97">
        <f t="shared" si="254"/>
        <v>0.17990654205607481</v>
      </c>
      <c r="S368" s="102">
        <f t="shared" si="257"/>
        <v>250.84669225558798</v>
      </c>
      <c r="T368" s="49">
        <v>175758</v>
      </c>
      <c r="U368" s="25">
        <f t="shared" si="240"/>
        <v>1.1091296093884928E-2</v>
      </c>
      <c r="V368" s="25">
        <f t="shared" si="241"/>
        <v>1.4700854700855359E-3</v>
      </c>
      <c r="W368" s="100">
        <f t="shared" si="249"/>
        <v>15.54649983061055</v>
      </c>
      <c r="X368" s="104">
        <v>101759</v>
      </c>
      <c r="Y368" s="15">
        <f t="shared" si="242"/>
        <v>1.660389422260411E-2</v>
      </c>
      <c r="Z368" s="15">
        <f t="shared" si="243"/>
        <v>9.7743465576438648E-3</v>
      </c>
      <c r="AA368" s="109">
        <f t="shared" si="250"/>
        <v>14.331829621940752</v>
      </c>
      <c r="AB368" s="55">
        <v>84220</v>
      </c>
      <c r="AC368" s="12">
        <f t="shared" si="244"/>
        <v>2.5584822026571086E-2</v>
      </c>
      <c r="AD368" s="12">
        <f t="shared" si="245"/>
        <v>1.6143432832219196E-2</v>
      </c>
      <c r="AE368" s="113">
        <f t="shared" si="251"/>
        <v>13.289193812051467</v>
      </c>
      <c r="AF368" s="61">
        <v>70130</v>
      </c>
      <c r="AG368" s="11">
        <f t="shared" si="246"/>
        <v>2.9098859817746847E-2</v>
      </c>
      <c r="AH368" s="11">
        <f t="shared" si="247"/>
        <v>-7.9359465844308641E-3</v>
      </c>
      <c r="AI368" s="119">
        <f t="shared" si="252"/>
        <v>15.910756379162894</v>
      </c>
    </row>
    <row r="369" spans="1:35" ht="14.4" x14ac:dyDescent="0.3">
      <c r="A369" s="35">
        <f t="shared" si="237"/>
        <v>35156</v>
      </c>
      <c r="B369" s="81">
        <v>156.30000000000001</v>
      </c>
      <c r="C369" s="20">
        <f t="shared" si="235"/>
        <v>2.8966425279789432E-2</v>
      </c>
      <c r="D369" s="82">
        <f t="shared" si="239"/>
        <v>48.121921182265979</v>
      </c>
      <c r="E369" s="81">
        <v>68.733999999999995</v>
      </c>
      <c r="F369" s="20">
        <f t="shared" si="236"/>
        <v>2.5130874435114414E-2</v>
      </c>
      <c r="G369" s="82">
        <f t="shared" si="248"/>
        <v>49.158918609640978</v>
      </c>
      <c r="H369" s="70">
        <v>602</v>
      </c>
      <c r="I369" s="21">
        <f t="shared" si="232"/>
        <v>2.4157876828853508E-2</v>
      </c>
      <c r="J369" s="71">
        <f t="shared" si="255"/>
        <v>37.456445993031387</v>
      </c>
      <c r="K369" s="70">
        <v>152.6</v>
      </c>
      <c r="L369" s="21">
        <f t="shared" si="234"/>
        <v>2.4161073825503365E-2</v>
      </c>
      <c r="M369" s="71">
        <f t="shared" si="256"/>
        <v>37.457044673539549</v>
      </c>
      <c r="O369" s="22">
        <f t="shared" si="238"/>
        <v>35156</v>
      </c>
      <c r="P369" s="43">
        <v>9416</v>
      </c>
      <c r="Q369" s="97">
        <f t="shared" si="253"/>
        <v>0.16925369427542525</v>
      </c>
      <c r="R369" s="97">
        <f t="shared" si="254"/>
        <v>-4.0652063168619468E-2</v>
      </c>
      <c r="S369" s="102">
        <f t="shared" si="257"/>
        <v>212.59878076315178</v>
      </c>
      <c r="T369" s="49">
        <v>175500</v>
      </c>
      <c r="U369" s="25">
        <f t="shared" si="240"/>
        <v>2.1483158623820664E-2</v>
      </c>
      <c r="V369" s="25">
        <f t="shared" si="241"/>
        <v>-4.9835864813838615E-3</v>
      </c>
      <c r="W369" s="100">
        <f t="shared" si="249"/>
        <v>15.523678696117113</v>
      </c>
      <c r="X369" s="104">
        <v>100774</v>
      </c>
      <c r="Y369" s="15">
        <f t="shared" si="242"/>
        <v>2.2992822990792749E-2</v>
      </c>
      <c r="Z369" s="15">
        <f t="shared" si="243"/>
        <v>3.1056518882761619E-3</v>
      </c>
      <c r="AA369" s="109">
        <f t="shared" si="250"/>
        <v>14.193101330805701</v>
      </c>
      <c r="AB369" s="55">
        <v>82882</v>
      </c>
      <c r="AC369" s="12">
        <f t="shared" si="244"/>
        <v>2.3942478750741181E-2</v>
      </c>
      <c r="AD369" s="12">
        <f t="shared" si="245"/>
        <v>9.758653037852838E-3</v>
      </c>
      <c r="AE369" s="113">
        <f t="shared" si="251"/>
        <v>13.07806888542448</v>
      </c>
      <c r="AF369" s="61">
        <v>70691</v>
      </c>
      <c r="AG369" s="11">
        <f t="shared" si="246"/>
        <v>4.7196503962669389E-2</v>
      </c>
      <c r="AH369" s="11">
        <f t="shared" si="247"/>
        <v>3.1383133936387475E-2</v>
      </c>
      <c r="AI369" s="119">
        <f t="shared" si="252"/>
        <v>16.038033355188993</v>
      </c>
    </row>
    <row r="370" spans="1:35" ht="14.4" x14ac:dyDescent="0.3">
      <c r="A370" s="35">
        <f t="shared" si="237"/>
        <v>35125</v>
      </c>
      <c r="B370" s="81">
        <v>155.69999999999999</v>
      </c>
      <c r="C370" s="20">
        <f t="shared" si="235"/>
        <v>2.8401585204755442E-2</v>
      </c>
      <c r="D370" s="82">
        <f t="shared" si="239"/>
        <v>47.937192118226555</v>
      </c>
      <c r="E370" s="81">
        <v>68.378</v>
      </c>
      <c r="F370" s="20">
        <f t="shared" si="236"/>
        <v>2.5618719064046669E-2</v>
      </c>
      <c r="G370" s="82">
        <f t="shared" si="248"/>
        <v>48.904305535688756</v>
      </c>
      <c r="H370" s="70">
        <v>597.70000000000005</v>
      </c>
      <c r="I370" s="21">
        <f t="shared" si="232"/>
        <v>2.715243168929371E-2</v>
      </c>
      <c r="J370" s="71">
        <f t="shared" si="255"/>
        <v>37.18889995022402</v>
      </c>
      <c r="K370" s="70">
        <v>151.5</v>
      </c>
      <c r="L370" s="21">
        <f t="shared" si="234"/>
        <v>2.7118644067796627E-2</v>
      </c>
      <c r="M370" s="71">
        <f t="shared" si="256"/>
        <v>37.187039764359383</v>
      </c>
      <c r="O370" s="22">
        <f t="shared" si="238"/>
        <v>35125</v>
      </c>
      <c r="P370" s="43">
        <v>9815</v>
      </c>
      <c r="Q370" s="97">
        <f t="shared" si="253"/>
        <v>1.8259155514057435E-2</v>
      </c>
      <c r="R370" s="97">
        <f t="shared" si="254"/>
        <v>0.29008937960042069</v>
      </c>
      <c r="S370" s="102">
        <f t="shared" si="257"/>
        <v>221.60758636260988</v>
      </c>
      <c r="T370" s="49">
        <v>176379</v>
      </c>
      <c r="U370" s="25">
        <f t="shared" si="240"/>
        <v>3.2138196586048107E-2</v>
      </c>
      <c r="V370" s="25">
        <f t="shared" si="241"/>
        <v>9.0504985783508296E-3</v>
      </c>
      <c r="W370" s="100">
        <f t="shared" si="249"/>
        <v>15.601429770612196</v>
      </c>
      <c r="X370" s="104">
        <v>100462</v>
      </c>
      <c r="Y370" s="15">
        <f t="shared" si="242"/>
        <v>2.209787363923077E-2</v>
      </c>
      <c r="Z370" s="15">
        <f t="shared" si="243"/>
        <v>-4.2915902671093464E-3</v>
      </c>
      <c r="AA370" s="109">
        <f t="shared" si="250"/>
        <v>14.149158968537543</v>
      </c>
      <c r="AB370" s="55">
        <v>82081</v>
      </c>
      <c r="AC370" s="12">
        <f t="shared" si="244"/>
        <v>1.9804440468647044E-2</v>
      </c>
      <c r="AD370" s="12">
        <f t="shared" si="245"/>
        <v>-1.2411325943321172E-3</v>
      </c>
      <c r="AE370" s="113">
        <f t="shared" si="251"/>
        <v>12.951677954013258</v>
      </c>
      <c r="AF370" s="61">
        <v>68540</v>
      </c>
      <c r="AG370" s="11">
        <f t="shared" si="246"/>
        <v>2.9778539018600281E-2</v>
      </c>
      <c r="AH370" s="11">
        <f t="shared" si="247"/>
        <v>-1.3358668739563595E-2</v>
      </c>
      <c r="AI370" s="119">
        <f t="shared" si="252"/>
        <v>15.550024842832237</v>
      </c>
    </row>
    <row r="371" spans="1:35" ht="14.4" x14ac:dyDescent="0.3">
      <c r="A371" s="35">
        <f t="shared" si="237"/>
        <v>35096</v>
      </c>
      <c r="B371" s="81">
        <v>154.9</v>
      </c>
      <c r="C371" s="20">
        <f t="shared" si="235"/>
        <v>2.6507620941020438E-2</v>
      </c>
      <c r="D371" s="82">
        <f t="shared" si="239"/>
        <v>47.690886699507352</v>
      </c>
      <c r="E371" s="81">
        <v>68.094999999999999</v>
      </c>
      <c r="F371" s="20">
        <f t="shared" si="236"/>
        <v>2.6717729897622222E-2</v>
      </c>
      <c r="G371" s="82">
        <f t="shared" si="248"/>
        <v>48.701902446002009</v>
      </c>
      <c r="H371" s="70">
        <v>595.29999999999995</v>
      </c>
      <c r="I371" s="21">
        <f t="shared" si="232"/>
        <v>2.7264883520276006E-2</v>
      </c>
      <c r="J371" s="71">
        <f t="shared" si="255"/>
        <v>37.039571926331533</v>
      </c>
      <c r="K371" s="70">
        <v>150.9</v>
      </c>
      <c r="L371" s="21">
        <f t="shared" si="234"/>
        <v>2.7229407760381186E-2</v>
      </c>
      <c r="M371" s="71">
        <f t="shared" si="256"/>
        <v>37.03976435935202</v>
      </c>
      <c r="O371" s="22">
        <f t="shared" si="238"/>
        <v>35096</v>
      </c>
      <c r="P371" s="43">
        <v>7608</v>
      </c>
      <c r="Q371" s="97">
        <f t="shared" si="253"/>
        <v>0.106940200785683</v>
      </c>
      <c r="R371" s="97">
        <f t="shared" si="254"/>
        <v>-1.0663198959687925E-2</v>
      </c>
      <c r="S371" s="102">
        <f t="shared" si="257"/>
        <v>171.77692481372753</v>
      </c>
      <c r="T371" s="49">
        <v>174797</v>
      </c>
      <c r="U371" s="25">
        <f t="shared" si="240"/>
        <v>1.4050761421319891E-2</v>
      </c>
      <c r="V371" s="25">
        <f t="shared" si="241"/>
        <v>-1.6563194297691819E-3</v>
      </c>
      <c r="W371" s="100">
        <f t="shared" si="249"/>
        <v>15.461495527322981</v>
      </c>
      <c r="X371" s="104">
        <v>100895</v>
      </c>
      <c r="Y371" s="15">
        <f t="shared" si="242"/>
        <v>1.4713573095180621E-2</v>
      </c>
      <c r="Z371" s="15">
        <f t="shared" si="243"/>
        <v>1.1458416873847188E-2</v>
      </c>
      <c r="AA371" s="109">
        <f t="shared" si="250"/>
        <v>14.210143080275083</v>
      </c>
      <c r="AB371" s="55">
        <v>82183</v>
      </c>
      <c r="AC371" s="12">
        <f t="shared" si="244"/>
        <v>1.8515534955198421E-2</v>
      </c>
      <c r="AD371" s="12">
        <f t="shared" si="245"/>
        <v>4.9155671855320993E-3</v>
      </c>
      <c r="AE371" s="113">
        <f t="shared" si="251"/>
        <v>12.967772679361502</v>
      </c>
      <c r="AF371" s="61">
        <v>69468</v>
      </c>
      <c r="AG371" s="11">
        <f t="shared" si="246"/>
        <v>0.10990749173177394</v>
      </c>
      <c r="AH371" s="11">
        <f t="shared" si="247"/>
        <v>1.7041461700632476E-2</v>
      </c>
      <c r="AI371" s="119">
        <f t="shared" si="252"/>
        <v>15.760565009948495</v>
      </c>
    </row>
    <row r="372" spans="1:35" ht="14.4" x14ac:dyDescent="0.3">
      <c r="A372" s="35">
        <f t="shared" si="237"/>
        <v>35065</v>
      </c>
      <c r="B372" s="81">
        <v>154.4</v>
      </c>
      <c r="C372" s="20">
        <f t="shared" si="235"/>
        <v>2.7278775781769848E-2</v>
      </c>
      <c r="D372" s="82">
        <f t="shared" si="239"/>
        <v>47.536945812807843</v>
      </c>
      <c r="E372" s="81">
        <v>67.775000000000006</v>
      </c>
      <c r="F372" s="20">
        <f t="shared" si="236"/>
        <v>2.6427381493260738E-2</v>
      </c>
      <c r="G372" s="82">
        <f t="shared" si="248"/>
        <v>48.473036761550574</v>
      </c>
      <c r="H372" s="70">
        <v>592.5</v>
      </c>
      <c r="I372" s="21">
        <f t="shared" si="232"/>
        <v>2.8645833333333259E-2</v>
      </c>
      <c r="J372" s="71">
        <f t="shared" si="255"/>
        <v>36.865355898456968</v>
      </c>
      <c r="K372" s="70">
        <v>150.19999999999999</v>
      </c>
      <c r="L372" s="21">
        <f t="shared" si="234"/>
        <v>2.876712328767117E-2</v>
      </c>
      <c r="M372" s="71">
        <f t="shared" si="256"/>
        <v>36.867943053510089</v>
      </c>
      <c r="O372" s="22">
        <f t="shared" si="238"/>
        <v>35065</v>
      </c>
      <c r="P372" s="43">
        <v>7690</v>
      </c>
      <c r="Q372" s="97">
        <f t="shared" si="253"/>
        <v>2.4513722355449019E-2</v>
      </c>
      <c r="R372" s="97">
        <f t="shared" si="254"/>
        <v>-0.16057198995742827</v>
      </c>
      <c r="S372" s="102">
        <f t="shared" si="257"/>
        <v>173.62835854594701</v>
      </c>
      <c r="T372" s="49">
        <v>175087</v>
      </c>
      <c r="U372" s="25">
        <f t="shared" si="240"/>
        <v>-9.431186847256634E-3</v>
      </c>
      <c r="V372" s="25">
        <f t="shared" si="241"/>
        <v>7.0979505674333421E-3</v>
      </c>
      <c r="W372" s="100">
        <f t="shared" si="249"/>
        <v>15.487147190125681</v>
      </c>
      <c r="X372" s="104">
        <v>99752</v>
      </c>
      <c r="Y372" s="15">
        <f t="shared" si="242"/>
        <v>5.1693386672577724E-3</v>
      </c>
      <c r="Z372" s="15">
        <f t="shared" si="243"/>
        <v>-4.1085046045308271E-4</v>
      </c>
      <c r="AA372" s="109">
        <f t="shared" si="250"/>
        <v>14.049161926196541</v>
      </c>
      <c r="AB372" s="55">
        <v>81781</v>
      </c>
      <c r="AC372" s="12">
        <f t="shared" si="244"/>
        <v>1.4224768707989277E-2</v>
      </c>
      <c r="AD372" s="12">
        <f t="shared" si="245"/>
        <v>6.7460268610046725E-3</v>
      </c>
      <c r="AE372" s="113">
        <f t="shared" si="251"/>
        <v>12.904340526518416</v>
      </c>
      <c r="AF372" s="61">
        <v>68304</v>
      </c>
      <c r="AG372" s="11">
        <f t="shared" si="246"/>
        <v>1.9356186667064623E-2</v>
      </c>
      <c r="AH372" s="11">
        <f t="shared" si="247"/>
        <v>-2.4098497130088381E-3</v>
      </c>
      <c r="AI372" s="119">
        <f t="shared" si="252"/>
        <v>15.496482300332843</v>
      </c>
    </row>
    <row r="373" spans="1:35" ht="14.4" x14ac:dyDescent="0.3">
      <c r="A373" s="35">
        <f t="shared" si="237"/>
        <v>35034</v>
      </c>
      <c r="B373" s="81">
        <v>153.5</v>
      </c>
      <c r="C373" s="20">
        <f t="shared" si="235"/>
        <v>2.5384101536406245E-2</v>
      </c>
      <c r="D373" s="82">
        <f t="shared" si="239"/>
        <v>47.259852216748733</v>
      </c>
      <c r="E373" s="81">
        <v>67.963999999999999</v>
      </c>
      <c r="F373" s="20">
        <f t="shared" si="236"/>
        <v>2.9523593122775083E-2</v>
      </c>
      <c r="G373" s="82">
        <f t="shared" si="248"/>
        <v>48.608210556429697</v>
      </c>
      <c r="H373" s="70">
        <v>594.5</v>
      </c>
      <c r="I373" s="21">
        <f t="shared" si="232"/>
        <v>3.211805555555558E-2</v>
      </c>
      <c r="J373" s="71">
        <f t="shared" si="255"/>
        <v>36.989795918367371</v>
      </c>
      <c r="K373" s="70">
        <v>150.69999999999999</v>
      </c>
      <c r="L373" s="21">
        <f t="shared" si="234"/>
        <v>3.2191780821917648E-2</v>
      </c>
      <c r="M373" s="71">
        <f t="shared" si="256"/>
        <v>36.990672557682892</v>
      </c>
      <c r="O373" s="22">
        <f t="shared" si="238"/>
        <v>35034</v>
      </c>
      <c r="P373" s="43">
        <v>9161</v>
      </c>
      <c r="Q373" s="97"/>
      <c r="R373" s="97">
        <f>(P373/P374)-1</f>
        <v>2.5867861142217174E-2</v>
      </c>
      <c r="S373" s="102">
        <f t="shared" si="257"/>
        <v>206.84127342515222</v>
      </c>
      <c r="T373" s="49">
        <v>173853</v>
      </c>
      <c r="U373" s="25"/>
      <c r="V373" s="25">
        <f t="shared" si="241"/>
        <v>1.0320960965149339E-2</v>
      </c>
      <c r="W373" s="100">
        <f t="shared" si="249"/>
        <v>15.377994942199708</v>
      </c>
      <c r="X373" s="104">
        <v>99793</v>
      </c>
      <c r="Y373" s="15"/>
      <c r="Z373" s="15">
        <f t="shared" si="243"/>
        <v>1.3425272415228839E-2</v>
      </c>
      <c r="AA373" s="109">
        <f t="shared" si="250"/>
        <v>14.054936403289473</v>
      </c>
      <c r="AB373" s="55">
        <v>81233</v>
      </c>
      <c r="AC373" s="12"/>
      <c r="AD373" s="12">
        <f t="shared" si="245"/>
        <v>1.5285589301337277E-2</v>
      </c>
      <c r="AE373" s="113">
        <f t="shared" si="251"/>
        <v>12.817870825627843</v>
      </c>
      <c r="AF373" s="61">
        <v>68469</v>
      </c>
      <c r="AG373" s="11"/>
      <c r="AH373" s="11">
        <f t="shared" si="247"/>
        <v>1.4565984055952441E-2</v>
      </c>
      <c r="AI373" s="119">
        <f t="shared" si="252"/>
        <v>15.533916705046403</v>
      </c>
    </row>
    <row r="374" spans="1:35" ht="14.4" x14ac:dyDescent="0.3">
      <c r="A374" s="35">
        <f t="shared" si="237"/>
        <v>35004</v>
      </c>
      <c r="B374" s="81">
        <v>153.6</v>
      </c>
      <c r="C374" s="20">
        <f t="shared" si="235"/>
        <v>2.6052104208416971E-2</v>
      </c>
      <c r="D374" s="82">
        <f t="shared" si="239"/>
        <v>47.290640394088634</v>
      </c>
      <c r="E374" s="81">
        <v>67.566999999999993</v>
      </c>
      <c r="F374" s="20">
        <f t="shared" si="236"/>
        <v>2.7634980988592961E-2</v>
      </c>
      <c r="G374" s="82">
        <f t="shared" si="248"/>
        <v>48.324274066657132</v>
      </c>
      <c r="H374" s="70">
        <v>591</v>
      </c>
      <c r="I374" s="21">
        <f t="shared" si="232"/>
        <v>3.1053733426378072E-2</v>
      </c>
      <c r="J374" s="71">
        <f t="shared" si="255"/>
        <v>36.772025883524165</v>
      </c>
      <c r="K374" s="70">
        <v>149.80000000000001</v>
      </c>
      <c r="L374" s="21">
        <f t="shared" si="234"/>
        <v>3.0970406056434863E-2</v>
      </c>
      <c r="M374" s="71">
        <f t="shared" si="256"/>
        <v>36.769759450171854</v>
      </c>
      <c r="O374" s="22">
        <f t="shared" si="238"/>
        <v>35004</v>
      </c>
      <c r="P374" s="43">
        <v>8930</v>
      </c>
      <c r="Q374" s="97"/>
      <c r="R374" s="97">
        <f t="shared" ref="R374:R383" si="258">(P374/P375)-1</f>
        <v>4.0065222455159644E-2</v>
      </c>
      <c r="S374" s="102">
        <f t="shared" si="257"/>
        <v>201.62564913072913</v>
      </c>
      <c r="T374" s="49">
        <v>172077</v>
      </c>
      <c r="U374" s="25"/>
      <c r="V374" s="25">
        <f t="shared" si="241"/>
        <v>-1.9286337134747922E-2</v>
      </c>
      <c r="W374" s="100">
        <f t="shared" si="249"/>
        <v>15.220900621035582</v>
      </c>
      <c r="X374" s="104">
        <v>98471</v>
      </c>
      <c r="Y374" s="15"/>
      <c r="Z374" s="15">
        <f t="shared" si="243"/>
        <v>-7.69889655867384E-3</v>
      </c>
      <c r="AA374" s="109">
        <f t="shared" si="250"/>
        <v>13.868744727268624</v>
      </c>
      <c r="AB374" s="55">
        <v>80010</v>
      </c>
      <c r="AC374" s="12"/>
      <c r="AD374" s="12">
        <f t="shared" si="245"/>
        <v>-2.1326748232124437E-3</v>
      </c>
      <c r="AE374" s="113">
        <f t="shared" si="251"/>
        <v>12.624891912873878</v>
      </c>
      <c r="AF374" s="61">
        <v>67486</v>
      </c>
      <c r="AG374" s="11"/>
      <c r="AH374" s="11">
        <f t="shared" si="247"/>
        <v>4.450265676395837E-3</v>
      </c>
      <c r="AI374" s="119">
        <f t="shared" si="252"/>
        <v>15.310898403025623</v>
      </c>
    </row>
    <row r="375" spans="1:35" ht="14.4" x14ac:dyDescent="0.3">
      <c r="A375" s="35">
        <f t="shared" si="237"/>
        <v>34973</v>
      </c>
      <c r="B375" s="81">
        <v>153.69999999999999</v>
      </c>
      <c r="C375" s="20">
        <f t="shared" si="235"/>
        <v>2.8093645484949858E-2</v>
      </c>
      <c r="D375" s="82">
        <f t="shared" si="239"/>
        <v>47.321428571428534</v>
      </c>
      <c r="E375" s="81">
        <v>67.563999999999993</v>
      </c>
      <c r="F375" s="20">
        <f t="shared" si="236"/>
        <v>2.8621886608610758E-2</v>
      </c>
      <c r="G375" s="82">
        <f t="shared" si="248"/>
        <v>48.322128450865407</v>
      </c>
      <c r="H375" s="70">
        <v>591</v>
      </c>
      <c r="I375" s="21">
        <f t="shared" si="232"/>
        <v>3.1773743016759948E-2</v>
      </c>
      <c r="J375" s="71">
        <f t="shared" si="255"/>
        <v>36.772025883524165</v>
      </c>
      <c r="K375" s="70">
        <v>149.80000000000001</v>
      </c>
      <c r="L375" s="21">
        <f t="shared" si="234"/>
        <v>3.1680440771350016E-2</v>
      </c>
      <c r="M375" s="71">
        <f t="shared" si="256"/>
        <v>36.769759450171854</v>
      </c>
      <c r="O375" s="22">
        <f t="shared" si="238"/>
        <v>34973</v>
      </c>
      <c r="P375" s="43">
        <v>8586</v>
      </c>
      <c r="Q375" s="97"/>
      <c r="R375" s="97">
        <f t="shared" si="258"/>
        <v>-7.1683425235160581E-2</v>
      </c>
      <c r="S375" s="102">
        <f t="shared" si="257"/>
        <v>193.85865883946698</v>
      </c>
      <c r="T375" s="49">
        <v>175461</v>
      </c>
      <c r="U375" s="25"/>
      <c r="V375" s="25">
        <f t="shared" si="241"/>
        <v>2.7488855869242101E-3</v>
      </c>
      <c r="W375" s="100">
        <f t="shared" si="249"/>
        <v>15.5202289897402</v>
      </c>
      <c r="X375" s="104">
        <v>99235</v>
      </c>
      <c r="Y375" s="15"/>
      <c r="Z375" s="15">
        <f t="shared" si="243"/>
        <v>-2.5029150416147061E-3</v>
      </c>
      <c r="AA375" s="109">
        <f t="shared" si="250"/>
        <v>13.976347178463728</v>
      </c>
      <c r="AB375" s="55">
        <v>80181</v>
      </c>
      <c r="AC375" s="12"/>
      <c r="AD375" s="12">
        <f t="shared" si="245"/>
        <v>-1.7955344348230762E-2</v>
      </c>
      <c r="AE375" s="113">
        <f t="shared" si="251"/>
        <v>12.651874246545937</v>
      </c>
      <c r="AF375" s="61">
        <v>67187</v>
      </c>
      <c r="AG375" s="11"/>
      <c r="AH375" s="11">
        <f t="shared" si="247"/>
        <v>-3.7219371867492912E-3</v>
      </c>
      <c r="AI375" s="119">
        <f t="shared" si="252"/>
        <v>15.243062724181051</v>
      </c>
    </row>
    <row r="376" spans="1:35" ht="14.4" x14ac:dyDescent="0.3">
      <c r="A376" s="35">
        <f t="shared" si="237"/>
        <v>34943</v>
      </c>
      <c r="B376" s="81">
        <v>153.19999999999999</v>
      </c>
      <c r="C376" s="20">
        <f t="shared" si="235"/>
        <v>2.5435073627844584E-2</v>
      </c>
      <c r="D376" s="82">
        <f t="shared" si="239"/>
        <v>47.167487684729025</v>
      </c>
      <c r="E376" s="81">
        <v>67.748999999999995</v>
      </c>
      <c r="F376" s="20">
        <f t="shared" si="236"/>
        <v>2.9713955679849136E-2</v>
      </c>
      <c r="G376" s="82">
        <f t="shared" si="248"/>
        <v>48.454441424688895</v>
      </c>
      <c r="H376" s="70">
        <v>594.1</v>
      </c>
      <c r="I376" s="21">
        <f t="shared" si="232"/>
        <v>3.863636363636358E-2</v>
      </c>
      <c r="J376" s="71">
        <f t="shared" si="255"/>
        <v>36.964907914385293</v>
      </c>
      <c r="K376" s="70">
        <v>150.6</v>
      </c>
      <c r="L376" s="21">
        <f t="shared" si="234"/>
        <v>3.8620689655172402E-2</v>
      </c>
      <c r="M376" s="71">
        <f t="shared" si="256"/>
        <v>36.966126656848338</v>
      </c>
      <c r="O376" s="22">
        <f t="shared" si="238"/>
        <v>34943</v>
      </c>
      <c r="P376" s="43">
        <v>9249</v>
      </c>
      <c r="Q376" s="97"/>
      <c r="R376" s="97">
        <f t="shared" si="258"/>
        <v>-7.1851480180632255E-2</v>
      </c>
      <c r="S376" s="102">
        <f t="shared" si="257"/>
        <v>208.82817791826579</v>
      </c>
      <c r="T376" s="49">
        <v>174980</v>
      </c>
      <c r="U376" s="25"/>
      <c r="V376" s="25">
        <f t="shared" si="241"/>
        <v>-7.2169393822480998E-3</v>
      </c>
      <c r="W376" s="100">
        <f t="shared" si="249"/>
        <v>15.477682611091582</v>
      </c>
      <c r="X376" s="104">
        <v>99484</v>
      </c>
      <c r="Y376" s="15"/>
      <c r="Z376" s="15">
        <f t="shared" si="243"/>
        <v>-9.5772853075284381E-3</v>
      </c>
      <c r="AA376" s="109">
        <f t="shared" si="250"/>
        <v>14.01141656373543</v>
      </c>
      <c r="AB376" s="55">
        <v>81647</v>
      </c>
      <c r="AC376" s="12"/>
      <c r="AD376" s="12">
        <f t="shared" si="245"/>
        <v>-6.2801991163905502E-3</v>
      </c>
      <c r="AE376" s="113">
        <f t="shared" si="251"/>
        <v>12.883196475570722</v>
      </c>
      <c r="AF376" s="61">
        <v>67438</v>
      </c>
      <c r="AG376" s="11"/>
      <c r="AH376" s="11">
        <f t="shared" si="247"/>
        <v>-8.4396871140387519E-3</v>
      </c>
      <c r="AI376" s="119">
        <f t="shared" si="252"/>
        <v>15.300008394381678</v>
      </c>
    </row>
    <row r="377" spans="1:35" ht="14.4" x14ac:dyDescent="0.3">
      <c r="A377" s="35">
        <f t="shared" si="237"/>
        <v>34912</v>
      </c>
      <c r="B377" s="81">
        <v>152.9</v>
      </c>
      <c r="C377" s="20">
        <f t="shared" si="235"/>
        <v>2.6174496644295386E-2</v>
      </c>
      <c r="D377" s="82">
        <f t="shared" si="239"/>
        <v>47.075123152709331</v>
      </c>
      <c r="E377" s="81">
        <v>67.418999999999997</v>
      </c>
      <c r="F377" s="20">
        <f t="shared" si="236"/>
        <v>2.6023832351732556E-2</v>
      </c>
      <c r="G377" s="82">
        <f t="shared" si="248"/>
        <v>48.218423687598353</v>
      </c>
      <c r="H377" s="70">
        <v>591.4</v>
      </c>
      <c r="I377" s="21">
        <f t="shared" si="232"/>
        <v>3.6089698668535508E-2</v>
      </c>
      <c r="J377" s="71">
        <f t="shared" si="255"/>
        <v>36.79691388750625</v>
      </c>
      <c r="K377" s="70">
        <v>149.9</v>
      </c>
      <c r="L377" s="21">
        <f t="shared" si="234"/>
        <v>3.5936420179682127E-2</v>
      </c>
      <c r="M377" s="71">
        <f t="shared" si="256"/>
        <v>36.794305351006422</v>
      </c>
      <c r="O377" s="22">
        <f t="shared" si="238"/>
        <v>34912</v>
      </c>
      <c r="P377" s="43">
        <v>9965</v>
      </c>
      <c r="Q377" s="97"/>
      <c r="R377" s="97">
        <f t="shared" si="258"/>
        <v>5.5055584965590265E-2</v>
      </c>
      <c r="S377" s="102">
        <f t="shared" si="257"/>
        <v>224.99435538496257</v>
      </c>
      <c r="T377" s="49">
        <v>176252</v>
      </c>
      <c r="U377" s="25"/>
      <c r="V377" s="25">
        <f t="shared" si="241"/>
        <v>-5.5968044052266963E-3</v>
      </c>
      <c r="W377" s="100">
        <f t="shared" si="249"/>
        <v>15.590196111384806</v>
      </c>
      <c r="X377" s="104">
        <v>100446</v>
      </c>
      <c r="Y377" s="15"/>
      <c r="Z377" s="15">
        <f t="shared" si="243"/>
        <v>-5.5836055836055998E-3</v>
      </c>
      <c r="AA377" s="109">
        <f t="shared" si="250"/>
        <v>14.146905514062253</v>
      </c>
      <c r="AB377" s="55">
        <v>82163</v>
      </c>
      <c r="AC377" s="12"/>
      <c r="AD377" s="12">
        <f t="shared" si="245"/>
        <v>-8.6989044930263493E-3</v>
      </c>
      <c r="AE377" s="113">
        <f t="shared" si="251"/>
        <v>12.964616850861846</v>
      </c>
      <c r="AF377" s="61">
        <v>68012</v>
      </c>
      <c r="AG377" s="11"/>
      <c r="AH377" s="11">
        <f t="shared" si="247"/>
        <v>-3.0635728001642271E-3</v>
      </c>
      <c r="AI377" s="119">
        <f t="shared" si="252"/>
        <v>15.430234747748846</v>
      </c>
    </row>
    <row r="378" spans="1:35" ht="14.4" x14ac:dyDescent="0.3">
      <c r="A378" s="35">
        <f t="shared" si="237"/>
        <v>34881</v>
      </c>
      <c r="B378" s="81">
        <v>152.5</v>
      </c>
      <c r="C378" s="20">
        <f t="shared" si="235"/>
        <v>2.7628032345013542E-2</v>
      </c>
      <c r="D378" s="82">
        <f t="shared" si="239"/>
        <v>46.951970443349722</v>
      </c>
      <c r="E378" s="81">
        <v>67.097999999999999</v>
      </c>
      <c r="F378" s="20">
        <f t="shared" si="236"/>
        <v>2.668543623955677E-2</v>
      </c>
      <c r="G378" s="82">
        <f t="shared" si="248"/>
        <v>47.988842797883009</v>
      </c>
      <c r="H378" s="70">
        <v>588.20000000000005</v>
      </c>
      <c r="I378" s="21">
        <f t="shared" si="232"/>
        <v>3.53810948776625E-2</v>
      </c>
      <c r="J378" s="71">
        <f t="shared" si="255"/>
        <v>36.597809855649608</v>
      </c>
      <c r="K378" s="70">
        <v>149.1</v>
      </c>
      <c r="L378" s="21">
        <f t="shared" si="234"/>
        <v>3.5416666666666652E-2</v>
      </c>
      <c r="M378" s="71">
        <f t="shared" si="256"/>
        <v>36.59793814432993</v>
      </c>
      <c r="O378" s="22">
        <f t="shared" si="238"/>
        <v>34881</v>
      </c>
      <c r="P378" s="43">
        <v>9445</v>
      </c>
      <c r="Q378" s="97"/>
      <c r="R378" s="97">
        <f t="shared" si="258"/>
        <v>-6.9458128078817682E-2</v>
      </c>
      <c r="S378" s="102">
        <f t="shared" si="257"/>
        <v>213.25355610747332</v>
      </c>
      <c r="T378" s="49">
        <v>177244</v>
      </c>
      <c r="U378" s="25"/>
      <c r="V378" s="25">
        <f t="shared" si="241"/>
        <v>2.2581203484682399E-2</v>
      </c>
      <c r="W378" s="100">
        <f t="shared" si="249"/>
        <v>15.677942488971976</v>
      </c>
      <c r="X378" s="104">
        <v>101010</v>
      </c>
      <c r="Y378" s="15"/>
      <c r="Z378" s="15">
        <f t="shared" si="243"/>
        <v>1.0959315418105353E-2</v>
      </c>
      <c r="AA378" s="109">
        <f t="shared" si="250"/>
        <v>14.226339784316231</v>
      </c>
      <c r="AB378" s="55">
        <v>82884</v>
      </c>
      <c r="AC378" s="12"/>
      <c r="AD378" s="12">
        <f t="shared" si="245"/>
        <v>1.4442377362185344E-2</v>
      </c>
      <c r="AE378" s="113">
        <f t="shared" si="251"/>
        <v>13.078384468274445</v>
      </c>
      <c r="AF378" s="61">
        <v>68221</v>
      </c>
      <c r="AG378" s="11"/>
      <c r="AH378" s="11">
        <f t="shared" si="247"/>
        <v>-1.4161645062932604E-2</v>
      </c>
      <c r="AI378" s="119">
        <f t="shared" si="252"/>
        <v>15.477651660386021</v>
      </c>
    </row>
    <row r="379" spans="1:35" ht="14.4" x14ac:dyDescent="0.3">
      <c r="A379" s="35">
        <f t="shared" si="237"/>
        <v>34851</v>
      </c>
      <c r="B379" s="81">
        <v>152.5</v>
      </c>
      <c r="C379" s="20">
        <f t="shared" si="235"/>
        <v>3.0405405405405483E-2</v>
      </c>
      <c r="D379" s="82">
        <f t="shared" si="239"/>
        <v>46.951970443349722</v>
      </c>
      <c r="E379" s="81">
        <v>67.45</v>
      </c>
      <c r="F379" s="20">
        <f t="shared" si="236"/>
        <v>2.574630837781533E-2</v>
      </c>
      <c r="G379" s="82">
        <f t="shared" si="248"/>
        <v>48.240595050779596</v>
      </c>
      <c r="H379" s="70">
        <v>591</v>
      </c>
      <c r="I379" s="21">
        <f t="shared" si="232"/>
        <v>3.5388927820602767E-2</v>
      </c>
      <c r="J379" s="71">
        <f t="shared" si="255"/>
        <v>36.772025883524172</v>
      </c>
      <c r="K379" s="70">
        <v>149.80000000000001</v>
      </c>
      <c r="L379" s="21">
        <f t="shared" si="234"/>
        <v>3.5245335176226744E-2</v>
      </c>
      <c r="M379" s="71">
        <f t="shared" si="256"/>
        <v>36.769759450171861</v>
      </c>
      <c r="O379" s="22">
        <f t="shared" si="238"/>
        <v>34851</v>
      </c>
      <c r="P379" s="43">
        <v>10150</v>
      </c>
      <c r="Q379" s="97"/>
      <c r="R379" s="97">
        <f t="shared" si="258"/>
        <v>9.221995050037668E-2</v>
      </c>
      <c r="S379" s="102">
        <f t="shared" si="257"/>
        <v>229.17137051253087</v>
      </c>
      <c r="T379" s="49">
        <v>173330</v>
      </c>
      <c r="U379" s="25"/>
      <c r="V379" s="25">
        <f t="shared" si="241"/>
        <v>-2.8763734683311393E-3</v>
      </c>
      <c r="W379" s="100">
        <f t="shared" si="249"/>
        <v>15.331733495145182</v>
      </c>
      <c r="X379" s="104">
        <v>99915</v>
      </c>
      <c r="Y379" s="15"/>
      <c r="Z379" s="15">
        <f t="shared" si="243"/>
        <v>-1.8182363107785982E-3</v>
      </c>
      <c r="AA379" s="109">
        <f t="shared" si="250"/>
        <v>14.07211899366356</v>
      </c>
      <c r="AB379" s="55">
        <v>81704</v>
      </c>
      <c r="AC379" s="12"/>
      <c r="AD379" s="12">
        <f t="shared" si="245"/>
        <v>-5.0536416663622408E-3</v>
      </c>
      <c r="AE379" s="113">
        <f t="shared" si="251"/>
        <v>12.892190586794742</v>
      </c>
      <c r="AF379" s="61">
        <v>69201</v>
      </c>
      <c r="AG379" s="11"/>
      <c r="AH379" s="11">
        <f t="shared" si="247"/>
        <v>1.5466564925822102E-2</v>
      </c>
      <c r="AI379" s="119">
        <f t="shared" si="252"/>
        <v>15.699989336866553</v>
      </c>
    </row>
    <row r="380" spans="1:35" ht="14.4" x14ac:dyDescent="0.3">
      <c r="A380" s="35">
        <f t="shared" si="237"/>
        <v>34820</v>
      </c>
      <c r="B380" s="81">
        <v>152.19999999999999</v>
      </c>
      <c r="C380" s="20">
        <f t="shared" si="235"/>
        <v>3.1864406779660959E-2</v>
      </c>
      <c r="D380" s="82">
        <f t="shared" si="239"/>
        <v>46.859605911330014</v>
      </c>
      <c r="E380" s="81">
        <v>67.385999999999996</v>
      </c>
      <c r="F380" s="20">
        <f t="shared" si="236"/>
        <v>2.4741860429750906E-2</v>
      </c>
      <c r="G380" s="82">
        <f t="shared" si="248"/>
        <v>48.194821913889299</v>
      </c>
      <c r="H380" s="70">
        <v>590.20000000000005</v>
      </c>
      <c r="I380" s="21">
        <f t="shared" si="232"/>
        <v>3.3987386124737284E-2</v>
      </c>
      <c r="J380" s="71">
        <f t="shared" si="255"/>
        <v>36.722249875560017</v>
      </c>
      <c r="K380" s="70">
        <v>149.6</v>
      </c>
      <c r="L380" s="21">
        <f t="shared" si="234"/>
        <v>3.3863165169315979E-2</v>
      </c>
      <c r="M380" s="71">
        <f t="shared" si="256"/>
        <v>36.720667648502733</v>
      </c>
      <c r="O380" s="22">
        <f t="shared" si="238"/>
        <v>34820</v>
      </c>
      <c r="P380" s="43">
        <v>9293</v>
      </c>
      <c r="Q380" s="97"/>
      <c r="R380" s="97">
        <f t="shared" si="258"/>
        <v>0.15397988327331436</v>
      </c>
      <c r="S380" s="102">
        <f t="shared" si="257"/>
        <v>209.82163016482258</v>
      </c>
      <c r="T380" s="49">
        <v>173830</v>
      </c>
      <c r="U380" s="25"/>
      <c r="V380" s="25">
        <f t="shared" si="241"/>
        <v>1.1763062470534047E-2</v>
      </c>
      <c r="W380" s="100">
        <f t="shared" si="249"/>
        <v>15.375960499977424</v>
      </c>
      <c r="X380" s="104">
        <v>100097</v>
      </c>
      <c r="Y380" s="15"/>
      <c r="Z380" s="15">
        <f t="shared" si="243"/>
        <v>1.6120354485376964E-2</v>
      </c>
      <c r="AA380" s="109">
        <f t="shared" si="250"/>
        <v>14.097752038319987</v>
      </c>
      <c r="AB380" s="55">
        <v>82119</v>
      </c>
      <c r="AC380" s="12"/>
      <c r="AD380" s="12">
        <f t="shared" si="245"/>
        <v>1.4516208736904623E-2</v>
      </c>
      <c r="AE380" s="113">
        <f t="shared" si="251"/>
        <v>12.957674028162604</v>
      </c>
      <c r="AF380" s="61">
        <v>68147</v>
      </c>
      <c r="AG380" s="11"/>
      <c r="AH380" s="11">
        <f t="shared" si="247"/>
        <v>9.5104066365454543E-3</v>
      </c>
      <c r="AI380" s="119">
        <f t="shared" si="252"/>
        <v>15.460862897059942</v>
      </c>
    </row>
    <row r="381" spans="1:35" ht="14.4" x14ac:dyDescent="0.3">
      <c r="A381" s="35">
        <f t="shared" si="237"/>
        <v>34790</v>
      </c>
      <c r="B381" s="81">
        <v>151.9</v>
      </c>
      <c r="C381" s="20">
        <f t="shared" si="235"/>
        <v>3.0529172320217013E-2</v>
      </c>
      <c r="D381" s="82">
        <f t="shared" si="239"/>
        <v>46.767241379310313</v>
      </c>
      <c r="E381" s="81">
        <v>67.049000000000007</v>
      </c>
      <c r="F381" s="20">
        <f t="shared" si="236"/>
        <v>2.2868039664378559E-2</v>
      </c>
      <c r="G381" s="82">
        <f t="shared" si="248"/>
        <v>47.953797739951384</v>
      </c>
      <c r="H381" s="70">
        <v>587.79999999999995</v>
      </c>
      <c r="I381" s="21">
        <f t="shared" si="232"/>
        <v>3.3222007382668339E-2</v>
      </c>
      <c r="J381" s="71">
        <f t="shared" si="255"/>
        <v>36.57292185166753</v>
      </c>
      <c r="K381" s="70">
        <v>149</v>
      </c>
      <c r="L381" s="21">
        <f t="shared" si="234"/>
        <v>3.3287101248266282E-2</v>
      </c>
      <c r="M381" s="71">
        <f t="shared" si="256"/>
        <v>36.57339224349537</v>
      </c>
      <c r="O381" s="22">
        <f t="shared" si="238"/>
        <v>34790</v>
      </c>
      <c r="P381" s="43">
        <v>8053</v>
      </c>
      <c r="Q381" s="97"/>
      <c r="R381" s="97">
        <f t="shared" si="258"/>
        <v>-0.16453989003008607</v>
      </c>
      <c r="S381" s="102">
        <f t="shared" si="257"/>
        <v>181.82433958004049</v>
      </c>
      <c r="T381" s="49">
        <v>171809</v>
      </c>
      <c r="U381" s="25"/>
      <c r="V381" s="25">
        <f t="shared" si="241"/>
        <v>5.3953782323992172E-3</v>
      </c>
      <c r="W381" s="100">
        <f t="shared" si="249"/>
        <v>15.197194946445501</v>
      </c>
      <c r="X381" s="104">
        <v>98509</v>
      </c>
      <c r="Y381" s="15"/>
      <c r="Z381" s="15">
        <f t="shared" si="243"/>
        <v>2.2281005188726777E-3</v>
      </c>
      <c r="AA381" s="109">
        <f t="shared" si="250"/>
        <v>13.874096681647439</v>
      </c>
      <c r="AB381" s="55">
        <v>80944</v>
      </c>
      <c r="AC381" s="12"/>
      <c r="AD381" s="12">
        <f t="shared" si="245"/>
        <v>5.6779355672345044E-3</v>
      </c>
      <c r="AE381" s="113">
        <f t="shared" si="251"/>
        <v>12.772269103807812</v>
      </c>
      <c r="AF381" s="61">
        <v>67505</v>
      </c>
      <c r="AG381" s="11"/>
      <c r="AH381" s="11">
        <f t="shared" si="247"/>
        <v>1.4228191952883273E-2</v>
      </c>
      <c r="AI381" s="119">
        <f t="shared" si="252"/>
        <v>15.315209031447186</v>
      </c>
    </row>
    <row r="382" spans="1:35" ht="14.4" x14ac:dyDescent="0.3">
      <c r="A382" s="35">
        <f t="shared" si="237"/>
        <v>34759</v>
      </c>
      <c r="B382" s="81">
        <v>151.4</v>
      </c>
      <c r="C382" s="20">
        <f t="shared" si="235"/>
        <v>2.8532608695652328E-2</v>
      </c>
      <c r="D382" s="82">
        <f t="shared" si="239"/>
        <v>46.613300492610811</v>
      </c>
      <c r="E382" s="81">
        <v>66.67</v>
      </c>
      <c r="F382" s="20">
        <f t="shared" si="236"/>
        <v>2.5992213108447126E-2</v>
      </c>
      <c r="G382" s="82">
        <f t="shared" si="248"/>
        <v>47.682734944929209</v>
      </c>
      <c r="H382" s="70">
        <v>581.9</v>
      </c>
      <c r="I382" s="21">
        <f t="shared" si="232"/>
        <v>3.5040910707933026E-2</v>
      </c>
      <c r="J382" s="71">
        <f t="shared" si="255"/>
        <v>36.205823792931845</v>
      </c>
      <c r="K382" s="70">
        <v>147.5</v>
      </c>
      <c r="L382" s="21">
        <f t="shared" si="234"/>
        <v>3.5087719298245723E-2</v>
      </c>
      <c r="M382" s="71">
        <f t="shared" si="256"/>
        <v>36.205203730976955</v>
      </c>
      <c r="O382" s="22">
        <f t="shared" si="238"/>
        <v>34759</v>
      </c>
      <c r="P382" s="43">
        <v>9639</v>
      </c>
      <c r="Q382" s="97"/>
      <c r="R382" s="97">
        <f t="shared" si="258"/>
        <v>0.40244434744652979</v>
      </c>
      <c r="S382" s="102">
        <f t="shared" si="257"/>
        <v>217.63377737638274</v>
      </c>
      <c r="T382" s="49">
        <v>170887</v>
      </c>
      <c r="U382" s="25"/>
      <c r="V382" s="25">
        <f t="shared" si="241"/>
        <v>-8.6323422770123726E-3</v>
      </c>
      <c r="W382" s="100">
        <f t="shared" si="249"/>
        <v>15.115640349534846</v>
      </c>
      <c r="X382" s="104">
        <v>98290</v>
      </c>
      <c r="Y382" s="15"/>
      <c r="Z382" s="15">
        <f t="shared" si="243"/>
        <v>-1.1485236141282495E-2</v>
      </c>
      <c r="AA382" s="109">
        <f t="shared" si="250"/>
        <v>13.843252523516906</v>
      </c>
      <c r="AB382" s="55">
        <v>80487</v>
      </c>
      <c r="AC382" s="12"/>
      <c r="AD382" s="12">
        <f t="shared" si="245"/>
        <v>-2.5034391304886716E-3</v>
      </c>
      <c r="AE382" s="113">
        <f t="shared" si="251"/>
        <v>12.700158422590672</v>
      </c>
      <c r="AF382" s="61">
        <v>66558</v>
      </c>
      <c r="AG382" s="11"/>
      <c r="AH382" s="11">
        <f t="shared" si="247"/>
        <v>6.3413698892776704E-2</v>
      </c>
      <c r="AI382" s="119">
        <f t="shared" si="252"/>
        <v>15.100358235909365</v>
      </c>
    </row>
    <row r="383" spans="1:35" ht="14.4" x14ac:dyDescent="0.3">
      <c r="A383" s="35">
        <f t="shared" si="237"/>
        <v>34731</v>
      </c>
      <c r="B383" s="81">
        <v>150.9</v>
      </c>
      <c r="C383" s="20">
        <f t="shared" si="235"/>
        <v>2.8629856850715951E-2</v>
      </c>
      <c r="D383" s="82">
        <f t="shared" si="239"/>
        <v>46.45935960591131</v>
      </c>
      <c r="E383" s="81">
        <v>66.322999999999993</v>
      </c>
      <c r="F383" s="20">
        <f t="shared" si="236"/>
        <v>2.3866495824135026E-2</v>
      </c>
      <c r="G383" s="82">
        <f t="shared" si="248"/>
        <v>47.434558718352179</v>
      </c>
      <c r="H383" s="70">
        <v>579.5</v>
      </c>
      <c r="I383" s="21">
        <f t="shared" si="232"/>
        <v>3.3713877987870067E-2</v>
      </c>
      <c r="J383" s="71">
        <f t="shared" si="255"/>
        <v>36.056495769039358</v>
      </c>
      <c r="K383" s="70">
        <v>146.9</v>
      </c>
      <c r="L383" s="21">
        <f t="shared" si="234"/>
        <v>3.3779028852920501E-2</v>
      </c>
      <c r="M383" s="71">
        <f t="shared" si="256"/>
        <v>36.057928325969591</v>
      </c>
      <c r="O383" s="22">
        <f t="shared" si="238"/>
        <v>34731</v>
      </c>
      <c r="P383" s="43">
        <v>6873</v>
      </c>
      <c r="Q383" s="97"/>
      <c r="R383" s="97">
        <f t="shared" si="258"/>
        <v>-8.4332533972821699E-2</v>
      </c>
      <c r="S383" s="102">
        <f t="shared" si="257"/>
        <v>155.18175660419948</v>
      </c>
      <c r="T383" s="49">
        <v>172375</v>
      </c>
      <c r="U383" s="25"/>
      <c r="V383" s="25">
        <f t="shared" si="241"/>
        <v>-2.4774545413399407E-2</v>
      </c>
      <c r="W383" s="100">
        <f t="shared" si="249"/>
        <v>15.247259915915601</v>
      </c>
      <c r="X383" s="104">
        <v>99432</v>
      </c>
      <c r="Y383" s="15"/>
      <c r="Z383" s="15">
        <f t="shared" si="243"/>
        <v>1.9447999274477823E-3</v>
      </c>
      <c r="AA383" s="109">
        <f t="shared" si="250"/>
        <v>14.004092836690742</v>
      </c>
      <c r="AB383" s="55">
        <v>80689</v>
      </c>
      <c r="AC383" s="12"/>
      <c r="AD383" s="12">
        <f t="shared" si="245"/>
        <v>6.8209440186528525E-4</v>
      </c>
      <c r="AE383" s="113">
        <f t="shared" si="251"/>
        <v>12.732032290437198</v>
      </c>
      <c r="AF383" s="61">
        <v>62589</v>
      </c>
      <c r="AG383" s="11"/>
      <c r="AH383" s="11">
        <f t="shared" si="247"/>
        <v>-6.5933409942244836E-2</v>
      </c>
      <c r="AI383" s="119">
        <f t="shared" si="252"/>
        <v>14.199890646163214</v>
      </c>
    </row>
    <row r="384" spans="1:35" ht="15" thickBot="1" x14ac:dyDescent="0.35">
      <c r="A384" s="35">
        <f t="shared" si="237"/>
        <v>34700</v>
      </c>
      <c r="B384" s="81">
        <v>150.30000000000001</v>
      </c>
      <c r="C384" s="20">
        <f t="shared" si="235"/>
        <v>2.8043775649794878E-2</v>
      </c>
      <c r="D384" s="82">
        <f t="shared" si="239"/>
        <v>46.274630541871907</v>
      </c>
      <c r="E384" s="81">
        <v>66.03</v>
      </c>
      <c r="F384" s="20">
        <f t="shared" si="236"/>
        <v>2.4086108224638192E-2</v>
      </c>
      <c r="G384" s="82">
        <f t="shared" si="248"/>
        <v>47.225003576026339</v>
      </c>
      <c r="H384" s="70">
        <v>576</v>
      </c>
      <c r="I384" s="21">
        <f t="shared" si="232"/>
        <v>3.3369214208826659E-2</v>
      </c>
      <c r="J384" s="71">
        <f t="shared" si="255"/>
        <v>35.838725734196153</v>
      </c>
      <c r="K384" s="70">
        <v>146</v>
      </c>
      <c r="L384" s="21">
        <f t="shared" si="234"/>
        <v>3.3262561924982226E-2</v>
      </c>
      <c r="M384" s="71">
        <f t="shared" si="256"/>
        <v>35.837015218458546</v>
      </c>
      <c r="O384" s="38">
        <f t="shared" si="238"/>
        <v>34700</v>
      </c>
      <c r="P384" s="44">
        <v>7506</v>
      </c>
      <c r="Q384" s="98"/>
      <c r="R384" s="98"/>
      <c r="S384" s="103">
        <f t="shared" si="257"/>
        <v>169.47392187852776</v>
      </c>
      <c r="T384" s="51">
        <v>176754</v>
      </c>
      <c r="U384" s="52"/>
      <c r="V384" s="52"/>
      <c r="W384" s="101">
        <f t="shared" si="249"/>
        <v>15.634600024236381</v>
      </c>
      <c r="X384" s="106">
        <v>99239</v>
      </c>
      <c r="Y384" s="53"/>
      <c r="Z384" s="53"/>
      <c r="AA384" s="110">
        <f t="shared" si="250"/>
        <v>13.976910542082555</v>
      </c>
      <c r="AB384" s="57">
        <v>80634</v>
      </c>
      <c r="AC384" s="58"/>
      <c r="AD384" s="58"/>
      <c r="AE384" s="114">
        <f t="shared" si="251"/>
        <v>12.723353762063143</v>
      </c>
      <c r="AF384" s="63">
        <v>67007</v>
      </c>
      <c r="AG384" s="64"/>
      <c r="AH384" s="64"/>
      <c r="AI384" s="120">
        <f t="shared" si="252"/>
        <v>15.20222519176626</v>
      </c>
    </row>
    <row r="385" spans="1:32" ht="14.4" x14ac:dyDescent="0.3">
      <c r="A385" s="35">
        <f t="shared" si="237"/>
        <v>34669</v>
      </c>
      <c r="B385" s="81">
        <v>149.69999999999999</v>
      </c>
      <c r="C385" s="20">
        <f t="shared" si="235"/>
        <v>2.6748971193415461E-2</v>
      </c>
      <c r="D385" s="82">
        <f t="shared" si="239"/>
        <v>46.089901477832491</v>
      </c>
      <c r="E385" s="81">
        <v>66.015000000000001</v>
      </c>
      <c r="F385" s="20">
        <f t="shared" si="236"/>
        <v>2.0450751252086841E-2</v>
      </c>
      <c r="G385" s="82">
        <f t="shared" si="248"/>
        <v>47.214275497067682</v>
      </c>
      <c r="H385" s="70">
        <v>576</v>
      </c>
      <c r="I385" s="21">
        <f t="shared" si="232"/>
        <v>2.893890675241173E-2</v>
      </c>
      <c r="J385" s="71">
        <f t="shared" si="255"/>
        <v>35.838725734196153</v>
      </c>
      <c r="K385" s="70">
        <v>146</v>
      </c>
      <c r="L385" s="21">
        <f t="shared" si="234"/>
        <v>2.8893587033121948E-2</v>
      </c>
      <c r="M385" s="71">
        <f t="shared" si="256"/>
        <v>35.837015218458546</v>
      </c>
      <c r="P385" s="45"/>
      <c r="T385" s="7"/>
      <c r="X385" s="7"/>
      <c r="AB385" s="7"/>
      <c r="AF385" s="7"/>
    </row>
    <row r="386" spans="1:32" ht="14.4" x14ac:dyDescent="0.3">
      <c r="A386" s="35">
        <f t="shared" si="237"/>
        <v>34639</v>
      </c>
      <c r="B386" s="81">
        <v>149.69999999999999</v>
      </c>
      <c r="C386" s="20">
        <f t="shared" si="235"/>
        <v>2.6748971193415461E-2</v>
      </c>
      <c r="D386" s="82">
        <f t="shared" si="239"/>
        <v>46.089901477832491</v>
      </c>
      <c r="E386" s="81">
        <v>65.75</v>
      </c>
      <c r="F386" s="20">
        <f t="shared" si="236"/>
        <v>1.8416691191276424E-2</v>
      </c>
      <c r="G386" s="82">
        <f t="shared" si="248"/>
        <v>47.024746102131338</v>
      </c>
      <c r="H386" s="70">
        <v>573.20000000000005</v>
      </c>
      <c r="I386" s="21">
        <f t="shared" si="232"/>
        <v>2.6136770497672712E-2</v>
      </c>
      <c r="J386" s="71">
        <f t="shared" si="255"/>
        <v>35.664509706321589</v>
      </c>
      <c r="K386" s="70">
        <v>145.30000000000001</v>
      </c>
      <c r="L386" s="21">
        <f t="shared" si="234"/>
        <v>2.6129943502825048E-2</v>
      </c>
      <c r="M386" s="71">
        <f t="shared" si="256"/>
        <v>35.665193912616623</v>
      </c>
      <c r="P386" s="45"/>
      <c r="T386" s="7"/>
      <c r="X386" s="7"/>
      <c r="AB386" s="7"/>
      <c r="AF386" s="7"/>
    </row>
    <row r="387" spans="1:32" ht="14.4" x14ac:dyDescent="0.3">
      <c r="A387" s="35">
        <f t="shared" si="237"/>
        <v>34608</v>
      </c>
      <c r="B387" s="81">
        <v>149.5</v>
      </c>
      <c r="C387" s="20">
        <f t="shared" si="235"/>
        <v>2.6080988332189525E-2</v>
      </c>
      <c r="D387" s="82">
        <f t="shared" si="239"/>
        <v>46.028325123152698</v>
      </c>
      <c r="E387" s="81">
        <v>65.683999999999997</v>
      </c>
      <c r="F387" s="20">
        <f t="shared" si="236"/>
        <v>1.5161584470580802E-2</v>
      </c>
      <c r="G387" s="82">
        <f t="shared" si="248"/>
        <v>46.977542554713224</v>
      </c>
      <c r="H387" s="70">
        <v>572.79999999999995</v>
      </c>
      <c r="I387" s="21">
        <f t="shared" si="232"/>
        <v>2.3954236682159458E-2</v>
      </c>
      <c r="J387" s="71">
        <f t="shared" si="255"/>
        <v>35.639621702339497</v>
      </c>
      <c r="K387" s="70">
        <v>145.19999999999999</v>
      </c>
      <c r="L387" s="21">
        <f t="shared" si="234"/>
        <v>2.3977433004231052E-2</v>
      </c>
      <c r="M387" s="71">
        <f t="shared" si="256"/>
        <v>35.640648011782055</v>
      </c>
      <c r="P387" s="45"/>
      <c r="T387" s="7"/>
      <c r="X387" s="7"/>
      <c r="AB387" s="7"/>
      <c r="AF387" s="7"/>
    </row>
    <row r="388" spans="1:32" ht="14.4" x14ac:dyDescent="0.3">
      <c r="A388" s="35">
        <f t="shared" si="237"/>
        <v>34578</v>
      </c>
      <c r="B388" s="81">
        <v>149.4</v>
      </c>
      <c r="C388" s="20">
        <f t="shared" si="235"/>
        <v>2.9634734665747731E-2</v>
      </c>
      <c r="D388" s="82">
        <f t="shared" si="239"/>
        <v>45.997536945812797</v>
      </c>
      <c r="E388" s="81">
        <v>65.793999999999997</v>
      </c>
      <c r="F388" s="20">
        <f t="shared" si="236"/>
        <v>1.5386514807784302E-2</v>
      </c>
      <c r="G388" s="82">
        <f t="shared" si="248"/>
        <v>47.056215133743407</v>
      </c>
      <c r="H388" s="70">
        <v>572</v>
      </c>
      <c r="I388" s="21">
        <f t="shared" si="232"/>
        <v>2.179349767774208E-2</v>
      </c>
      <c r="J388" s="71">
        <f t="shared" si="255"/>
        <v>35.589845694375335</v>
      </c>
      <c r="K388" s="70">
        <v>145</v>
      </c>
      <c r="L388" s="21">
        <f t="shared" si="234"/>
        <v>2.1846370683579863E-2</v>
      </c>
      <c r="M388" s="71">
        <f t="shared" si="256"/>
        <v>35.591556210112941</v>
      </c>
      <c r="P388" s="45"/>
      <c r="T388" s="7"/>
      <c r="X388" s="7"/>
      <c r="AB388" s="7"/>
      <c r="AF388" s="7"/>
    </row>
    <row r="389" spans="1:32" ht="14.4" x14ac:dyDescent="0.3">
      <c r="A389" s="35">
        <f t="shared" si="237"/>
        <v>34547</v>
      </c>
      <c r="B389" s="81">
        <v>149</v>
      </c>
      <c r="C389" s="20">
        <f t="shared" si="235"/>
        <v>2.9005524861878351E-2</v>
      </c>
      <c r="D389" s="82">
        <f t="shared" si="239"/>
        <v>45.874384236453196</v>
      </c>
      <c r="E389" s="81">
        <v>65.709000000000003</v>
      </c>
      <c r="F389" s="20">
        <f t="shared" si="236"/>
        <v>1.8823164586402097E-2</v>
      </c>
      <c r="G389" s="82">
        <f t="shared" si="248"/>
        <v>46.995422686310995</v>
      </c>
      <c r="H389" s="70">
        <v>570.79999999999995</v>
      </c>
      <c r="I389" s="21">
        <f t="shared" ref="I389:I390" si="259">SUM(H389/H401)-1</f>
        <v>2.4040186580552625E-2</v>
      </c>
      <c r="J389" s="71">
        <f t="shared" si="255"/>
        <v>35.515181682429088</v>
      </c>
      <c r="K389" s="70">
        <v>144.69999999999999</v>
      </c>
      <c r="L389" s="21">
        <f t="shared" si="234"/>
        <v>2.406227883934875E-2</v>
      </c>
      <c r="M389" s="71">
        <f t="shared" si="256"/>
        <v>35.517918507609252</v>
      </c>
      <c r="P389" s="45"/>
      <c r="T389" s="7"/>
      <c r="X389" s="7"/>
      <c r="AB389" s="7"/>
      <c r="AF389" s="7"/>
    </row>
    <row r="390" spans="1:32" ht="14.4" x14ac:dyDescent="0.3">
      <c r="A390" s="35">
        <f t="shared" si="237"/>
        <v>34516</v>
      </c>
      <c r="B390" s="81">
        <v>148.4</v>
      </c>
      <c r="C390" s="20">
        <f t="shared" si="235"/>
        <v>2.7700831024930705E-2</v>
      </c>
      <c r="D390" s="82">
        <f t="shared" si="239"/>
        <v>45.689655172413786</v>
      </c>
      <c r="E390" s="81">
        <v>65.353999999999999</v>
      </c>
      <c r="F390" s="20">
        <f t="shared" si="236"/>
        <v>1.7198711263988642E-2</v>
      </c>
      <c r="G390" s="82">
        <f t="shared" si="248"/>
        <v>46.741524817622675</v>
      </c>
      <c r="H390" s="70">
        <v>568.1</v>
      </c>
      <c r="I390" s="21">
        <f t="shared" si="259"/>
        <v>2.3419203747072626E-2</v>
      </c>
      <c r="J390" s="71">
        <f t="shared" si="255"/>
        <v>35.347187655550051</v>
      </c>
      <c r="K390" s="70">
        <v>144</v>
      </c>
      <c r="L390" s="21">
        <f t="shared" si="234"/>
        <v>2.3454157782516027E-2</v>
      </c>
      <c r="M390" s="71">
        <f t="shared" si="256"/>
        <v>35.346097201767336</v>
      </c>
      <c r="P390" s="45"/>
      <c r="T390" s="7"/>
      <c r="X390" s="7"/>
      <c r="AB390" s="7"/>
      <c r="AF390" s="7"/>
    </row>
    <row r="391" spans="1:32" ht="14.4" x14ac:dyDescent="0.3">
      <c r="A391" s="35">
        <f t="shared" si="237"/>
        <v>34486</v>
      </c>
      <c r="B391" s="81">
        <v>148</v>
      </c>
      <c r="C391" s="20">
        <f t="shared" si="235"/>
        <v>2.4930747922437657E-2</v>
      </c>
      <c r="D391" s="82">
        <f t="shared" si="239"/>
        <v>45.566502463054185</v>
      </c>
      <c r="E391" s="81">
        <v>65.757000000000005</v>
      </c>
      <c r="F391" s="20">
        <f t="shared" si="236"/>
        <v>2.0215967977162297E-2</v>
      </c>
      <c r="G391" s="82">
        <f t="shared" si="248"/>
        <v>47.029752538978713</v>
      </c>
      <c r="H391" s="70">
        <v>570.79999999999995</v>
      </c>
      <c r="I391" s="21">
        <f t="shared" ref="I391:I438" si="260">SUM(H391/H403)-1</f>
        <v>2.6249550521395104E-2</v>
      </c>
      <c r="J391" s="71">
        <f t="shared" si="255"/>
        <v>35.515181682429095</v>
      </c>
      <c r="K391" s="70">
        <v>144.69999999999999</v>
      </c>
      <c r="L391" s="21">
        <f t="shared" ref="L391:L438" si="261">SUM(K391/K403)-1</f>
        <v>2.6241134751773032E-2</v>
      </c>
      <c r="M391" s="71">
        <f t="shared" si="256"/>
        <v>35.517918507609259</v>
      </c>
      <c r="P391" s="45"/>
      <c r="T391" s="7"/>
      <c r="X391" s="7"/>
      <c r="AB391" s="7"/>
      <c r="AF391" s="7"/>
    </row>
    <row r="392" spans="1:32" ht="14.4" x14ac:dyDescent="0.3">
      <c r="A392" s="35">
        <f t="shared" si="237"/>
        <v>34455</v>
      </c>
      <c r="B392" s="81">
        <v>147.5</v>
      </c>
      <c r="C392" s="20">
        <f t="shared" ref="C392:C424" si="262">SUM(B392/B404)-1</f>
        <v>2.2884882108183069E-2</v>
      </c>
      <c r="D392" s="82">
        <f t="shared" si="239"/>
        <v>45.412561576354683</v>
      </c>
      <c r="E392" s="81">
        <v>65.759</v>
      </c>
      <c r="F392" s="20">
        <f t="shared" ref="F392:F424" si="263">SUM(E392/E404)-1</f>
        <v>1.9598418482052793E-2</v>
      </c>
      <c r="G392" s="82">
        <f t="shared" si="248"/>
        <v>47.03118294950653</v>
      </c>
      <c r="H392" s="70">
        <v>570.79999999999995</v>
      </c>
      <c r="I392" s="21">
        <f t="shared" si="260"/>
        <v>2.5512037369744833E-2</v>
      </c>
      <c r="J392" s="71">
        <f t="shared" si="255"/>
        <v>35.515181682429095</v>
      </c>
      <c r="K392" s="70">
        <v>144.69999999999999</v>
      </c>
      <c r="L392" s="21">
        <f t="shared" si="261"/>
        <v>2.5513819985825581E-2</v>
      </c>
      <c r="M392" s="71">
        <f t="shared" si="256"/>
        <v>35.517918507609259</v>
      </c>
      <c r="P392" s="45"/>
      <c r="T392" s="7"/>
      <c r="X392" s="7"/>
      <c r="AB392" s="7"/>
      <c r="AF392" s="7"/>
    </row>
    <row r="393" spans="1:32" ht="14.4" x14ac:dyDescent="0.3">
      <c r="A393" s="35">
        <f t="shared" si="237"/>
        <v>34425</v>
      </c>
      <c r="B393" s="81">
        <v>147.4</v>
      </c>
      <c r="C393" s="20">
        <f t="shared" si="262"/>
        <v>2.3611111111111249E-2</v>
      </c>
      <c r="D393" s="82">
        <f t="shared" si="239"/>
        <v>45.381773399014783</v>
      </c>
      <c r="E393" s="81">
        <v>65.55</v>
      </c>
      <c r="F393" s="20">
        <f t="shared" si="263"/>
        <v>2.0138197211155395E-2</v>
      </c>
      <c r="G393" s="82">
        <f t="shared" si="248"/>
        <v>46.881705049349186</v>
      </c>
      <c r="H393" s="70">
        <v>568.9</v>
      </c>
      <c r="I393" s="21">
        <f t="shared" si="260"/>
        <v>2.559942311159169E-2</v>
      </c>
      <c r="J393" s="71">
        <f t="shared" si="255"/>
        <v>35.396963663514214</v>
      </c>
      <c r="K393" s="70">
        <v>144.19999999999999</v>
      </c>
      <c r="L393" s="21">
        <f t="shared" si="261"/>
        <v>2.560455192034139E-2</v>
      </c>
      <c r="M393" s="71">
        <f t="shared" si="256"/>
        <v>35.395189003436457</v>
      </c>
      <c r="P393" s="45"/>
      <c r="T393" s="7"/>
      <c r="X393" s="7"/>
      <c r="AB393" s="7"/>
      <c r="AF393" s="7"/>
    </row>
    <row r="394" spans="1:32" ht="14.4" x14ac:dyDescent="0.3">
      <c r="A394" s="35">
        <f t="shared" si="237"/>
        <v>34394</v>
      </c>
      <c r="B394" s="81">
        <v>147.19999999999999</v>
      </c>
      <c r="C394" s="20">
        <f t="shared" si="262"/>
        <v>2.5069637883008422E-2</v>
      </c>
      <c r="D394" s="82">
        <f t="shared" si="239"/>
        <v>45.320197044334975</v>
      </c>
      <c r="E394" s="81">
        <v>64.980999999999995</v>
      </c>
      <c r="F394" s="20">
        <f t="shared" si="263"/>
        <v>2.2340743537703878E-2</v>
      </c>
      <c r="G394" s="82">
        <f t="shared" si="248"/>
        <v>46.474753254183973</v>
      </c>
      <c r="H394" s="70">
        <v>562.20000000000005</v>
      </c>
      <c r="I394" s="21">
        <f t="shared" si="260"/>
        <v>2.3111919927206737E-2</v>
      </c>
      <c r="J394" s="71">
        <f t="shared" si="255"/>
        <v>34.980089596814366</v>
      </c>
      <c r="K394" s="70">
        <v>142.5</v>
      </c>
      <c r="L394" s="21">
        <f t="shared" si="261"/>
        <v>2.2972002871500363E-2</v>
      </c>
      <c r="M394" s="71">
        <f t="shared" si="256"/>
        <v>34.977908689248927</v>
      </c>
      <c r="P394" s="45"/>
      <c r="T394" s="7"/>
      <c r="X394" s="7"/>
      <c r="AB394" s="7"/>
      <c r="AF394" s="7"/>
    </row>
    <row r="395" spans="1:32" ht="14.4" x14ac:dyDescent="0.3">
      <c r="A395" s="35">
        <f t="shared" si="237"/>
        <v>34366</v>
      </c>
      <c r="B395" s="81">
        <v>146.69999999999999</v>
      </c>
      <c r="C395" s="20">
        <f t="shared" si="262"/>
        <v>2.515723270440251E-2</v>
      </c>
      <c r="D395" s="82">
        <f t="shared" si="239"/>
        <v>45.166256157635466</v>
      </c>
      <c r="E395" s="81">
        <v>64.777000000000001</v>
      </c>
      <c r="F395" s="20">
        <f t="shared" si="263"/>
        <v>2.5163403864719047E-2</v>
      </c>
      <c r="G395" s="82">
        <f t="shared" si="248"/>
        <v>46.328851380346187</v>
      </c>
      <c r="H395" s="70">
        <v>560.6</v>
      </c>
      <c r="I395" s="21">
        <f t="shared" si="260"/>
        <v>2.3739956172388554E-2</v>
      </c>
      <c r="J395" s="71">
        <f t="shared" si="255"/>
        <v>34.880537580886042</v>
      </c>
      <c r="K395" s="70">
        <v>142.1</v>
      </c>
      <c r="L395" s="21">
        <f t="shared" si="261"/>
        <v>2.3775216138328448E-2</v>
      </c>
      <c r="M395" s="71">
        <f t="shared" si="256"/>
        <v>34.879725085910685</v>
      </c>
      <c r="P395" s="45"/>
      <c r="T395" s="7"/>
      <c r="X395" s="7"/>
      <c r="AB395" s="7"/>
      <c r="AF395" s="7"/>
    </row>
    <row r="396" spans="1:32" ht="14.4" x14ac:dyDescent="0.3">
      <c r="A396" s="35">
        <f t="shared" si="237"/>
        <v>34335</v>
      </c>
      <c r="B396" s="81">
        <v>146.19999999999999</v>
      </c>
      <c r="C396" s="20">
        <f t="shared" si="262"/>
        <v>2.5245441795231471E-2</v>
      </c>
      <c r="D396" s="82">
        <f t="shared" si="239"/>
        <v>45.012315270935957</v>
      </c>
      <c r="E396" s="81">
        <v>64.477000000000004</v>
      </c>
      <c r="F396" s="20">
        <f t="shared" si="263"/>
        <v>2.6703821656051119E-2</v>
      </c>
      <c r="G396" s="82">
        <f t="shared" si="248"/>
        <v>46.114289801172966</v>
      </c>
      <c r="H396" s="70">
        <v>557.4</v>
      </c>
      <c r="I396" s="21">
        <f t="shared" si="260"/>
        <v>2.4632352941176494E-2</v>
      </c>
      <c r="J396" s="71">
        <f t="shared" si="255"/>
        <v>34.681433549029393</v>
      </c>
      <c r="K396" s="70">
        <v>141.30000000000001</v>
      </c>
      <c r="L396" s="21">
        <f t="shared" si="261"/>
        <v>2.4655547498187103E-2</v>
      </c>
      <c r="M396" s="71">
        <f t="shared" si="256"/>
        <v>34.683357879234201</v>
      </c>
      <c r="P396" s="45"/>
      <c r="T396" s="7"/>
      <c r="X396" s="7"/>
      <c r="AB396" s="7"/>
      <c r="AF396" s="7"/>
    </row>
    <row r="397" spans="1:32" ht="14.4" x14ac:dyDescent="0.3">
      <c r="A397" s="35">
        <f t="shared" si="237"/>
        <v>34304</v>
      </c>
      <c r="B397" s="81">
        <v>145.80000000000001</v>
      </c>
      <c r="C397" s="20">
        <f t="shared" si="262"/>
        <v>2.748414376321362E-2</v>
      </c>
      <c r="D397" s="82">
        <f t="shared" si="239"/>
        <v>44.889162561576356</v>
      </c>
      <c r="E397" s="81">
        <v>64.691999999999993</v>
      </c>
      <c r="F397" s="20">
        <f t="shared" si="263"/>
        <v>2.4093715371220403E-2</v>
      </c>
      <c r="G397" s="82">
        <f t="shared" si="248"/>
        <v>46.268058932913767</v>
      </c>
      <c r="H397" s="70">
        <v>559.79999999999995</v>
      </c>
      <c r="I397" s="21">
        <f t="shared" si="260"/>
        <v>1.9486432343835292E-2</v>
      </c>
      <c r="J397" s="71">
        <f t="shared" si="255"/>
        <v>34.830761572921872</v>
      </c>
      <c r="K397" s="70">
        <v>141.9</v>
      </c>
      <c r="L397" s="21">
        <f t="shared" si="261"/>
        <v>1.9396551724138122E-2</v>
      </c>
      <c r="M397" s="71">
        <f t="shared" si="256"/>
        <v>34.830633284241564</v>
      </c>
      <c r="P397" s="45"/>
      <c r="T397" s="7"/>
      <c r="X397" s="7"/>
      <c r="AB397" s="7"/>
      <c r="AF397" s="7"/>
    </row>
    <row r="398" spans="1:32" ht="14.4" x14ac:dyDescent="0.3">
      <c r="A398" s="35">
        <f t="shared" ref="A398:A461" si="264">DATE(YEAR(A399),MONTH(A399)+1,DAY(A399))</f>
        <v>34274</v>
      </c>
      <c r="B398" s="81">
        <v>145.80000000000001</v>
      </c>
      <c r="C398" s="20">
        <f t="shared" si="262"/>
        <v>2.6760563380281877E-2</v>
      </c>
      <c r="D398" s="82">
        <f t="shared" si="239"/>
        <v>44.889162561576356</v>
      </c>
      <c r="E398" s="81">
        <v>64.561000000000007</v>
      </c>
      <c r="F398" s="20">
        <f t="shared" si="263"/>
        <v>2.2878146933472898E-2</v>
      </c>
      <c r="G398" s="82">
        <f t="shared" si="248"/>
        <v>46.174367043341469</v>
      </c>
      <c r="H398" s="70">
        <v>558.6</v>
      </c>
      <c r="I398" s="21">
        <f t="shared" si="260"/>
        <v>1.3609145345672369E-2</v>
      </c>
      <c r="J398" s="71">
        <f t="shared" si="255"/>
        <v>34.756097560975633</v>
      </c>
      <c r="K398" s="70">
        <v>141.6</v>
      </c>
      <c r="L398" s="21">
        <f t="shared" si="261"/>
        <v>1.3600572655690701E-2</v>
      </c>
      <c r="M398" s="71">
        <f t="shared" si="256"/>
        <v>34.756995581737876</v>
      </c>
      <c r="P398" s="45"/>
      <c r="T398" s="7"/>
      <c r="X398" s="7"/>
      <c r="AB398" s="7"/>
      <c r="AF398" s="7"/>
    </row>
    <row r="399" spans="1:32" ht="14.4" x14ac:dyDescent="0.3">
      <c r="A399" s="35">
        <f t="shared" si="264"/>
        <v>34243</v>
      </c>
      <c r="B399" s="81">
        <v>145.69999999999999</v>
      </c>
      <c r="C399" s="20">
        <f t="shared" si="262"/>
        <v>2.7503526093088704E-2</v>
      </c>
      <c r="D399" s="82">
        <f t="shared" si="239"/>
        <v>44.858374384236448</v>
      </c>
      <c r="E399" s="81">
        <v>64.703000000000003</v>
      </c>
      <c r="F399" s="20">
        <f t="shared" si="263"/>
        <v>2.5859335362760083E-2</v>
      </c>
      <c r="G399" s="82">
        <f t="shared" si="248"/>
        <v>46.27592619081679</v>
      </c>
      <c r="H399" s="70">
        <v>559.4</v>
      </c>
      <c r="I399" s="21">
        <f t="shared" si="260"/>
        <v>1.3589418372893736E-2</v>
      </c>
      <c r="J399" s="71">
        <f t="shared" si="255"/>
        <v>34.805873568939795</v>
      </c>
      <c r="K399" s="70">
        <v>141.80000000000001</v>
      </c>
      <c r="L399" s="21">
        <f t="shared" si="261"/>
        <v>1.3581129378127166E-2</v>
      </c>
      <c r="M399" s="71">
        <f t="shared" si="256"/>
        <v>34.806087383407004</v>
      </c>
      <c r="P399" s="45"/>
      <c r="T399" s="7"/>
      <c r="X399" s="7"/>
      <c r="AB399" s="7"/>
      <c r="AF399" s="7"/>
    </row>
    <row r="400" spans="1:32" ht="14.4" x14ac:dyDescent="0.3">
      <c r="A400" s="35">
        <f t="shared" si="264"/>
        <v>34213</v>
      </c>
      <c r="B400" s="81">
        <v>145.1</v>
      </c>
      <c r="C400" s="20">
        <f t="shared" si="262"/>
        <v>2.689313517338987E-2</v>
      </c>
      <c r="D400" s="82">
        <f t="shared" si="239"/>
        <v>44.673645320197039</v>
      </c>
      <c r="E400" s="81">
        <v>64.796999999999997</v>
      </c>
      <c r="F400" s="20">
        <f t="shared" si="263"/>
        <v>3.0584979482775054E-2</v>
      </c>
      <c r="G400" s="82">
        <f t="shared" si="248"/>
        <v>46.343155485624393</v>
      </c>
      <c r="H400" s="70">
        <v>559.79999999999995</v>
      </c>
      <c r="I400" s="21">
        <f t="shared" si="260"/>
        <v>1.8003273322422242E-2</v>
      </c>
      <c r="J400" s="71">
        <f t="shared" si="255"/>
        <v>34.830761572921872</v>
      </c>
      <c r="K400" s="70">
        <v>141.9</v>
      </c>
      <c r="L400" s="21">
        <f t="shared" si="261"/>
        <v>1.7934002869440357E-2</v>
      </c>
      <c r="M400" s="71">
        <f t="shared" si="256"/>
        <v>34.830633284241564</v>
      </c>
      <c r="P400" s="45"/>
      <c r="T400" s="7"/>
      <c r="X400" s="7"/>
      <c r="AB400" s="7"/>
      <c r="AF400" s="7"/>
    </row>
    <row r="401" spans="1:32" ht="14.4" x14ac:dyDescent="0.3">
      <c r="A401" s="35">
        <f t="shared" si="264"/>
        <v>34182</v>
      </c>
      <c r="B401" s="81">
        <v>144.80000000000001</v>
      </c>
      <c r="C401" s="20">
        <f t="shared" si="262"/>
        <v>2.767920511000721E-2</v>
      </c>
      <c r="D401" s="82">
        <f t="shared" ref="D401:D464" si="265">D400/(B400/B401)</f>
        <v>44.581280788177345</v>
      </c>
      <c r="E401" s="81">
        <v>64.495000000000005</v>
      </c>
      <c r="F401" s="20">
        <f t="shared" si="263"/>
        <v>2.9186480707241724E-2</v>
      </c>
      <c r="G401" s="82">
        <f t="shared" si="248"/>
        <v>46.127163495923355</v>
      </c>
      <c r="H401" s="70">
        <v>557.4</v>
      </c>
      <c r="I401" s="21">
        <f t="shared" si="260"/>
        <v>1.7153284671532765E-2</v>
      </c>
      <c r="J401" s="71">
        <f t="shared" si="255"/>
        <v>34.681433549029386</v>
      </c>
      <c r="K401" s="70">
        <v>141.30000000000001</v>
      </c>
      <c r="L401" s="21">
        <f t="shared" si="261"/>
        <v>1.7278617710583255E-2</v>
      </c>
      <c r="M401" s="71">
        <f t="shared" si="256"/>
        <v>34.683357879234201</v>
      </c>
      <c r="P401" s="45"/>
      <c r="T401" s="7"/>
      <c r="X401" s="7"/>
      <c r="AB401" s="7"/>
      <c r="AF401" s="7"/>
    </row>
    <row r="402" spans="1:32" ht="14.4" x14ac:dyDescent="0.3">
      <c r="A402" s="35">
        <f t="shared" si="264"/>
        <v>34151</v>
      </c>
      <c r="B402" s="81">
        <v>144.4</v>
      </c>
      <c r="C402" s="20">
        <f t="shared" si="262"/>
        <v>2.77580071174377E-2</v>
      </c>
      <c r="D402" s="82">
        <f t="shared" si="265"/>
        <v>44.458128078817744</v>
      </c>
      <c r="E402" s="81">
        <v>64.248999999999995</v>
      </c>
      <c r="F402" s="20">
        <f t="shared" si="263"/>
        <v>2.5932135728542915E-2</v>
      </c>
      <c r="G402" s="82">
        <f t="shared" ref="G402:G465" si="266">G401/(E401/E402)</f>
        <v>45.951223001001303</v>
      </c>
      <c r="H402" s="70">
        <v>555.1</v>
      </c>
      <c r="I402" s="21">
        <f t="shared" si="260"/>
        <v>1.3696128560993337E-2</v>
      </c>
      <c r="J402" s="71">
        <f t="shared" si="255"/>
        <v>34.53832752613242</v>
      </c>
      <c r="K402" s="70">
        <v>140.69999999999999</v>
      </c>
      <c r="L402" s="21">
        <f t="shared" si="261"/>
        <v>1.3688760806916278E-2</v>
      </c>
      <c r="M402" s="71">
        <f t="shared" si="256"/>
        <v>34.536082474226831</v>
      </c>
      <c r="P402" s="45"/>
      <c r="T402" s="7"/>
      <c r="X402" s="7"/>
      <c r="AB402" s="7"/>
      <c r="AF402" s="7"/>
    </row>
    <row r="403" spans="1:32" ht="14.4" x14ac:dyDescent="0.3">
      <c r="A403" s="35">
        <f t="shared" si="264"/>
        <v>34121</v>
      </c>
      <c r="B403" s="81">
        <v>144.4</v>
      </c>
      <c r="C403" s="20">
        <f t="shared" si="262"/>
        <v>2.9957203994293913E-2</v>
      </c>
      <c r="D403" s="82">
        <f t="shared" si="265"/>
        <v>44.458128078817744</v>
      </c>
      <c r="E403" s="81">
        <v>64.453999999999994</v>
      </c>
      <c r="F403" s="20">
        <f t="shared" si="263"/>
        <v>2.4070925817060829E-2</v>
      </c>
      <c r="G403" s="82">
        <f t="shared" si="266"/>
        <v>46.097840080103005</v>
      </c>
      <c r="H403" s="70">
        <v>556.20000000000005</v>
      </c>
      <c r="I403" s="21">
        <f t="shared" si="260"/>
        <v>1.2192902638762604E-2</v>
      </c>
      <c r="J403" s="71">
        <f t="shared" si="255"/>
        <v>34.606769537083146</v>
      </c>
      <c r="K403" s="70">
        <v>141</v>
      </c>
      <c r="L403" s="21">
        <f t="shared" si="261"/>
        <v>1.2203876525484381E-2</v>
      </c>
      <c r="M403" s="71">
        <f t="shared" si="256"/>
        <v>34.609720176730512</v>
      </c>
      <c r="P403" s="45"/>
      <c r="T403" s="7"/>
      <c r="X403" s="7"/>
      <c r="AB403" s="7"/>
      <c r="AF403" s="7"/>
    </row>
    <row r="404" spans="1:32" ht="14.4" x14ac:dyDescent="0.3">
      <c r="A404" s="35">
        <f t="shared" si="264"/>
        <v>34090</v>
      </c>
      <c r="B404" s="81">
        <v>144.19999999999999</v>
      </c>
      <c r="C404" s="20">
        <f t="shared" si="262"/>
        <v>3.2211882605583497E-2</v>
      </c>
      <c r="D404" s="82">
        <f t="shared" si="265"/>
        <v>44.396551724137929</v>
      </c>
      <c r="E404" s="81">
        <v>64.495000000000005</v>
      </c>
      <c r="F404" s="20">
        <f t="shared" si="263"/>
        <v>2.5178426666242926E-2</v>
      </c>
      <c r="G404" s="82">
        <f t="shared" si="266"/>
        <v>46.127163495923355</v>
      </c>
      <c r="H404" s="70">
        <v>556.6</v>
      </c>
      <c r="I404" s="21">
        <f t="shared" si="260"/>
        <v>1.2920837124658746E-2</v>
      </c>
      <c r="J404" s="71">
        <f t="shared" si="255"/>
        <v>34.631657541065223</v>
      </c>
      <c r="K404" s="70">
        <v>141.1</v>
      </c>
      <c r="L404" s="21">
        <f t="shared" si="261"/>
        <v>1.2921751615218913E-2</v>
      </c>
      <c r="M404" s="71">
        <f t="shared" si="256"/>
        <v>34.634266077565073</v>
      </c>
      <c r="P404" s="45"/>
      <c r="T404" s="7"/>
      <c r="X404" s="7"/>
      <c r="AB404" s="7"/>
      <c r="AF404" s="7"/>
    </row>
    <row r="405" spans="1:32" ht="14.4" x14ac:dyDescent="0.3">
      <c r="A405" s="35">
        <f t="shared" si="264"/>
        <v>34060</v>
      </c>
      <c r="B405" s="81">
        <v>144</v>
      </c>
      <c r="C405" s="20">
        <f t="shared" si="262"/>
        <v>3.2258064516129004E-2</v>
      </c>
      <c r="D405" s="82">
        <f t="shared" si="265"/>
        <v>44.334975369458128</v>
      </c>
      <c r="E405" s="81">
        <v>64.256</v>
      </c>
      <c r="F405" s="20">
        <f t="shared" si="263"/>
        <v>2.4914664880211879E-2</v>
      </c>
      <c r="G405" s="82">
        <f t="shared" si="266"/>
        <v>45.956229437848684</v>
      </c>
      <c r="H405" s="70">
        <v>554.70000000000005</v>
      </c>
      <c r="I405" s="21">
        <f t="shared" si="260"/>
        <v>1.2965668371073713E-2</v>
      </c>
      <c r="J405" s="71">
        <f t="shared" si="255"/>
        <v>34.513439522150335</v>
      </c>
      <c r="K405" s="70">
        <v>140.6</v>
      </c>
      <c r="L405" s="21">
        <f t="shared" si="261"/>
        <v>1.2968299711815456E-2</v>
      </c>
      <c r="M405" s="71">
        <f t="shared" si="256"/>
        <v>34.51153657339227</v>
      </c>
      <c r="P405" s="45"/>
      <c r="T405" s="7"/>
      <c r="X405" s="7"/>
      <c r="AB405" s="7"/>
      <c r="AF405" s="7"/>
    </row>
    <row r="406" spans="1:32" ht="14.4" x14ac:dyDescent="0.3">
      <c r="A406" s="35">
        <f t="shared" si="264"/>
        <v>34029</v>
      </c>
      <c r="B406" s="81">
        <v>143.6</v>
      </c>
      <c r="C406" s="20">
        <f t="shared" si="262"/>
        <v>3.086862885857844E-2</v>
      </c>
      <c r="D406" s="82">
        <f t="shared" si="265"/>
        <v>44.211822660098527</v>
      </c>
      <c r="E406" s="81">
        <v>63.561</v>
      </c>
      <c r="F406" s="20">
        <f t="shared" si="263"/>
        <v>2.4846823605288559E-2</v>
      </c>
      <c r="G406" s="82">
        <f t="shared" si="266"/>
        <v>45.459161779430715</v>
      </c>
      <c r="H406" s="70">
        <v>549.5</v>
      </c>
      <c r="I406" s="21">
        <f t="shared" si="260"/>
        <v>1.8913406267383692E-2</v>
      </c>
      <c r="J406" s="71">
        <f t="shared" si="255"/>
        <v>34.189895470383284</v>
      </c>
      <c r="K406" s="70">
        <v>139.30000000000001</v>
      </c>
      <c r="L406" s="21">
        <f t="shared" si="261"/>
        <v>1.9019751280175745E-2</v>
      </c>
      <c r="M406" s="71">
        <f t="shared" si="256"/>
        <v>34.192439862542983</v>
      </c>
      <c r="P406" s="45"/>
      <c r="T406" s="7"/>
      <c r="X406" s="7"/>
      <c r="AB406" s="7"/>
      <c r="AF406" s="7"/>
    </row>
    <row r="407" spans="1:32" ht="14.4" x14ac:dyDescent="0.3">
      <c r="A407" s="35">
        <f t="shared" si="264"/>
        <v>34001</v>
      </c>
      <c r="B407" s="81">
        <v>143.1</v>
      </c>
      <c r="C407" s="20">
        <f t="shared" si="262"/>
        <v>3.2467532467532534E-2</v>
      </c>
      <c r="D407" s="82">
        <f t="shared" si="265"/>
        <v>44.057881773399018</v>
      </c>
      <c r="E407" s="81">
        <v>63.186999999999998</v>
      </c>
      <c r="F407" s="20">
        <f t="shared" si="263"/>
        <v>2.3984312962872956E-2</v>
      </c>
      <c r="G407" s="82">
        <f t="shared" si="266"/>
        <v>45.19167501072809</v>
      </c>
      <c r="H407" s="70">
        <v>547.6</v>
      </c>
      <c r="I407" s="21">
        <f t="shared" si="260"/>
        <v>1.8411753766040428E-2</v>
      </c>
      <c r="J407" s="71">
        <f t="shared" si="255"/>
        <v>34.071677451468396</v>
      </c>
      <c r="K407" s="70">
        <v>138.80000000000001</v>
      </c>
      <c r="L407" s="21">
        <f t="shared" si="261"/>
        <v>1.8341892883345645E-2</v>
      </c>
      <c r="M407" s="71">
        <f t="shared" si="256"/>
        <v>34.06971035837018</v>
      </c>
      <c r="P407" s="45"/>
      <c r="T407" s="7"/>
      <c r="X407" s="7"/>
      <c r="AB407" s="7"/>
      <c r="AF407" s="7"/>
    </row>
    <row r="408" spans="1:32" ht="14.4" x14ac:dyDescent="0.3">
      <c r="A408" s="35">
        <f t="shared" si="264"/>
        <v>33970</v>
      </c>
      <c r="B408" s="81">
        <v>142.6</v>
      </c>
      <c r="C408" s="20">
        <f t="shared" si="262"/>
        <v>3.2585083272990589E-2</v>
      </c>
      <c r="D408" s="82">
        <f t="shared" si="265"/>
        <v>43.903940886699509</v>
      </c>
      <c r="E408" s="81">
        <v>62.8</v>
      </c>
      <c r="F408" s="20">
        <f t="shared" si="263"/>
        <v>2.241831235856262E-2</v>
      </c>
      <c r="G408" s="82">
        <f t="shared" si="266"/>
        <v>44.91489057359464</v>
      </c>
      <c r="H408" s="70">
        <v>544</v>
      </c>
      <c r="I408" s="21">
        <f t="shared" si="260"/>
        <v>1.7012525705739412E-2</v>
      </c>
      <c r="J408" s="71">
        <f t="shared" si="255"/>
        <v>33.84768541562967</v>
      </c>
      <c r="K408" s="70">
        <v>137.9</v>
      </c>
      <c r="L408" s="21">
        <f t="shared" si="261"/>
        <v>1.6961651917404286E-2</v>
      </c>
      <c r="M408" s="71">
        <f t="shared" si="256"/>
        <v>33.848797250859135</v>
      </c>
      <c r="P408" s="45"/>
      <c r="T408" s="7"/>
      <c r="X408" s="7"/>
      <c r="AB408" s="7"/>
      <c r="AF408" s="7"/>
    </row>
    <row r="409" spans="1:32" ht="14.4" x14ac:dyDescent="0.3">
      <c r="A409" s="35">
        <f t="shared" si="264"/>
        <v>33939</v>
      </c>
      <c r="B409" s="81">
        <v>141.9</v>
      </c>
      <c r="C409" s="20">
        <f t="shared" si="262"/>
        <v>2.9006526468455363E-2</v>
      </c>
      <c r="D409" s="82">
        <f t="shared" si="265"/>
        <v>43.688423645320199</v>
      </c>
      <c r="E409" s="81">
        <v>63.17</v>
      </c>
      <c r="F409" s="20">
        <f t="shared" si="263"/>
        <v>2.5503660773714021E-2</v>
      </c>
      <c r="G409" s="82">
        <f t="shared" si="266"/>
        <v>45.179516521241617</v>
      </c>
      <c r="H409" s="70">
        <v>549.1</v>
      </c>
      <c r="I409" s="21">
        <f t="shared" si="260"/>
        <v>2.5779936484214616E-2</v>
      </c>
      <c r="J409" s="71">
        <f t="shared" si="255"/>
        <v>34.1650074664012</v>
      </c>
      <c r="K409" s="70">
        <v>139.19999999999999</v>
      </c>
      <c r="L409" s="21">
        <f t="shared" si="261"/>
        <v>2.5792188651436954E-2</v>
      </c>
      <c r="M409" s="71">
        <f t="shared" si="256"/>
        <v>34.167893961708415</v>
      </c>
      <c r="P409" s="45"/>
      <c r="T409" s="7"/>
      <c r="X409" s="7"/>
      <c r="AB409" s="7"/>
      <c r="AF409" s="7"/>
    </row>
    <row r="410" spans="1:32" ht="14.4" x14ac:dyDescent="0.3">
      <c r="A410" s="35">
        <f t="shared" si="264"/>
        <v>33909</v>
      </c>
      <c r="B410" s="81">
        <v>142</v>
      </c>
      <c r="C410" s="20">
        <f t="shared" si="262"/>
        <v>3.0478955007256836E-2</v>
      </c>
      <c r="D410" s="82">
        <f t="shared" si="265"/>
        <v>43.7192118226601</v>
      </c>
      <c r="E410" s="81">
        <v>63.116999999999997</v>
      </c>
      <c r="F410" s="20">
        <f t="shared" si="263"/>
        <v>2.5508960631712263E-2</v>
      </c>
      <c r="G410" s="82">
        <f t="shared" si="266"/>
        <v>45.141610642254342</v>
      </c>
      <c r="H410" s="70">
        <v>551.1</v>
      </c>
      <c r="I410" s="21">
        <f t="shared" si="260"/>
        <v>3.0286034772854853E-2</v>
      </c>
      <c r="J410" s="71">
        <f t="shared" si="255"/>
        <v>34.289447486311602</v>
      </c>
      <c r="K410" s="70">
        <v>139.69999999999999</v>
      </c>
      <c r="L410" s="21">
        <f t="shared" si="261"/>
        <v>3.0235988200590036E-2</v>
      </c>
      <c r="M410" s="71">
        <f t="shared" si="256"/>
        <v>34.290623465881218</v>
      </c>
      <c r="P410" s="45"/>
      <c r="T410" s="7"/>
      <c r="X410" s="7"/>
      <c r="AB410" s="7"/>
      <c r="AF410" s="7"/>
    </row>
    <row r="411" spans="1:32" ht="14.4" x14ac:dyDescent="0.3">
      <c r="A411" s="35">
        <f t="shared" si="264"/>
        <v>33878</v>
      </c>
      <c r="B411" s="81">
        <v>141.80000000000001</v>
      </c>
      <c r="C411" s="20">
        <f t="shared" si="262"/>
        <v>3.2023289665211063E-2</v>
      </c>
      <c r="D411" s="82">
        <f t="shared" si="265"/>
        <v>43.657635467980299</v>
      </c>
      <c r="E411" s="81">
        <v>63.072000000000003</v>
      </c>
      <c r="F411" s="20">
        <f t="shared" si="263"/>
        <v>2.8806315858154186E-2</v>
      </c>
      <c r="G411" s="82">
        <f t="shared" si="266"/>
        <v>45.109426405378365</v>
      </c>
      <c r="H411" s="70">
        <v>551.9</v>
      </c>
      <c r="I411" s="21">
        <f t="shared" si="260"/>
        <v>3.5459662288930494E-2</v>
      </c>
      <c r="J411" s="71">
        <f t="shared" si="255"/>
        <v>34.339223494275757</v>
      </c>
      <c r="K411" s="70">
        <v>139.9</v>
      </c>
      <c r="L411" s="21">
        <f t="shared" si="261"/>
        <v>3.552923760177662E-2</v>
      </c>
      <c r="M411" s="71">
        <f t="shared" si="256"/>
        <v>34.339715267550339</v>
      </c>
      <c r="P411" s="45"/>
      <c r="T411" s="7"/>
      <c r="X411" s="7"/>
      <c r="AB411" s="7"/>
      <c r="AF411" s="7"/>
    </row>
    <row r="412" spans="1:32" ht="14.4" x14ac:dyDescent="0.3">
      <c r="A412" s="35">
        <f t="shared" si="264"/>
        <v>33848</v>
      </c>
      <c r="B412" s="81">
        <v>141.30000000000001</v>
      </c>
      <c r="C412" s="20">
        <f t="shared" si="262"/>
        <v>2.9883381924198371E-2</v>
      </c>
      <c r="D412" s="82">
        <f t="shared" si="265"/>
        <v>43.503694581280797</v>
      </c>
      <c r="E412" s="81">
        <v>62.874000000000002</v>
      </c>
      <c r="F412" s="20">
        <f t="shared" si="263"/>
        <v>2.9742212322709571E-2</v>
      </c>
      <c r="G412" s="82">
        <f t="shared" si="266"/>
        <v>44.967815763124044</v>
      </c>
      <c r="H412" s="70">
        <v>549.9</v>
      </c>
      <c r="I412" s="21">
        <f t="shared" si="260"/>
        <v>3.5593220338983045E-2</v>
      </c>
      <c r="J412" s="71">
        <f t="shared" ref="J412:J475" si="267">J411/(H411/H412)</f>
        <v>34.214783474365355</v>
      </c>
      <c r="K412" s="70">
        <v>139.4</v>
      </c>
      <c r="L412" s="21">
        <f t="shared" si="261"/>
        <v>3.5661218424962948E-2</v>
      </c>
      <c r="M412" s="71">
        <f t="shared" ref="M412:M475" si="268">M411/(K411/K412)</f>
        <v>34.216985763377537</v>
      </c>
      <c r="P412" s="45"/>
      <c r="T412" s="7"/>
      <c r="X412" s="7"/>
      <c r="AB412" s="7"/>
      <c r="AF412" s="7"/>
    </row>
    <row r="413" spans="1:32" ht="14.4" x14ac:dyDescent="0.3">
      <c r="A413" s="35">
        <f t="shared" si="264"/>
        <v>33817</v>
      </c>
      <c r="B413" s="81">
        <v>140.9</v>
      </c>
      <c r="C413" s="20">
        <f t="shared" si="262"/>
        <v>3.1478770131771583E-2</v>
      </c>
      <c r="D413" s="82">
        <f t="shared" si="265"/>
        <v>43.380541871921189</v>
      </c>
      <c r="E413" s="81">
        <v>62.665999999999997</v>
      </c>
      <c r="F413" s="20">
        <f t="shared" si="263"/>
        <v>2.9505503532117672E-2</v>
      </c>
      <c r="G413" s="82">
        <f t="shared" si="266"/>
        <v>44.819053068230609</v>
      </c>
      <c r="H413" s="70">
        <v>548</v>
      </c>
      <c r="I413" s="21">
        <f t="shared" si="260"/>
        <v>3.5916824196597252E-2</v>
      </c>
      <c r="J413" s="71">
        <f t="shared" si="267"/>
        <v>34.096565455450474</v>
      </c>
      <c r="K413" s="70">
        <v>138.9</v>
      </c>
      <c r="L413" s="21">
        <f t="shared" si="261"/>
        <v>3.5794183445190253E-2</v>
      </c>
      <c r="M413" s="71">
        <f t="shared" si="268"/>
        <v>34.094256259204734</v>
      </c>
      <c r="P413" s="45"/>
      <c r="T413" s="7"/>
      <c r="X413" s="7"/>
      <c r="AB413" s="7"/>
      <c r="AF413" s="7"/>
    </row>
    <row r="414" spans="1:32" ht="14.4" x14ac:dyDescent="0.3">
      <c r="A414" s="35">
        <f t="shared" si="264"/>
        <v>33786</v>
      </c>
      <c r="B414" s="81">
        <v>140.5</v>
      </c>
      <c r="C414" s="20">
        <f t="shared" si="262"/>
        <v>3.1571218795888534E-2</v>
      </c>
      <c r="D414" s="82">
        <f t="shared" si="265"/>
        <v>43.257389162561587</v>
      </c>
      <c r="E414" s="81">
        <v>62.625</v>
      </c>
      <c r="F414" s="20">
        <f t="shared" si="263"/>
        <v>3.5894466958894977E-2</v>
      </c>
      <c r="G414" s="82">
        <f t="shared" si="266"/>
        <v>44.789729652410273</v>
      </c>
      <c r="H414" s="70">
        <v>547.6</v>
      </c>
      <c r="I414" s="21">
        <f t="shared" si="260"/>
        <v>3.751420992800325E-2</v>
      </c>
      <c r="J414" s="71">
        <f t="shared" si="267"/>
        <v>34.071677451468396</v>
      </c>
      <c r="K414" s="70">
        <v>138.80000000000001</v>
      </c>
      <c r="L414" s="21">
        <f t="shared" si="261"/>
        <v>3.7369207772795177E-2</v>
      </c>
      <c r="M414" s="71">
        <f t="shared" si="268"/>
        <v>34.069710358370173</v>
      </c>
      <c r="P414" s="45"/>
      <c r="T414" s="7"/>
      <c r="X414" s="7"/>
      <c r="AB414" s="7"/>
      <c r="AF414" s="7"/>
    </row>
    <row r="415" spans="1:32" ht="14.4" x14ac:dyDescent="0.3">
      <c r="A415" s="35">
        <f t="shared" si="264"/>
        <v>33756</v>
      </c>
      <c r="B415" s="81">
        <v>140.19999999999999</v>
      </c>
      <c r="C415" s="20">
        <f t="shared" si="262"/>
        <v>3.0882352941176361E-2</v>
      </c>
      <c r="D415" s="82">
        <f t="shared" si="265"/>
        <v>43.165024630541879</v>
      </c>
      <c r="E415" s="81">
        <v>62.939</v>
      </c>
      <c r="F415" s="20">
        <f t="shared" si="263"/>
        <v>3.8237574437901101E-2</v>
      </c>
      <c r="G415" s="82">
        <f t="shared" si="266"/>
        <v>45.014304105278249</v>
      </c>
      <c r="H415" s="70">
        <v>549.5</v>
      </c>
      <c r="I415" s="21">
        <f t="shared" si="260"/>
        <v>3.8752362948960339E-2</v>
      </c>
      <c r="J415" s="71">
        <f t="shared" si="267"/>
        <v>34.189895470383277</v>
      </c>
      <c r="K415" s="70">
        <v>139.30000000000001</v>
      </c>
      <c r="L415" s="21">
        <f t="shared" si="261"/>
        <v>3.8777032065622885E-2</v>
      </c>
      <c r="M415" s="71">
        <f t="shared" si="268"/>
        <v>34.192439862542976</v>
      </c>
      <c r="P415" s="45"/>
      <c r="T415" s="7"/>
      <c r="X415" s="7"/>
      <c r="AB415" s="7"/>
      <c r="AF415" s="7"/>
    </row>
    <row r="416" spans="1:32" ht="14.4" x14ac:dyDescent="0.3">
      <c r="A416" s="35">
        <f t="shared" si="264"/>
        <v>33725</v>
      </c>
      <c r="B416" s="81">
        <v>139.69999999999999</v>
      </c>
      <c r="C416" s="20">
        <f t="shared" si="262"/>
        <v>3.0235988200590036E-2</v>
      </c>
      <c r="D416" s="82">
        <f t="shared" si="265"/>
        <v>43.011083743842377</v>
      </c>
      <c r="E416" s="81">
        <v>62.911000000000001</v>
      </c>
      <c r="F416" s="20">
        <f t="shared" si="263"/>
        <v>4.3403987129731147E-2</v>
      </c>
      <c r="G416" s="82">
        <f t="shared" si="266"/>
        <v>44.994278357888753</v>
      </c>
      <c r="H416" s="70">
        <v>549.5</v>
      </c>
      <c r="I416" s="21">
        <f t="shared" si="260"/>
        <v>4.3288399468387917E-2</v>
      </c>
      <c r="J416" s="71">
        <f t="shared" si="267"/>
        <v>34.189895470383277</v>
      </c>
      <c r="K416" s="70">
        <v>139.30000000000001</v>
      </c>
      <c r="L416" s="21">
        <f t="shared" si="261"/>
        <v>4.3445692883895326E-2</v>
      </c>
      <c r="M416" s="71">
        <f t="shared" si="268"/>
        <v>34.192439862542976</v>
      </c>
      <c r="P416" s="45"/>
      <c r="T416" s="7"/>
      <c r="X416" s="7"/>
      <c r="AB416" s="7"/>
      <c r="AF416" s="7"/>
    </row>
    <row r="417" spans="1:32" ht="14.4" x14ac:dyDescent="0.3">
      <c r="A417" s="35">
        <f t="shared" si="264"/>
        <v>33695</v>
      </c>
      <c r="B417" s="81">
        <v>139.5</v>
      </c>
      <c r="C417" s="20">
        <f t="shared" si="262"/>
        <v>3.1804733727810675E-2</v>
      </c>
      <c r="D417" s="82">
        <f t="shared" si="265"/>
        <v>42.949507389162576</v>
      </c>
      <c r="E417" s="81">
        <v>62.694000000000003</v>
      </c>
      <c r="F417" s="20">
        <f t="shared" si="263"/>
        <v>4.7116396372321567E-2</v>
      </c>
      <c r="G417" s="82">
        <f t="shared" si="266"/>
        <v>44.839078815620127</v>
      </c>
      <c r="H417" s="70">
        <v>547.6</v>
      </c>
      <c r="I417" s="21">
        <f t="shared" si="260"/>
        <v>4.2848981146448306E-2</v>
      </c>
      <c r="J417" s="71">
        <f t="shared" si="267"/>
        <v>34.071677451468389</v>
      </c>
      <c r="K417" s="70">
        <v>138.80000000000001</v>
      </c>
      <c r="L417" s="21">
        <f t="shared" si="261"/>
        <v>4.2824943651390113E-2</v>
      </c>
      <c r="M417" s="71">
        <f t="shared" si="268"/>
        <v>34.069710358370173</v>
      </c>
      <c r="P417" s="45"/>
      <c r="T417" s="7"/>
      <c r="X417" s="7"/>
      <c r="AB417" s="7"/>
      <c r="AF417" s="7"/>
    </row>
    <row r="418" spans="1:32" ht="14.4" x14ac:dyDescent="0.3">
      <c r="A418" s="35">
        <f t="shared" si="264"/>
        <v>33664</v>
      </c>
      <c r="B418" s="81">
        <v>139.30000000000001</v>
      </c>
      <c r="C418" s="20">
        <f t="shared" si="262"/>
        <v>3.185185185185202E-2</v>
      </c>
      <c r="D418" s="82">
        <f t="shared" si="265"/>
        <v>42.887931034482783</v>
      </c>
      <c r="E418" s="81">
        <v>62.02</v>
      </c>
      <c r="F418" s="20">
        <f t="shared" si="263"/>
        <v>7.0547011202596099E-2</v>
      </c>
      <c r="G418" s="82">
        <f t="shared" si="266"/>
        <v>44.357030467744288</v>
      </c>
      <c r="H418" s="70">
        <v>539.29999999999995</v>
      </c>
      <c r="I418" s="21">
        <f t="shared" si="260"/>
        <v>4.0316358024691246E-2</v>
      </c>
      <c r="J418" s="71">
        <f t="shared" si="267"/>
        <v>33.55525136884021</v>
      </c>
      <c r="K418" s="70">
        <v>136.69999999999999</v>
      </c>
      <c r="L418" s="21">
        <f t="shared" si="261"/>
        <v>4.0334855403348469E-2</v>
      </c>
      <c r="M418" s="71">
        <f t="shared" si="268"/>
        <v>33.554246440844395</v>
      </c>
      <c r="P418" s="45"/>
      <c r="T418" s="7"/>
      <c r="X418" s="7"/>
      <c r="AB418" s="7"/>
      <c r="AF418" s="7"/>
    </row>
    <row r="419" spans="1:32" ht="14.4" x14ac:dyDescent="0.3">
      <c r="A419" s="35">
        <f t="shared" si="264"/>
        <v>33635</v>
      </c>
      <c r="B419" s="81">
        <v>138.6</v>
      </c>
      <c r="C419" s="20">
        <f t="shared" si="262"/>
        <v>2.8189910979228294E-2</v>
      </c>
      <c r="D419" s="82">
        <f t="shared" si="265"/>
        <v>42.672413793103466</v>
      </c>
      <c r="E419" s="81">
        <v>61.707000000000001</v>
      </c>
      <c r="F419" s="20">
        <f t="shared" si="263"/>
        <v>6.8704537582265246E-2</v>
      </c>
      <c r="G419" s="82">
        <f t="shared" si="266"/>
        <v>44.13317122014022</v>
      </c>
      <c r="H419" s="70">
        <v>537.70000000000005</v>
      </c>
      <c r="I419" s="21">
        <f t="shared" si="260"/>
        <v>4.1247095274980827E-2</v>
      </c>
      <c r="J419" s="71">
        <f t="shared" si="267"/>
        <v>33.455699352911893</v>
      </c>
      <c r="K419" s="70">
        <v>136.30000000000001</v>
      </c>
      <c r="L419" s="21">
        <f t="shared" si="261"/>
        <v>4.1252864782276522E-2</v>
      </c>
      <c r="M419" s="71">
        <f t="shared" si="268"/>
        <v>33.45606283750616</v>
      </c>
      <c r="P419" s="45"/>
      <c r="T419" s="7"/>
      <c r="X419" s="7"/>
      <c r="AB419" s="7"/>
      <c r="AF419" s="7"/>
    </row>
    <row r="420" spans="1:32" ht="14.4" x14ac:dyDescent="0.3">
      <c r="A420" s="35">
        <f t="shared" si="264"/>
        <v>33604</v>
      </c>
      <c r="B420" s="81">
        <v>138.1</v>
      </c>
      <c r="C420" s="20">
        <f t="shared" si="262"/>
        <v>2.6002971768201988E-2</v>
      </c>
      <c r="D420" s="82">
        <f t="shared" si="265"/>
        <v>42.518472906403957</v>
      </c>
      <c r="E420" s="81">
        <v>61.423000000000002</v>
      </c>
      <c r="F420" s="20">
        <f t="shared" si="263"/>
        <v>6.9695755908117274E-2</v>
      </c>
      <c r="G420" s="82">
        <f t="shared" si="266"/>
        <v>43.930052925189571</v>
      </c>
      <c r="H420" s="70">
        <v>534.9</v>
      </c>
      <c r="I420" s="21">
        <f t="shared" si="260"/>
        <v>4.1471962616822289E-2</v>
      </c>
      <c r="J420" s="71">
        <f t="shared" si="267"/>
        <v>33.281483325037321</v>
      </c>
      <c r="K420" s="70">
        <v>135.6</v>
      </c>
      <c r="L420" s="21">
        <f t="shared" si="261"/>
        <v>4.1474654377880338E-2</v>
      </c>
      <c r="M420" s="71">
        <f t="shared" si="268"/>
        <v>33.284241531664229</v>
      </c>
      <c r="P420" s="45"/>
      <c r="T420" s="7"/>
      <c r="X420" s="7"/>
      <c r="AB420" s="7"/>
      <c r="AF420" s="7"/>
    </row>
    <row r="421" spans="1:32" ht="14.4" x14ac:dyDescent="0.3">
      <c r="A421" s="35">
        <f t="shared" si="264"/>
        <v>33573</v>
      </c>
      <c r="B421" s="81">
        <v>137.9</v>
      </c>
      <c r="C421" s="20">
        <f t="shared" si="262"/>
        <v>3.0642750373692129E-2</v>
      </c>
      <c r="D421" s="82">
        <f t="shared" si="265"/>
        <v>42.456896551724157</v>
      </c>
      <c r="E421" s="81">
        <v>61.598999999999997</v>
      </c>
      <c r="F421" s="20">
        <f t="shared" si="263"/>
        <v>7.2032718412808894E-2</v>
      </c>
      <c r="G421" s="82">
        <f t="shared" si="266"/>
        <v>44.055929051637854</v>
      </c>
      <c r="H421" s="70">
        <v>535.29999999999995</v>
      </c>
      <c r="I421" s="21">
        <f t="shared" si="260"/>
        <v>4.4487804878048598E-2</v>
      </c>
      <c r="J421" s="71">
        <f t="shared" si="267"/>
        <v>33.306371329019399</v>
      </c>
      <c r="K421" s="70">
        <v>135.69999999999999</v>
      </c>
      <c r="L421" s="21">
        <f t="shared" si="261"/>
        <v>4.4649730561970635E-2</v>
      </c>
      <c r="M421" s="71">
        <f t="shared" si="268"/>
        <v>33.308787432498789</v>
      </c>
      <c r="P421" s="45"/>
      <c r="T421" s="7"/>
      <c r="X421" s="7"/>
      <c r="AB421" s="7"/>
      <c r="AF421" s="7"/>
    </row>
    <row r="422" spans="1:32" ht="14.4" x14ac:dyDescent="0.3">
      <c r="A422" s="35">
        <f t="shared" si="264"/>
        <v>33543</v>
      </c>
      <c r="B422" s="81">
        <v>137.80000000000001</v>
      </c>
      <c r="C422" s="20">
        <f t="shared" si="262"/>
        <v>2.9895366218236186E-2</v>
      </c>
      <c r="D422" s="82">
        <f t="shared" si="265"/>
        <v>42.426108374384263</v>
      </c>
      <c r="E422" s="81">
        <v>61.546999999999997</v>
      </c>
      <c r="F422" s="20">
        <f t="shared" si="263"/>
        <v>7.0661911803079125E-2</v>
      </c>
      <c r="G422" s="82">
        <f t="shared" si="266"/>
        <v>44.018738377914495</v>
      </c>
      <c r="H422" s="70">
        <v>534.9</v>
      </c>
      <c r="I422" s="21">
        <f t="shared" si="260"/>
        <v>4.2893351530512769E-2</v>
      </c>
      <c r="J422" s="71">
        <f t="shared" si="267"/>
        <v>33.281483325037314</v>
      </c>
      <c r="K422" s="70">
        <v>135.6</v>
      </c>
      <c r="L422" s="21">
        <f t="shared" si="261"/>
        <v>4.3076923076923013E-2</v>
      </c>
      <c r="M422" s="71">
        <f t="shared" si="268"/>
        <v>33.284241531664236</v>
      </c>
      <c r="P422" s="45"/>
      <c r="T422" s="7"/>
      <c r="X422" s="7"/>
      <c r="AB422" s="7"/>
      <c r="AF422" s="7"/>
    </row>
    <row r="423" spans="1:32" ht="14.4" x14ac:dyDescent="0.3">
      <c r="A423" s="35">
        <f t="shared" si="264"/>
        <v>33512</v>
      </c>
      <c r="B423" s="81">
        <v>137.4</v>
      </c>
      <c r="C423" s="20">
        <f t="shared" si="262"/>
        <v>2.9213483146067531E-2</v>
      </c>
      <c r="D423" s="82">
        <f t="shared" si="265"/>
        <v>42.302955665024655</v>
      </c>
      <c r="E423" s="81">
        <v>61.305999999999997</v>
      </c>
      <c r="F423" s="20">
        <f t="shared" si="263"/>
        <v>6.7528035104826856E-2</v>
      </c>
      <c r="G423" s="82">
        <f t="shared" si="266"/>
        <v>43.846373909312</v>
      </c>
      <c r="H423" s="70">
        <v>533</v>
      </c>
      <c r="I423" s="21">
        <f t="shared" si="260"/>
        <v>3.6964980544747172E-2</v>
      </c>
      <c r="J423" s="71">
        <f t="shared" si="267"/>
        <v>33.163265306122433</v>
      </c>
      <c r="K423" s="70">
        <v>135.1</v>
      </c>
      <c r="L423" s="21">
        <f t="shared" si="261"/>
        <v>3.683806600153483E-2</v>
      </c>
      <c r="M423" s="71">
        <f t="shared" si="268"/>
        <v>33.161512027491433</v>
      </c>
      <c r="P423" s="45"/>
      <c r="T423" s="7"/>
      <c r="X423" s="7"/>
      <c r="AB423" s="7"/>
      <c r="AF423" s="7"/>
    </row>
    <row r="424" spans="1:32" ht="14.4" x14ac:dyDescent="0.3">
      <c r="A424" s="35">
        <f t="shared" si="264"/>
        <v>33482</v>
      </c>
      <c r="B424" s="81">
        <v>137.19999999999999</v>
      </c>
      <c r="C424" s="20">
        <f t="shared" si="262"/>
        <v>3.3911077618688834E-2</v>
      </c>
      <c r="D424" s="82">
        <f t="shared" si="265"/>
        <v>42.241379310344847</v>
      </c>
      <c r="E424" s="81">
        <v>61.058</v>
      </c>
      <c r="F424" s="20">
        <f t="shared" si="263"/>
        <v>7.1061448594032406E-2</v>
      </c>
      <c r="G424" s="82">
        <f t="shared" si="266"/>
        <v>43.669003003862137</v>
      </c>
      <c r="H424" s="70">
        <v>531</v>
      </c>
      <c r="I424" s="21">
        <f t="shared" si="260"/>
        <v>4.0972358361105687E-2</v>
      </c>
      <c r="J424" s="71">
        <f t="shared" si="267"/>
        <v>33.038825286212031</v>
      </c>
      <c r="K424" s="70">
        <v>134.6</v>
      </c>
      <c r="L424" s="21">
        <f t="shared" si="261"/>
        <v>4.0989945862335508E-2</v>
      </c>
      <c r="M424" s="71">
        <f t="shared" si="268"/>
        <v>33.038782523318631</v>
      </c>
      <c r="P424" s="45"/>
      <c r="T424" s="7"/>
      <c r="X424" s="7"/>
      <c r="AB424" s="7"/>
      <c r="AF424" s="7"/>
    </row>
    <row r="425" spans="1:32" ht="14.4" x14ac:dyDescent="0.3">
      <c r="A425" s="35">
        <f t="shared" si="264"/>
        <v>33451</v>
      </c>
      <c r="B425" s="81">
        <v>136.6</v>
      </c>
      <c r="C425" s="20">
        <f>SUM(B425/B437)-1</f>
        <v>3.7993920972644313E-2</v>
      </c>
      <c r="D425" s="82">
        <f t="shared" si="265"/>
        <v>42.056650246305438</v>
      </c>
      <c r="E425" s="81">
        <v>60.87</v>
      </c>
      <c r="F425" s="20">
        <f>SUM(E425/E437)-1</f>
        <v>7.8949234259784395E-2</v>
      </c>
      <c r="G425" s="82">
        <f t="shared" si="266"/>
        <v>43.534544414246916</v>
      </c>
      <c r="H425" s="70">
        <v>529</v>
      </c>
      <c r="I425" s="21">
        <f t="shared" si="260"/>
        <v>4.6695686584883322E-2</v>
      </c>
      <c r="J425" s="71">
        <f t="shared" si="267"/>
        <v>32.914385266301629</v>
      </c>
      <c r="K425" s="70">
        <v>134.1</v>
      </c>
      <c r="L425" s="21">
        <f t="shared" si="261"/>
        <v>4.6838407494145251E-2</v>
      </c>
      <c r="M425" s="71">
        <f t="shared" si="268"/>
        <v>32.916053019145828</v>
      </c>
      <c r="P425" s="45"/>
      <c r="T425" s="7"/>
      <c r="X425" s="7"/>
      <c r="AB425" s="7"/>
      <c r="AF425" s="7"/>
    </row>
    <row r="426" spans="1:32" ht="14.4" x14ac:dyDescent="0.3">
      <c r="A426" s="35">
        <f t="shared" si="264"/>
        <v>33420</v>
      </c>
      <c r="B426" s="81">
        <v>136.19999999999999</v>
      </c>
      <c r="C426" s="20">
        <f>SUM(B426/B438)-1</f>
        <v>4.4478527607361817E-2</v>
      </c>
      <c r="D426" s="82">
        <f t="shared" si="265"/>
        <v>41.933497536945829</v>
      </c>
      <c r="E426" s="81">
        <v>60.454999999999998</v>
      </c>
      <c r="F426" s="20">
        <f>SUM(E426/E438)-1</f>
        <v>8.2724407192492189E-2</v>
      </c>
      <c r="G426" s="82">
        <f t="shared" si="266"/>
        <v>43.237734229723955</v>
      </c>
      <c r="H426" s="70">
        <v>527.79999999999995</v>
      </c>
      <c r="I426" s="21">
        <f t="shared" si="260"/>
        <v>5.5177928828468614E-2</v>
      </c>
      <c r="J426" s="71">
        <f t="shared" si="267"/>
        <v>32.839721254355382</v>
      </c>
      <c r="K426" s="70">
        <v>133.80000000000001</v>
      </c>
      <c r="L426" s="21">
        <f t="shared" si="261"/>
        <v>5.5205047318612088E-2</v>
      </c>
      <c r="M426" s="71">
        <f t="shared" si="268"/>
        <v>32.842415316642146</v>
      </c>
      <c r="P426" s="45"/>
      <c r="T426" s="7"/>
      <c r="X426" s="7"/>
      <c r="AB426" s="7"/>
      <c r="AF426" s="7"/>
    </row>
    <row r="427" spans="1:32" ht="14.4" x14ac:dyDescent="0.3">
      <c r="A427" s="35">
        <f t="shared" si="264"/>
        <v>33390</v>
      </c>
      <c r="B427" s="81">
        <v>136</v>
      </c>
      <c r="C427" s="20">
        <f t="shared" ref="C427:C436" si="269">SUM(B427/B439)-1</f>
        <v>4.6959199384141614E-2</v>
      </c>
      <c r="D427" s="82">
        <f t="shared" si="265"/>
        <v>41.871921182266028</v>
      </c>
      <c r="E427" s="81">
        <v>60.621000000000002</v>
      </c>
      <c r="F427" s="20">
        <f t="shared" ref="F427:F436" si="270">SUM(E427/E439)-1</f>
        <v>8.3892077455345104E-2</v>
      </c>
      <c r="G427" s="82">
        <f t="shared" si="266"/>
        <v>43.356458303533138</v>
      </c>
      <c r="H427" s="70">
        <v>529</v>
      </c>
      <c r="I427" s="21">
        <f t="shared" si="260"/>
        <v>5.8423369347739174E-2</v>
      </c>
      <c r="J427" s="71">
        <f t="shared" si="267"/>
        <v>32.914385266301629</v>
      </c>
      <c r="K427" s="70">
        <v>134.1</v>
      </c>
      <c r="L427" s="21">
        <f t="shared" si="261"/>
        <v>5.8405682715074958E-2</v>
      </c>
      <c r="M427" s="71">
        <f t="shared" si="268"/>
        <v>32.916053019145828</v>
      </c>
      <c r="P427" s="45"/>
      <c r="T427" s="7"/>
      <c r="X427" s="7"/>
      <c r="AB427" s="7"/>
      <c r="AF427" s="7"/>
    </row>
    <row r="428" spans="1:32" ht="14.4" x14ac:dyDescent="0.3">
      <c r="A428" s="35">
        <f t="shared" si="264"/>
        <v>33359</v>
      </c>
      <c r="B428" s="81">
        <v>135.6</v>
      </c>
      <c r="C428" s="20">
        <f t="shared" si="269"/>
        <v>4.9535603715170407E-2</v>
      </c>
      <c r="D428" s="82">
        <f t="shared" si="265"/>
        <v>41.748768472906413</v>
      </c>
      <c r="E428" s="81">
        <v>60.293999999999997</v>
      </c>
      <c r="F428" s="20">
        <f t="shared" si="270"/>
        <v>8.1797793128195906E-2</v>
      </c>
      <c r="G428" s="82">
        <f t="shared" si="266"/>
        <v>43.122586182234322</v>
      </c>
      <c r="H428" s="70">
        <v>526.70000000000005</v>
      </c>
      <c r="I428" s="21">
        <f t="shared" si="260"/>
        <v>5.7842940349467797E-2</v>
      </c>
      <c r="J428" s="71">
        <f t="shared" si="267"/>
        <v>32.77127924340467</v>
      </c>
      <c r="K428" s="70">
        <v>133.5</v>
      </c>
      <c r="L428" s="21">
        <f t="shared" si="261"/>
        <v>5.7844690966719403E-2</v>
      </c>
      <c r="M428" s="71">
        <f t="shared" si="268"/>
        <v>32.768777614138465</v>
      </c>
      <c r="P428" s="45"/>
      <c r="T428" s="7"/>
      <c r="X428" s="7"/>
      <c r="AB428" s="7"/>
      <c r="AF428" s="7"/>
    </row>
    <row r="429" spans="1:32" ht="14.4" x14ac:dyDescent="0.3">
      <c r="A429" s="35">
        <f t="shared" si="264"/>
        <v>33329</v>
      </c>
      <c r="B429" s="81">
        <v>135.19999999999999</v>
      </c>
      <c r="C429" s="20">
        <f t="shared" si="269"/>
        <v>4.8875096974398735E-2</v>
      </c>
      <c r="D429" s="82">
        <f t="shared" si="265"/>
        <v>41.625615763546804</v>
      </c>
      <c r="E429" s="81">
        <v>59.872999999999998</v>
      </c>
      <c r="F429" s="20">
        <f t="shared" si="270"/>
        <v>8.4439694988317493E-2</v>
      </c>
      <c r="G429" s="82">
        <f t="shared" si="266"/>
        <v>42.821484766127895</v>
      </c>
      <c r="H429" s="70">
        <v>525.1</v>
      </c>
      <c r="I429" s="21">
        <f t="shared" si="260"/>
        <v>6.4032421479230051E-2</v>
      </c>
      <c r="J429" s="71">
        <f t="shared" si="267"/>
        <v>32.671727227476346</v>
      </c>
      <c r="K429" s="70">
        <v>133.1</v>
      </c>
      <c r="L429" s="21">
        <f t="shared" si="261"/>
        <v>6.3948840927258166E-2</v>
      </c>
      <c r="M429" s="71">
        <f t="shared" si="268"/>
        <v>32.670594010800222</v>
      </c>
      <c r="P429" s="45"/>
      <c r="T429" s="7"/>
      <c r="X429" s="7"/>
      <c r="AB429" s="7"/>
      <c r="AF429" s="7"/>
    </row>
    <row r="430" spans="1:32" ht="14.4" x14ac:dyDescent="0.3">
      <c r="A430" s="35">
        <f t="shared" si="264"/>
        <v>33298</v>
      </c>
      <c r="B430" s="81">
        <v>135</v>
      </c>
      <c r="C430" s="20">
        <f t="shared" si="269"/>
        <v>4.8951048951048959E-2</v>
      </c>
      <c r="D430" s="82">
        <f t="shared" si="265"/>
        <v>41.564039408867004</v>
      </c>
      <c r="E430" s="81">
        <v>57.933</v>
      </c>
      <c r="F430" s="20">
        <f t="shared" si="270"/>
        <v>6.8539388014829283E-2</v>
      </c>
      <c r="G430" s="82">
        <f t="shared" si="266"/>
        <v>41.433986554141057</v>
      </c>
      <c r="H430" s="70">
        <v>518.4</v>
      </c>
      <c r="I430" s="21">
        <f t="shared" si="260"/>
        <v>8.2480684902902501E-2</v>
      </c>
      <c r="J430" s="71">
        <f t="shared" si="267"/>
        <v>32.254853160776491</v>
      </c>
      <c r="K430" s="70">
        <v>131.4</v>
      </c>
      <c r="L430" s="21">
        <f t="shared" si="261"/>
        <v>8.237232289950569E-2</v>
      </c>
      <c r="M430" s="71">
        <f t="shared" si="268"/>
        <v>32.2533136966127</v>
      </c>
      <c r="P430" s="45"/>
      <c r="T430" s="7"/>
      <c r="X430" s="7"/>
      <c r="AB430" s="7"/>
      <c r="AF430" s="7"/>
    </row>
    <row r="431" spans="1:32" ht="14.4" x14ac:dyDescent="0.3">
      <c r="A431" s="35">
        <f t="shared" si="264"/>
        <v>33270</v>
      </c>
      <c r="B431" s="81">
        <v>134.80000000000001</v>
      </c>
      <c r="C431" s="20">
        <f t="shared" si="269"/>
        <v>5.3125000000000089E-2</v>
      </c>
      <c r="D431" s="82">
        <f t="shared" si="265"/>
        <v>41.502463054187203</v>
      </c>
      <c r="E431" s="81">
        <v>57.74</v>
      </c>
      <c r="F431" s="20">
        <f t="shared" si="270"/>
        <v>7.0170886310560787E-2</v>
      </c>
      <c r="G431" s="82">
        <f t="shared" si="266"/>
        <v>41.295951938206279</v>
      </c>
      <c r="H431" s="70">
        <v>516.4</v>
      </c>
      <c r="I431" s="21">
        <f t="shared" si="260"/>
        <v>8.8991986503584863E-2</v>
      </c>
      <c r="J431" s="71">
        <f t="shared" si="267"/>
        <v>32.130413140866089</v>
      </c>
      <c r="K431" s="70">
        <v>130.9</v>
      </c>
      <c r="L431" s="21">
        <f t="shared" si="261"/>
        <v>8.9018302828618889E-2</v>
      </c>
      <c r="M431" s="71">
        <f t="shared" si="268"/>
        <v>32.130584192439898</v>
      </c>
      <c r="P431" s="45"/>
      <c r="T431" s="7"/>
      <c r="X431" s="7"/>
      <c r="AB431" s="7"/>
      <c r="AF431" s="7"/>
    </row>
    <row r="432" spans="1:32" ht="14.4" x14ac:dyDescent="0.3">
      <c r="A432" s="35">
        <f t="shared" si="264"/>
        <v>33239</v>
      </c>
      <c r="B432" s="81">
        <v>134.6</v>
      </c>
      <c r="C432" s="20">
        <f t="shared" si="269"/>
        <v>5.6514913657770727E-2</v>
      </c>
      <c r="D432" s="82">
        <f t="shared" si="265"/>
        <v>41.440886699507388</v>
      </c>
      <c r="E432" s="81">
        <v>57.420999999999999</v>
      </c>
      <c r="F432" s="20">
        <f t="shared" si="270"/>
        <v>7.054831552845986E-2</v>
      </c>
      <c r="G432" s="82">
        <f t="shared" si="266"/>
        <v>41.067801459018746</v>
      </c>
      <c r="H432" s="70">
        <v>513.6</v>
      </c>
      <c r="I432" s="21">
        <f t="shared" si="260"/>
        <v>8.9520577004666979E-2</v>
      </c>
      <c r="J432" s="71">
        <f t="shared" si="267"/>
        <v>31.956197112991532</v>
      </c>
      <c r="K432" s="70">
        <v>130.19999999999999</v>
      </c>
      <c r="L432" s="21">
        <f t="shared" si="261"/>
        <v>8.9539748953974874E-2</v>
      </c>
      <c r="M432" s="71">
        <f t="shared" si="268"/>
        <v>31.958762886597967</v>
      </c>
      <c r="P432" s="45"/>
      <c r="T432" s="7"/>
      <c r="X432" s="7"/>
      <c r="AB432" s="7"/>
      <c r="AF432" s="7"/>
    </row>
    <row r="433" spans="1:32" ht="14.4" x14ac:dyDescent="0.3">
      <c r="A433" s="35">
        <f t="shared" si="264"/>
        <v>33208</v>
      </c>
      <c r="B433" s="81">
        <v>133.80000000000001</v>
      </c>
      <c r="C433" s="20">
        <f t="shared" si="269"/>
        <v>6.1062648691514898E-2</v>
      </c>
      <c r="D433" s="82">
        <f t="shared" si="265"/>
        <v>41.194581280788178</v>
      </c>
      <c r="E433" s="81">
        <v>57.46</v>
      </c>
      <c r="F433" s="20">
        <f t="shared" si="270"/>
        <v>7.6171033656097231E-2</v>
      </c>
      <c r="G433" s="82">
        <f t="shared" si="266"/>
        <v>41.095694464311265</v>
      </c>
      <c r="H433" s="70">
        <v>512.5</v>
      </c>
      <c r="I433" s="21">
        <f t="shared" si="260"/>
        <v>9.3449967996586336E-2</v>
      </c>
      <c r="J433" s="71">
        <f t="shared" si="267"/>
        <v>31.88775510204081</v>
      </c>
      <c r="K433" s="70">
        <v>129.9</v>
      </c>
      <c r="L433" s="21">
        <f t="shared" si="261"/>
        <v>9.3434343434343425E-2</v>
      </c>
      <c r="M433" s="71">
        <f t="shared" si="268"/>
        <v>31.885125184094289</v>
      </c>
      <c r="P433" s="45"/>
      <c r="T433" s="7"/>
      <c r="X433" s="7"/>
      <c r="AB433" s="7"/>
      <c r="AF433" s="7"/>
    </row>
    <row r="434" spans="1:32" ht="14.4" x14ac:dyDescent="0.3">
      <c r="A434" s="35">
        <f t="shared" si="264"/>
        <v>33178</v>
      </c>
      <c r="B434" s="81">
        <v>133.80000000000001</v>
      </c>
      <c r="C434" s="20">
        <f t="shared" si="269"/>
        <v>6.2748212867355102E-2</v>
      </c>
      <c r="D434" s="82">
        <f t="shared" si="265"/>
        <v>41.194581280788178</v>
      </c>
      <c r="E434" s="81">
        <v>57.484999999999999</v>
      </c>
      <c r="F434" s="20">
        <f t="shared" si="270"/>
        <v>7.7991973896410771E-2</v>
      </c>
      <c r="G434" s="82">
        <f t="shared" si="266"/>
        <v>41.113574595909036</v>
      </c>
      <c r="H434" s="70">
        <v>512.9</v>
      </c>
      <c r="I434" s="21">
        <f t="shared" si="260"/>
        <v>9.7112299465240692E-2</v>
      </c>
      <c r="J434" s="71">
        <f t="shared" si="267"/>
        <v>31.912643106022891</v>
      </c>
      <c r="K434" s="70">
        <v>130</v>
      </c>
      <c r="L434" s="21">
        <f t="shared" si="261"/>
        <v>9.704641350210963E-2</v>
      </c>
      <c r="M434" s="71">
        <f t="shared" si="268"/>
        <v>31.909671084928849</v>
      </c>
      <c r="P434" s="45"/>
      <c r="T434" s="7"/>
      <c r="X434" s="7"/>
      <c r="AB434" s="7"/>
      <c r="AF434" s="7"/>
    </row>
    <row r="435" spans="1:32" ht="14.4" x14ac:dyDescent="0.3">
      <c r="A435" s="35">
        <f t="shared" si="264"/>
        <v>33147</v>
      </c>
      <c r="B435" s="81">
        <v>133.5</v>
      </c>
      <c r="C435" s="20">
        <f t="shared" si="269"/>
        <v>6.2898089171974592E-2</v>
      </c>
      <c r="D435" s="82">
        <f t="shared" si="265"/>
        <v>41.10221674876847</v>
      </c>
      <c r="E435" s="81">
        <v>57.427999999999997</v>
      </c>
      <c r="F435" s="20">
        <f t="shared" si="270"/>
        <v>8.1343677035474959E-2</v>
      </c>
      <c r="G435" s="82">
        <f t="shared" si="266"/>
        <v>41.072807895866127</v>
      </c>
      <c r="H435" s="70">
        <v>514</v>
      </c>
      <c r="I435" s="21">
        <f t="shared" si="260"/>
        <v>0.10895361380798274</v>
      </c>
      <c r="J435" s="71">
        <f t="shared" si="267"/>
        <v>31.981085116973613</v>
      </c>
      <c r="K435" s="70">
        <v>130.30000000000001</v>
      </c>
      <c r="L435" s="21">
        <f t="shared" si="261"/>
        <v>0.10893617021276603</v>
      </c>
      <c r="M435" s="71">
        <f t="shared" si="268"/>
        <v>31.983308787432534</v>
      </c>
      <c r="P435" s="45"/>
      <c r="T435" s="7"/>
      <c r="X435" s="7"/>
      <c r="AB435" s="7"/>
      <c r="AF435" s="7"/>
    </row>
    <row r="436" spans="1:32" ht="14.4" x14ac:dyDescent="0.3">
      <c r="A436" s="35">
        <f t="shared" si="264"/>
        <v>33117</v>
      </c>
      <c r="B436" s="81">
        <v>132.69999999999999</v>
      </c>
      <c r="C436" s="20">
        <f t="shared" si="269"/>
        <v>6.1599999999999877E-2</v>
      </c>
      <c r="D436" s="82">
        <f t="shared" si="265"/>
        <v>40.855911330049253</v>
      </c>
      <c r="E436" s="81">
        <v>57.006999999999998</v>
      </c>
      <c r="F436" s="20">
        <f t="shared" si="270"/>
        <v>8.1275368916201796E-2</v>
      </c>
      <c r="G436" s="82">
        <f t="shared" si="266"/>
        <v>40.771706479759708</v>
      </c>
      <c r="H436" s="70">
        <v>510.1</v>
      </c>
      <c r="I436" s="21">
        <f t="shared" si="260"/>
        <v>0.10891304347826103</v>
      </c>
      <c r="J436" s="71">
        <f t="shared" si="267"/>
        <v>31.738427078148327</v>
      </c>
      <c r="K436" s="70">
        <v>129.30000000000001</v>
      </c>
      <c r="L436" s="21">
        <f t="shared" si="261"/>
        <v>0.10891938250428823</v>
      </c>
      <c r="M436" s="71">
        <f t="shared" si="268"/>
        <v>31.737849779086929</v>
      </c>
      <c r="P436" s="45"/>
      <c r="T436" s="7"/>
      <c r="X436" s="7"/>
      <c r="AB436" s="7"/>
      <c r="AF436" s="7"/>
    </row>
    <row r="437" spans="1:32" ht="14.4" x14ac:dyDescent="0.3">
      <c r="A437" s="35">
        <f t="shared" si="264"/>
        <v>33086</v>
      </c>
      <c r="B437" s="81">
        <v>131.6</v>
      </c>
      <c r="C437" s="20">
        <f>SUM(B437/B449)-1</f>
        <v>5.6179775280898792E-2</v>
      </c>
      <c r="D437" s="82">
        <f t="shared" si="265"/>
        <v>40.517241379310335</v>
      </c>
      <c r="E437" s="81">
        <v>56.415999999999997</v>
      </c>
      <c r="F437" s="20">
        <f>SUM(E437/E449)-1</f>
        <v>7.7196265251179064E-2</v>
      </c>
      <c r="G437" s="82">
        <f t="shared" si="266"/>
        <v>40.349020168788456</v>
      </c>
      <c r="H437" s="70">
        <v>505.4</v>
      </c>
      <c r="I437" s="21">
        <f t="shared" si="260"/>
        <v>0.10639229422066543</v>
      </c>
      <c r="J437" s="71">
        <f t="shared" si="267"/>
        <v>31.445993031358878</v>
      </c>
      <c r="K437" s="70">
        <v>128.1</v>
      </c>
      <c r="L437" s="21">
        <f t="shared" si="261"/>
        <v>0.10621761658031081</v>
      </c>
      <c r="M437" s="71">
        <f t="shared" si="268"/>
        <v>31.443298969072195</v>
      </c>
      <c r="P437" s="45"/>
      <c r="T437" s="7"/>
      <c r="X437" s="7"/>
      <c r="AB437" s="7"/>
      <c r="AF437" s="7"/>
    </row>
    <row r="438" spans="1:32" ht="14.4" x14ac:dyDescent="0.3">
      <c r="A438" s="35">
        <f t="shared" si="264"/>
        <v>33055</v>
      </c>
      <c r="B438" s="81">
        <v>130.4</v>
      </c>
      <c r="C438" s="20">
        <f t="shared" ref="C438" si="271">SUM(B438/B450)-1</f>
        <v>4.8231511254019255E-2</v>
      </c>
      <c r="D438" s="82">
        <f t="shared" si="265"/>
        <v>40.147783251231516</v>
      </c>
      <c r="E438" s="81">
        <v>55.835999999999999</v>
      </c>
      <c r="F438" s="20">
        <f t="shared" ref="F438" si="272">SUM(E438/E450)-1</f>
        <v>6.7854957160342844E-2</v>
      </c>
      <c r="G438" s="82">
        <f t="shared" si="266"/>
        <v>39.934201115720228</v>
      </c>
      <c r="H438" s="70">
        <v>500.2</v>
      </c>
      <c r="I438" s="21">
        <f t="shared" si="260"/>
        <v>9.789288849868294E-2</v>
      </c>
      <c r="J438" s="71">
        <f t="shared" si="267"/>
        <v>31.122448979591827</v>
      </c>
      <c r="K438" s="70">
        <v>126.8</v>
      </c>
      <c r="L438" s="21">
        <f t="shared" si="261"/>
        <v>9.7835497835497831E-2</v>
      </c>
      <c r="M438" s="71">
        <f t="shared" si="268"/>
        <v>31.124202258222908</v>
      </c>
      <c r="P438" s="45"/>
      <c r="T438" s="7"/>
      <c r="X438" s="7"/>
      <c r="AB438" s="7"/>
      <c r="AF438" s="7"/>
    </row>
    <row r="439" spans="1:32" ht="14.4" x14ac:dyDescent="0.3">
      <c r="A439" s="35">
        <f t="shared" si="264"/>
        <v>33025</v>
      </c>
      <c r="B439" s="81">
        <v>129.9</v>
      </c>
      <c r="C439" s="20">
        <f t="shared" ref="C439" si="273">SUM(B439/B451)-1</f>
        <v>4.6736502820306391E-2</v>
      </c>
      <c r="D439" s="82">
        <f t="shared" si="265"/>
        <v>39.993842364532007</v>
      </c>
      <c r="E439" s="81">
        <v>55.929000000000002</v>
      </c>
      <c r="F439" s="20">
        <f t="shared" ref="F439" si="274">SUM(E439/E451)-1</f>
        <v>6.8591299031315112E-2</v>
      </c>
      <c r="G439" s="82">
        <f t="shared" si="266"/>
        <v>40.00071520526393</v>
      </c>
      <c r="H439" s="70">
        <v>499.8</v>
      </c>
      <c r="I439" s="21">
        <f t="shared" ref="I439" si="275">SUM(H439/H451)-1</f>
        <v>9.7737755326158471E-2</v>
      </c>
      <c r="J439" s="71">
        <f t="shared" si="267"/>
        <v>31.097560975609749</v>
      </c>
      <c r="K439" s="70">
        <v>126.7</v>
      </c>
      <c r="L439" s="21">
        <f t="shared" ref="L439" si="276">SUM(K439/K451)-1</f>
        <v>9.7920277296360547E-2</v>
      </c>
      <c r="M439" s="71">
        <f t="shared" si="268"/>
        <v>31.099656357388351</v>
      </c>
      <c r="P439" s="45"/>
      <c r="T439" s="7"/>
      <c r="X439" s="7"/>
      <c r="AB439" s="7"/>
      <c r="AF439" s="7"/>
    </row>
    <row r="440" spans="1:32" ht="14.4" x14ac:dyDescent="0.3">
      <c r="A440" s="35">
        <f t="shared" si="264"/>
        <v>32994</v>
      </c>
      <c r="B440" s="81">
        <v>129.19999999999999</v>
      </c>
      <c r="C440" s="20">
        <f t="shared" ref="C440:C445" si="277">SUM(B440/B452)-1</f>
        <v>4.3618739903069415E-2</v>
      </c>
      <c r="D440" s="82">
        <f t="shared" si="265"/>
        <v>39.778325123152698</v>
      </c>
      <c r="E440" s="81">
        <v>55.734999999999999</v>
      </c>
      <c r="F440" s="20">
        <f t="shared" ref="F440:F456" si="278">SUM(E440/E452)-1</f>
        <v>6.8375249194908783E-2</v>
      </c>
      <c r="G440" s="82">
        <f t="shared" si="266"/>
        <v>39.861965384065243</v>
      </c>
      <c r="H440" s="70">
        <v>497.9</v>
      </c>
      <c r="I440" s="21">
        <f t="shared" ref="I440" si="279">SUM(H440/H452)-1</f>
        <v>9.7421203438395443E-2</v>
      </c>
      <c r="J440" s="71">
        <f t="shared" si="267"/>
        <v>30.979342956694865</v>
      </c>
      <c r="K440" s="70">
        <v>126.2</v>
      </c>
      <c r="L440" s="21">
        <f t="shared" ref="L440" si="280">SUM(K440/K452)-1</f>
        <v>9.7391304347826058E-2</v>
      </c>
      <c r="M440" s="71">
        <f t="shared" si="268"/>
        <v>30.976926853215545</v>
      </c>
      <c r="P440" s="45"/>
      <c r="T440" s="7"/>
      <c r="X440" s="7"/>
      <c r="AB440" s="7"/>
      <c r="AF440" s="7"/>
    </row>
    <row r="441" spans="1:32" ht="14.4" x14ac:dyDescent="0.3">
      <c r="A441" s="35">
        <f t="shared" si="264"/>
        <v>32964</v>
      </c>
      <c r="B441" s="81">
        <v>128.9</v>
      </c>
      <c r="C441" s="20">
        <f t="shared" si="277"/>
        <v>4.7116165718927849E-2</v>
      </c>
      <c r="D441" s="82">
        <f t="shared" si="265"/>
        <v>39.685960591133004</v>
      </c>
      <c r="E441" s="81">
        <v>55.210999999999999</v>
      </c>
      <c r="F441" s="20">
        <f t="shared" si="278"/>
        <v>6.4390507219833637E-2</v>
      </c>
      <c r="G441" s="82">
        <f t="shared" si="266"/>
        <v>39.487197825776008</v>
      </c>
      <c r="H441" s="70">
        <v>493.5</v>
      </c>
      <c r="I441" s="21">
        <f t="shared" ref="I441:I501" si="281">SUM(H441/H453)-1</f>
        <v>9.4477711244178364E-2</v>
      </c>
      <c r="J441" s="71">
        <f t="shared" si="267"/>
        <v>30.705574912891979</v>
      </c>
      <c r="K441" s="70">
        <v>125.1</v>
      </c>
      <c r="L441" s="21">
        <f t="shared" ref="L441:L468" si="282">SUM(K441/K453)-1</f>
        <v>9.4488188976378007E-2</v>
      </c>
      <c r="M441" s="71">
        <f t="shared" si="268"/>
        <v>30.706921944035376</v>
      </c>
      <c r="P441" s="45"/>
      <c r="T441" s="7"/>
      <c r="X441" s="7"/>
      <c r="AB441" s="7"/>
      <c r="AF441" s="7"/>
    </row>
    <row r="442" spans="1:32" ht="14.4" x14ac:dyDescent="0.3">
      <c r="A442" s="35">
        <f t="shared" si="264"/>
        <v>32933</v>
      </c>
      <c r="B442" s="81">
        <v>128.69999999999999</v>
      </c>
      <c r="C442" s="20">
        <f t="shared" si="277"/>
        <v>5.2330335241210113E-2</v>
      </c>
      <c r="D442" s="82">
        <f t="shared" si="265"/>
        <v>39.624384236453196</v>
      </c>
      <c r="E442" s="81">
        <v>54.216999999999999</v>
      </c>
      <c r="F442" s="20">
        <f t="shared" si="278"/>
        <v>5.9795144454435123E-2</v>
      </c>
      <c r="G442" s="82">
        <f t="shared" si="266"/>
        <v>38.776283793448727</v>
      </c>
      <c r="H442" s="70">
        <v>478.9</v>
      </c>
      <c r="I442" s="21">
        <f t="shared" si="281"/>
        <v>8.1038374717832928E-2</v>
      </c>
      <c r="J442" s="71">
        <f t="shared" si="267"/>
        <v>29.797162767546034</v>
      </c>
      <c r="K442" s="70">
        <v>121.4</v>
      </c>
      <c r="L442" s="21">
        <f t="shared" si="282"/>
        <v>8.1032947462154947E-2</v>
      </c>
      <c r="M442" s="71">
        <f t="shared" si="268"/>
        <v>29.798723613156636</v>
      </c>
      <c r="P442" s="45"/>
      <c r="T442" s="7"/>
      <c r="X442" s="7"/>
      <c r="AB442" s="7"/>
      <c r="AF442" s="7"/>
    </row>
    <row r="443" spans="1:32" ht="14.4" x14ac:dyDescent="0.3">
      <c r="A443" s="35">
        <f t="shared" si="264"/>
        <v>32905</v>
      </c>
      <c r="B443" s="81">
        <v>128</v>
      </c>
      <c r="C443" s="20">
        <f t="shared" si="277"/>
        <v>5.2631578947368363E-2</v>
      </c>
      <c r="D443" s="82">
        <f t="shared" si="265"/>
        <v>39.408866995073886</v>
      </c>
      <c r="E443" s="81">
        <v>53.954000000000001</v>
      </c>
      <c r="F443" s="20">
        <f t="shared" si="278"/>
        <v>5.8772738868501984E-2</v>
      </c>
      <c r="G443" s="82">
        <f t="shared" si="266"/>
        <v>38.5881848090402</v>
      </c>
      <c r="H443" s="70">
        <v>474.2</v>
      </c>
      <c r="I443" s="21">
        <f t="shared" si="281"/>
        <v>7.5039673543414009E-2</v>
      </c>
      <c r="J443" s="71">
        <f t="shared" si="267"/>
        <v>29.504728720756589</v>
      </c>
      <c r="K443" s="70">
        <v>120.2</v>
      </c>
      <c r="L443" s="21">
        <f t="shared" si="282"/>
        <v>7.5134168157424019E-2</v>
      </c>
      <c r="M443" s="71">
        <f t="shared" si="268"/>
        <v>29.504172803141909</v>
      </c>
      <c r="P443" s="45"/>
      <c r="T443" s="7"/>
      <c r="X443" s="7"/>
      <c r="AB443" s="7"/>
      <c r="AF443" s="7"/>
    </row>
    <row r="444" spans="1:32" ht="14.4" x14ac:dyDescent="0.3">
      <c r="A444" s="35">
        <f t="shared" si="264"/>
        <v>32874</v>
      </c>
      <c r="B444" s="81">
        <v>127.4</v>
      </c>
      <c r="C444" s="20">
        <f t="shared" si="277"/>
        <v>5.2023121387283267E-2</v>
      </c>
      <c r="D444" s="82">
        <f t="shared" si="265"/>
        <v>39.224137931034477</v>
      </c>
      <c r="E444" s="81">
        <v>53.637</v>
      </c>
      <c r="F444" s="20">
        <f t="shared" si="278"/>
        <v>5.6574411503989008E-2</v>
      </c>
      <c r="G444" s="82">
        <f t="shared" si="266"/>
        <v>38.361464740380498</v>
      </c>
      <c r="H444" s="70">
        <v>471.4</v>
      </c>
      <c r="I444" s="21">
        <f t="shared" si="281"/>
        <v>7.65014843571592E-2</v>
      </c>
      <c r="J444" s="71">
        <f t="shared" si="267"/>
        <v>29.330512692882024</v>
      </c>
      <c r="K444" s="70">
        <v>119.5</v>
      </c>
      <c r="L444" s="21">
        <f t="shared" si="282"/>
        <v>7.6576576576576683E-2</v>
      </c>
      <c r="M444" s="71">
        <f t="shared" si="268"/>
        <v>29.332351497299985</v>
      </c>
      <c r="P444" s="45"/>
      <c r="T444" s="7"/>
      <c r="X444" s="7"/>
      <c r="AB444" s="7"/>
      <c r="AF444" s="7"/>
    </row>
    <row r="445" spans="1:32" ht="14.4" x14ac:dyDescent="0.3">
      <c r="A445" s="35">
        <f t="shared" si="264"/>
        <v>32843</v>
      </c>
      <c r="B445" s="81">
        <v>126.1</v>
      </c>
      <c r="C445" s="20">
        <f t="shared" si="277"/>
        <v>4.647302904564321E-2</v>
      </c>
      <c r="D445" s="82">
        <f t="shared" si="265"/>
        <v>38.823891625615751</v>
      </c>
      <c r="E445" s="81">
        <v>53.393000000000001</v>
      </c>
      <c r="F445" s="20">
        <f t="shared" si="278"/>
        <v>5.5030825165981678E-2</v>
      </c>
      <c r="G445" s="82">
        <f t="shared" si="266"/>
        <v>38.186954655986277</v>
      </c>
      <c r="H445" s="70">
        <v>468.7</v>
      </c>
      <c r="I445" s="21">
        <f t="shared" si="281"/>
        <v>7.7223626752470631E-2</v>
      </c>
      <c r="J445" s="71">
        <f t="shared" si="267"/>
        <v>29.162518666002985</v>
      </c>
      <c r="K445" s="70">
        <v>118.8</v>
      </c>
      <c r="L445" s="21">
        <f t="shared" si="282"/>
        <v>7.7062556663644699E-2</v>
      </c>
      <c r="M445" s="71">
        <f t="shared" si="268"/>
        <v>29.160530191458061</v>
      </c>
      <c r="P445" s="45"/>
      <c r="T445" s="7"/>
      <c r="X445" s="7"/>
      <c r="AB445" s="7"/>
      <c r="AF445" s="7"/>
    </row>
    <row r="446" spans="1:32" ht="14.4" x14ac:dyDescent="0.3">
      <c r="A446" s="35">
        <f t="shared" si="264"/>
        <v>32813</v>
      </c>
      <c r="B446" s="81">
        <v>125.9</v>
      </c>
      <c r="C446" s="20">
        <f t="shared" ref="C446" si="283">SUM(B446/B458)-1</f>
        <v>4.6550290939318506E-2</v>
      </c>
      <c r="D446" s="82">
        <f t="shared" si="265"/>
        <v>38.76231527093595</v>
      </c>
      <c r="E446" s="81">
        <v>53.326000000000001</v>
      </c>
      <c r="F446" s="20">
        <f t="shared" si="278"/>
        <v>5.5249930739700082E-2</v>
      </c>
      <c r="G446" s="82">
        <f t="shared" si="266"/>
        <v>38.139035903304254</v>
      </c>
      <c r="H446" s="70">
        <v>467.5</v>
      </c>
      <c r="I446" s="21">
        <f t="shared" si="281"/>
        <v>7.7188940092165925E-2</v>
      </c>
      <c r="J446" s="71">
        <f t="shared" si="267"/>
        <v>29.087854654056745</v>
      </c>
      <c r="K446" s="70">
        <v>118.5</v>
      </c>
      <c r="L446" s="21">
        <f t="shared" si="282"/>
        <v>7.7272727272727382E-2</v>
      </c>
      <c r="M446" s="71">
        <f t="shared" si="268"/>
        <v>29.08689248895438</v>
      </c>
      <c r="P446" s="45"/>
      <c r="T446" s="7"/>
      <c r="X446" s="7"/>
      <c r="AB446" s="7"/>
      <c r="AF446" s="7"/>
    </row>
    <row r="447" spans="1:32" ht="14.4" x14ac:dyDescent="0.3">
      <c r="A447" s="35">
        <f t="shared" si="264"/>
        <v>32782</v>
      </c>
      <c r="B447" s="81">
        <v>125.6</v>
      </c>
      <c r="C447" s="20">
        <f t="shared" ref="C447:C501" si="284">SUM(B447/B459)-1</f>
        <v>4.4925124792013271E-2</v>
      </c>
      <c r="D447" s="82">
        <f t="shared" si="265"/>
        <v>38.669950738916235</v>
      </c>
      <c r="E447" s="81">
        <v>53.107999999999997</v>
      </c>
      <c r="F447" s="20">
        <f t="shared" si="278"/>
        <v>5.4839414463622393E-2</v>
      </c>
      <c r="G447" s="82">
        <f t="shared" si="266"/>
        <v>37.983121155771713</v>
      </c>
      <c r="H447" s="70">
        <v>463.5</v>
      </c>
      <c r="I447" s="21">
        <f t="shared" si="281"/>
        <v>7.2916666666666741E-2</v>
      </c>
      <c r="J447" s="71">
        <f t="shared" si="267"/>
        <v>28.838974614235941</v>
      </c>
      <c r="K447" s="70">
        <v>117.5</v>
      </c>
      <c r="L447" s="21">
        <f t="shared" si="282"/>
        <v>7.3059360730593603E-2</v>
      </c>
      <c r="M447" s="71">
        <f t="shared" si="268"/>
        <v>28.841433480608774</v>
      </c>
      <c r="P447" s="45"/>
      <c r="T447" s="7"/>
      <c r="X447" s="7"/>
      <c r="AB447" s="7"/>
      <c r="AF447" s="7"/>
    </row>
    <row r="448" spans="1:32" ht="14.4" x14ac:dyDescent="0.3">
      <c r="A448" s="35">
        <f t="shared" si="264"/>
        <v>32752</v>
      </c>
      <c r="B448" s="81">
        <v>125</v>
      </c>
      <c r="C448" s="20">
        <f t="shared" si="284"/>
        <v>4.3405676126878179E-2</v>
      </c>
      <c r="D448" s="82">
        <f t="shared" si="265"/>
        <v>38.485221674876833</v>
      </c>
      <c r="E448" s="81">
        <v>52.722000000000001</v>
      </c>
      <c r="F448" s="20">
        <f t="shared" si="278"/>
        <v>5.1873428833645985E-2</v>
      </c>
      <c r="G448" s="82">
        <f t="shared" si="266"/>
        <v>37.707051923902171</v>
      </c>
      <c r="H448" s="70">
        <v>460</v>
      </c>
      <c r="I448" s="21">
        <f t="shared" si="281"/>
        <v>7.5771749298409574E-2</v>
      </c>
      <c r="J448" s="71">
        <f t="shared" si="267"/>
        <v>28.621204579392735</v>
      </c>
      <c r="K448" s="70">
        <v>116.6</v>
      </c>
      <c r="L448" s="21">
        <f t="shared" si="282"/>
        <v>7.564575645756455E-2</v>
      </c>
      <c r="M448" s="71">
        <f t="shared" si="268"/>
        <v>28.62052037309773</v>
      </c>
      <c r="P448" s="45"/>
      <c r="T448" s="7"/>
      <c r="X448" s="7"/>
      <c r="AB448" s="7"/>
      <c r="AF448" s="7"/>
    </row>
    <row r="449" spans="1:37" ht="14.4" x14ac:dyDescent="0.3">
      <c r="A449" s="35">
        <f t="shared" si="264"/>
        <v>32721</v>
      </c>
      <c r="B449" s="81">
        <v>124.6</v>
      </c>
      <c r="C449" s="20">
        <f t="shared" si="284"/>
        <v>4.705882352941182E-2</v>
      </c>
      <c r="D449" s="82">
        <f t="shared" si="265"/>
        <v>38.362068965517231</v>
      </c>
      <c r="E449" s="81">
        <v>52.372999999999998</v>
      </c>
      <c r="F449" s="20">
        <f t="shared" si="278"/>
        <v>4.9979951884522755E-2</v>
      </c>
      <c r="G449" s="82">
        <f t="shared" si="266"/>
        <v>37.457445286797316</v>
      </c>
      <c r="H449" s="70">
        <v>456.8</v>
      </c>
      <c r="I449" s="21">
        <f t="shared" si="281"/>
        <v>7.3056142823584747E-2</v>
      </c>
      <c r="J449" s="71">
        <f t="shared" si="267"/>
        <v>28.422100547536093</v>
      </c>
      <c r="K449" s="70">
        <v>115.8</v>
      </c>
      <c r="L449" s="21">
        <f t="shared" si="282"/>
        <v>7.3215940685820158E-2</v>
      </c>
      <c r="M449" s="71">
        <f t="shared" si="268"/>
        <v>28.424153166421249</v>
      </c>
      <c r="P449" s="45"/>
      <c r="T449" s="7"/>
      <c r="X449" s="7"/>
      <c r="AB449" s="7"/>
      <c r="AF449" s="7"/>
    </row>
    <row r="450" spans="1:37" ht="14.4" x14ac:dyDescent="0.3">
      <c r="A450" s="35">
        <f t="shared" si="264"/>
        <v>32690</v>
      </c>
      <c r="B450" s="81">
        <v>124.4</v>
      </c>
      <c r="C450" s="20">
        <f t="shared" si="284"/>
        <v>4.9789029535864948E-2</v>
      </c>
      <c r="D450" s="82">
        <f t="shared" si="265"/>
        <v>38.300492610837431</v>
      </c>
      <c r="E450" s="81">
        <v>52.287999999999997</v>
      </c>
      <c r="F450" s="20">
        <f t="shared" si="278"/>
        <v>5.1649235720032216E-2</v>
      </c>
      <c r="G450" s="82">
        <f t="shared" si="266"/>
        <v>37.396652839364897</v>
      </c>
      <c r="H450" s="70">
        <v>455.6</v>
      </c>
      <c r="I450" s="21">
        <f t="shared" si="281"/>
        <v>8.2442385364694726E-2</v>
      </c>
      <c r="J450" s="71">
        <f t="shared" si="267"/>
        <v>28.34743653558985</v>
      </c>
      <c r="K450" s="70">
        <v>115.5</v>
      </c>
      <c r="L450" s="21">
        <f t="shared" si="282"/>
        <v>8.247422680412364E-2</v>
      </c>
      <c r="M450" s="71">
        <f t="shared" si="268"/>
        <v>28.350515463917571</v>
      </c>
      <c r="P450" s="45"/>
      <c r="T450" s="7"/>
      <c r="X450" s="7"/>
      <c r="AB450" s="7"/>
      <c r="AF450" s="7"/>
    </row>
    <row r="451" spans="1:37" ht="14.4" x14ac:dyDescent="0.3">
      <c r="A451" s="35">
        <f t="shared" si="264"/>
        <v>32660</v>
      </c>
      <c r="B451" s="81">
        <v>124.1</v>
      </c>
      <c r="C451" s="20">
        <f t="shared" si="284"/>
        <v>5.1694915254237195E-2</v>
      </c>
      <c r="D451" s="82">
        <f t="shared" si="265"/>
        <v>38.208128078817722</v>
      </c>
      <c r="E451" s="81">
        <v>52.338999999999999</v>
      </c>
      <c r="F451" s="20">
        <f t="shared" si="278"/>
        <v>5.2463301829881459E-2</v>
      </c>
      <c r="G451" s="82">
        <f t="shared" si="266"/>
        <v>37.433128307824347</v>
      </c>
      <c r="H451" s="70">
        <v>455.3</v>
      </c>
      <c r="I451" s="21">
        <f t="shared" si="281"/>
        <v>8.2758620689655116E-2</v>
      </c>
      <c r="J451" s="71">
        <f t="shared" si="267"/>
        <v>28.328770532603286</v>
      </c>
      <c r="K451" s="70">
        <v>115.4</v>
      </c>
      <c r="L451" s="21">
        <f t="shared" si="282"/>
        <v>8.2551594746716805E-2</v>
      </c>
      <c r="M451" s="71">
        <f t="shared" si="268"/>
        <v>28.32596956308301</v>
      </c>
      <c r="P451" s="45"/>
      <c r="T451" s="7"/>
      <c r="X451" s="7"/>
      <c r="AB451" s="7"/>
      <c r="AF451" s="7"/>
    </row>
    <row r="452" spans="1:37" ht="14.4" x14ac:dyDescent="0.3">
      <c r="A452" s="35">
        <f t="shared" si="264"/>
        <v>32629</v>
      </c>
      <c r="B452" s="81">
        <v>123.8</v>
      </c>
      <c r="C452" s="20">
        <f t="shared" si="284"/>
        <v>5.3617021276595622E-2</v>
      </c>
      <c r="D452" s="82">
        <f t="shared" si="265"/>
        <v>38.115763546798021</v>
      </c>
      <c r="E452" s="81">
        <v>52.167999999999999</v>
      </c>
      <c r="F452" s="20">
        <f t="shared" si="278"/>
        <v>5.328191564537943E-2</v>
      </c>
      <c r="G452" s="82">
        <f t="shared" si="266"/>
        <v>37.310828207695607</v>
      </c>
      <c r="H452" s="70">
        <v>453.7</v>
      </c>
      <c r="I452" s="21">
        <f t="shared" si="281"/>
        <v>8.2816229116944973E-2</v>
      </c>
      <c r="J452" s="71">
        <f t="shared" si="267"/>
        <v>28.229218516674962</v>
      </c>
      <c r="K452" s="70">
        <v>115</v>
      </c>
      <c r="L452" s="21">
        <f t="shared" si="282"/>
        <v>8.2862523540489619E-2</v>
      </c>
      <c r="M452" s="71">
        <f t="shared" si="268"/>
        <v>28.227785959744764</v>
      </c>
      <c r="P452" s="45"/>
      <c r="T452" s="7"/>
      <c r="X452" s="7"/>
      <c r="AB452" s="7"/>
      <c r="AF452" s="7"/>
    </row>
    <row r="453" spans="1:37" ht="14.4" x14ac:dyDescent="0.3">
      <c r="A453" s="35">
        <f t="shared" si="264"/>
        <v>32599</v>
      </c>
      <c r="B453" s="81">
        <v>123.1</v>
      </c>
      <c r="C453" s="20">
        <f t="shared" si="284"/>
        <v>5.1238257899231421E-2</v>
      </c>
      <c r="D453" s="82">
        <f t="shared" si="265"/>
        <v>37.900246305418712</v>
      </c>
      <c r="E453" s="81">
        <v>51.871000000000002</v>
      </c>
      <c r="F453" s="20">
        <f t="shared" si="278"/>
        <v>5.2577110389610437E-2</v>
      </c>
      <c r="G453" s="82">
        <f t="shared" si="266"/>
        <v>37.098412244314119</v>
      </c>
      <c r="H453" s="70">
        <v>450.9</v>
      </c>
      <c r="I453" s="21">
        <f t="shared" si="281"/>
        <v>8.0258744609487342E-2</v>
      </c>
      <c r="J453" s="71">
        <f t="shared" si="267"/>
        <v>28.055002488800394</v>
      </c>
      <c r="K453" s="70">
        <v>114.3</v>
      </c>
      <c r="L453" s="21">
        <f t="shared" si="282"/>
        <v>8.0340264650283544E-2</v>
      </c>
      <c r="M453" s="71">
        <f t="shared" si="268"/>
        <v>28.055964653902841</v>
      </c>
      <c r="P453" s="45"/>
      <c r="T453" s="7"/>
      <c r="X453" s="7"/>
      <c r="AB453" s="7"/>
      <c r="AF453" s="7"/>
    </row>
    <row r="454" spans="1:37" ht="14.4" x14ac:dyDescent="0.3">
      <c r="A454" s="35">
        <f t="shared" si="264"/>
        <v>32568</v>
      </c>
      <c r="B454" s="81">
        <v>122.3</v>
      </c>
      <c r="C454" s="20">
        <f t="shared" si="284"/>
        <v>4.9785407725321917E-2</v>
      </c>
      <c r="D454" s="82">
        <f t="shared" si="265"/>
        <v>37.653940886699502</v>
      </c>
      <c r="E454" s="81">
        <v>51.158000000000001</v>
      </c>
      <c r="F454" s="20">
        <f t="shared" si="278"/>
        <v>5.0105712584929352E-2</v>
      </c>
      <c r="G454" s="82">
        <f t="shared" si="266"/>
        <v>36.588470891145761</v>
      </c>
      <c r="H454" s="70">
        <v>443</v>
      </c>
      <c r="I454" s="21">
        <f t="shared" si="281"/>
        <v>7.8646213781348839E-2</v>
      </c>
      <c r="J454" s="71">
        <f t="shared" si="267"/>
        <v>27.5634644101543</v>
      </c>
      <c r="K454" s="70">
        <v>112.3</v>
      </c>
      <c r="L454" s="21">
        <f t="shared" si="282"/>
        <v>7.8770413064361167E-2</v>
      </c>
      <c r="M454" s="71">
        <f t="shared" si="268"/>
        <v>27.565046637211626</v>
      </c>
      <c r="P454" s="45"/>
      <c r="T454" s="7"/>
      <c r="X454" s="7"/>
      <c r="AB454" s="7"/>
      <c r="AF454" s="7"/>
    </row>
    <row r="455" spans="1:37" ht="14.4" x14ac:dyDescent="0.3">
      <c r="A455" s="35">
        <f t="shared" si="264"/>
        <v>32540</v>
      </c>
      <c r="B455" s="81">
        <v>121.6</v>
      </c>
      <c r="C455" s="20">
        <f t="shared" si="284"/>
        <v>4.8275862068965392E-2</v>
      </c>
      <c r="D455" s="82">
        <f t="shared" si="265"/>
        <v>37.438423645320192</v>
      </c>
      <c r="E455" s="81">
        <v>50.959000000000003</v>
      </c>
      <c r="F455" s="20">
        <f t="shared" si="278"/>
        <v>4.9597330642005444E-2</v>
      </c>
      <c r="G455" s="82">
        <f t="shared" si="266"/>
        <v>36.446145043627524</v>
      </c>
      <c r="H455" s="70">
        <v>441.1</v>
      </c>
      <c r="I455" s="21">
        <f t="shared" si="281"/>
        <v>7.8220483989244638E-2</v>
      </c>
      <c r="J455" s="71">
        <f t="shared" si="267"/>
        <v>27.445246391239415</v>
      </c>
      <c r="K455" s="70">
        <v>111.8</v>
      </c>
      <c r="L455" s="21">
        <f t="shared" si="282"/>
        <v>7.810993249758913E-2</v>
      </c>
      <c r="M455" s="71">
        <f t="shared" si="268"/>
        <v>27.442317133038824</v>
      </c>
      <c r="P455" s="45"/>
      <c r="T455" s="7"/>
      <c r="X455" s="7"/>
      <c r="AB455" s="7"/>
      <c r="AF455" s="7"/>
    </row>
    <row r="456" spans="1:37" ht="14.4" x14ac:dyDescent="0.3">
      <c r="A456" s="35">
        <f t="shared" si="264"/>
        <v>32509</v>
      </c>
      <c r="B456" s="81">
        <v>121.1</v>
      </c>
      <c r="C456" s="20">
        <f t="shared" si="284"/>
        <v>4.6672428694900514E-2</v>
      </c>
      <c r="D456" s="82">
        <f t="shared" si="265"/>
        <v>37.284482758620683</v>
      </c>
      <c r="E456" s="81">
        <v>50.765000000000001</v>
      </c>
      <c r="F456" s="20">
        <f t="shared" si="278"/>
        <v>4.8972001239797391E-2</v>
      </c>
      <c r="G456" s="82">
        <f t="shared" si="266"/>
        <v>36.307395222428838</v>
      </c>
      <c r="H456" s="70">
        <v>437.9</v>
      </c>
      <c r="I456" s="21">
        <f t="shared" si="281"/>
        <v>7.4601226993864955E-2</v>
      </c>
      <c r="J456" s="71">
        <f t="shared" si="267"/>
        <v>27.246142359382766</v>
      </c>
      <c r="K456" s="70">
        <v>111</v>
      </c>
      <c r="L456" s="21">
        <f t="shared" si="282"/>
        <v>7.4540174249758007E-2</v>
      </c>
      <c r="M456" s="71">
        <f t="shared" si="268"/>
        <v>27.245949926362339</v>
      </c>
      <c r="P456" s="45"/>
      <c r="T456" s="7"/>
      <c r="X456" s="7"/>
      <c r="AB456" s="7"/>
      <c r="AF456" s="7"/>
    </row>
    <row r="457" spans="1:37" ht="14.4" x14ac:dyDescent="0.3">
      <c r="A457" s="35">
        <f t="shared" si="264"/>
        <v>32478</v>
      </c>
      <c r="B457" s="81">
        <v>120.5</v>
      </c>
      <c r="C457" s="20">
        <f t="shared" si="284"/>
        <v>4.4194107452339537E-2</v>
      </c>
      <c r="D457" s="82">
        <f t="shared" si="265"/>
        <v>37.099753694581274</v>
      </c>
      <c r="E457" s="81">
        <v>50.607999999999997</v>
      </c>
      <c r="F457" s="20"/>
      <c r="G457" s="82">
        <f t="shared" si="266"/>
        <v>36.195107995994846</v>
      </c>
      <c r="H457" s="70">
        <v>435.1</v>
      </c>
      <c r="I457" s="21">
        <f t="shared" si="281"/>
        <v>6.7730061349693393E-2</v>
      </c>
      <c r="J457" s="71">
        <f t="shared" si="267"/>
        <v>27.071926331508205</v>
      </c>
      <c r="K457" s="70">
        <v>110.3</v>
      </c>
      <c r="L457" s="21">
        <f t="shared" si="282"/>
        <v>6.7763794772507158E-2</v>
      </c>
      <c r="M457" s="71">
        <f t="shared" si="268"/>
        <v>27.074128620520415</v>
      </c>
      <c r="P457" s="45"/>
      <c r="T457" s="7"/>
      <c r="X457" s="7"/>
      <c r="AB457" s="7"/>
      <c r="AF457" s="7"/>
    </row>
    <row r="458" spans="1:37" ht="14.4" x14ac:dyDescent="0.3">
      <c r="A458" s="35">
        <f t="shared" si="264"/>
        <v>32448</v>
      </c>
      <c r="B458" s="81">
        <v>120.3</v>
      </c>
      <c r="C458" s="20">
        <f t="shared" si="284"/>
        <v>4.2461005199306623E-2</v>
      </c>
      <c r="D458" s="82">
        <f t="shared" si="265"/>
        <v>37.038177339901466</v>
      </c>
      <c r="E458" s="81">
        <v>50.533999999999999</v>
      </c>
      <c r="F458" s="20"/>
      <c r="G458" s="82">
        <f t="shared" si="266"/>
        <v>36.142182806465456</v>
      </c>
      <c r="H458" s="70">
        <v>434</v>
      </c>
      <c r="I458" s="21">
        <f t="shared" si="281"/>
        <v>6.3986271144888418E-2</v>
      </c>
      <c r="J458" s="71">
        <f t="shared" si="267"/>
        <v>27.003484320557479</v>
      </c>
      <c r="K458" s="70">
        <v>110</v>
      </c>
      <c r="L458" s="21">
        <f t="shared" si="282"/>
        <v>6.3829787234042534E-2</v>
      </c>
      <c r="M458" s="71">
        <f t="shared" si="268"/>
        <v>27.000490918016734</v>
      </c>
      <c r="P458" s="45"/>
      <c r="T458" s="7"/>
      <c r="X458" s="7"/>
      <c r="AB458" s="7"/>
      <c r="AF458" s="7"/>
    </row>
    <row r="459" spans="1:37" ht="14.4" x14ac:dyDescent="0.3">
      <c r="A459" s="35">
        <f t="shared" si="264"/>
        <v>32417</v>
      </c>
      <c r="B459" s="81">
        <v>120.2</v>
      </c>
      <c r="C459" s="20">
        <f t="shared" si="284"/>
        <v>4.249783174327848E-2</v>
      </c>
      <c r="D459" s="82">
        <f t="shared" si="265"/>
        <v>37.007389162561566</v>
      </c>
      <c r="E459" s="81">
        <v>50.347000000000001</v>
      </c>
      <c r="F459" s="20"/>
      <c r="G459" s="82">
        <f t="shared" si="266"/>
        <v>36.008439422114151</v>
      </c>
      <c r="H459" s="70">
        <v>432</v>
      </c>
      <c r="I459" s="21">
        <f t="shared" si="281"/>
        <v>6.4301552106430293E-2</v>
      </c>
      <c r="J459" s="71">
        <f t="shared" si="267"/>
        <v>26.879044300647077</v>
      </c>
      <c r="K459" s="70">
        <v>109.5</v>
      </c>
      <c r="L459" s="21">
        <f t="shared" si="282"/>
        <v>6.4139941690962043E-2</v>
      </c>
      <c r="M459" s="71">
        <f t="shared" si="268"/>
        <v>26.877761413843931</v>
      </c>
      <c r="P459" s="45"/>
      <c r="T459" s="7"/>
      <c r="X459" s="7"/>
      <c r="AB459" s="7"/>
      <c r="AF459" s="7"/>
    </row>
    <row r="460" spans="1:37" ht="15.6" x14ac:dyDescent="0.3">
      <c r="A460" s="35">
        <f t="shared" si="264"/>
        <v>32387</v>
      </c>
      <c r="B460" s="81">
        <v>119.8</v>
      </c>
      <c r="C460" s="20">
        <f t="shared" si="284"/>
        <v>4.1739130434782501E-2</v>
      </c>
      <c r="D460" s="82">
        <f t="shared" si="265"/>
        <v>36.884236453201957</v>
      </c>
      <c r="E460" s="81">
        <v>50.122</v>
      </c>
      <c r="F460" s="20"/>
      <c r="G460" s="82">
        <f t="shared" si="266"/>
        <v>35.847518237734235</v>
      </c>
      <c r="H460" s="70">
        <v>427.6</v>
      </c>
      <c r="I460" s="21">
        <f t="shared" si="281"/>
        <v>5.8415841584158468E-2</v>
      </c>
      <c r="J460" s="71">
        <f t="shared" si="267"/>
        <v>26.605276256844192</v>
      </c>
      <c r="K460" s="70">
        <v>108.4</v>
      </c>
      <c r="L460" s="21">
        <f t="shared" si="282"/>
        <v>5.859375E-2</v>
      </c>
      <c r="M460" s="71">
        <f t="shared" si="268"/>
        <v>26.607756504663765</v>
      </c>
      <c r="P460" s="46"/>
      <c r="Q460" s="5"/>
      <c r="R460" s="5"/>
      <c r="S460" s="5"/>
      <c r="T460" s="17"/>
      <c r="U460" s="5"/>
      <c r="V460" s="5"/>
      <c r="W460" s="5"/>
      <c r="X460" s="17"/>
      <c r="Y460" s="4"/>
      <c r="Z460" s="5"/>
      <c r="AA460" s="5"/>
      <c r="AB460" s="17"/>
      <c r="AC460" s="4"/>
      <c r="AD460" s="5"/>
      <c r="AE460" s="5"/>
      <c r="AF460" s="7"/>
      <c r="AG460" s="4"/>
      <c r="AH460" s="5"/>
      <c r="AI460" s="5"/>
      <c r="AJ460" s="5"/>
      <c r="AK460" s="5"/>
    </row>
    <row r="461" spans="1:37" ht="15.6" x14ac:dyDescent="0.3">
      <c r="A461" s="35">
        <f t="shared" si="264"/>
        <v>32356</v>
      </c>
      <c r="B461" s="81">
        <v>119</v>
      </c>
      <c r="C461" s="20">
        <f t="shared" si="284"/>
        <v>4.0209790209790208E-2</v>
      </c>
      <c r="D461" s="82">
        <f t="shared" si="265"/>
        <v>36.637931034482747</v>
      </c>
      <c r="E461" s="81">
        <v>49.88</v>
      </c>
      <c r="F461" s="20"/>
      <c r="G461" s="82">
        <f t="shared" si="266"/>
        <v>35.674438563867838</v>
      </c>
      <c r="H461" s="70">
        <v>425.7</v>
      </c>
      <c r="I461" s="21">
        <f t="shared" si="281"/>
        <v>5.6852035749751728E-2</v>
      </c>
      <c r="J461" s="71">
        <f t="shared" si="267"/>
        <v>26.487058237929308</v>
      </c>
      <c r="K461" s="70">
        <v>107.9</v>
      </c>
      <c r="L461" s="21">
        <f t="shared" si="282"/>
        <v>5.6807051909892436E-2</v>
      </c>
      <c r="M461" s="71">
        <f t="shared" si="268"/>
        <v>26.485027000490962</v>
      </c>
      <c r="P461" s="46"/>
      <c r="Q461" s="4"/>
      <c r="R461" s="4"/>
      <c r="S461" s="4"/>
      <c r="T461" s="17"/>
      <c r="U461" s="5"/>
      <c r="V461" s="4"/>
      <c r="W461" s="4"/>
      <c r="X461" s="17"/>
      <c r="Y461" s="4"/>
      <c r="Z461" s="4"/>
      <c r="AA461" s="4"/>
      <c r="AB461" s="17"/>
      <c r="AC461" s="4"/>
      <c r="AD461" s="4"/>
      <c r="AE461" s="4"/>
      <c r="AF461" s="7"/>
      <c r="AG461" s="4"/>
      <c r="AH461" s="4"/>
      <c r="AI461" s="4"/>
      <c r="AJ461" s="5"/>
      <c r="AK461" s="5"/>
    </row>
    <row r="462" spans="1:37" ht="15.6" x14ac:dyDescent="0.3">
      <c r="A462" s="35">
        <f t="shared" ref="A462:A525" si="285">DATE(YEAR(A463),MONTH(A463)+1,DAY(A463))</f>
        <v>32325</v>
      </c>
      <c r="B462" s="81">
        <v>118.5</v>
      </c>
      <c r="C462" s="20">
        <f t="shared" si="284"/>
        <v>4.1300527240773377E-2</v>
      </c>
      <c r="D462" s="82">
        <f t="shared" si="265"/>
        <v>36.483990147783238</v>
      </c>
      <c r="E462" s="81">
        <v>49.72</v>
      </c>
      <c r="F462" s="20"/>
      <c r="G462" s="82">
        <f t="shared" si="266"/>
        <v>35.560005721642121</v>
      </c>
      <c r="H462" s="70">
        <v>420.9</v>
      </c>
      <c r="I462" s="21">
        <f t="shared" si="281"/>
        <v>4.8057768924302691E-2</v>
      </c>
      <c r="J462" s="71">
        <f t="shared" si="267"/>
        <v>26.188402190144341</v>
      </c>
      <c r="K462" s="70">
        <v>106.7</v>
      </c>
      <c r="L462" s="21">
        <f t="shared" si="282"/>
        <v>4.8133595284872266E-2</v>
      </c>
      <c r="M462" s="71">
        <f t="shared" si="268"/>
        <v>26.190476190476232</v>
      </c>
      <c r="P462" s="46"/>
      <c r="Q462" s="5"/>
      <c r="R462" s="5"/>
      <c r="S462" s="5"/>
      <c r="T462" s="17"/>
      <c r="U462" s="5"/>
      <c r="V462" s="4"/>
      <c r="W462" s="4"/>
      <c r="X462" s="17"/>
      <c r="Y462" s="4"/>
      <c r="Z462" s="4"/>
      <c r="AA462" s="4"/>
      <c r="AB462" s="17"/>
      <c r="AC462" s="4"/>
      <c r="AD462" s="4"/>
      <c r="AE462" s="4"/>
      <c r="AF462" s="7"/>
      <c r="AG462" s="4"/>
      <c r="AH462" s="4"/>
      <c r="AI462" s="4"/>
      <c r="AJ462" s="5"/>
      <c r="AK462" s="5"/>
    </row>
    <row r="463" spans="1:37" ht="15.6" x14ac:dyDescent="0.3">
      <c r="A463" s="35">
        <f t="shared" si="285"/>
        <v>32295</v>
      </c>
      <c r="B463" s="81">
        <v>118</v>
      </c>
      <c r="C463" s="20">
        <f t="shared" si="284"/>
        <v>3.9647577092511099E-2</v>
      </c>
      <c r="D463" s="82">
        <f t="shared" si="265"/>
        <v>36.33004926108373</v>
      </c>
      <c r="E463" s="81">
        <v>49.73</v>
      </c>
      <c r="F463" s="20"/>
      <c r="G463" s="82">
        <f t="shared" si="266"/>
        <v>35.567157774281227</v>
      </c>
      <c r="H463" s="70">
        <v>420.5</v>
      </c>
      <c r="I463" s="21">
        <f t="shared" si="281"/>
        <v>4.6019900497512367E-2</v>
      </c>
      <c r="J463" s="71">
        <f t="shared" si="267"/>
        <v>26.16351418616226</v>
      </c>
      <c r="K463" s="70">
        <v>106.6</v>
      </c>
      <c r="L463" s="21">
        <f t="shared" si="282"/>
        <v>4.6123650637880154E-2</v>
      </c>
      <c r="M463" s="71">
        <f t="shared" si="268"/>
        <v>26.165930289641668</v>
      </c>
      <c r="P463" s="46"/>
      <c r="Q463" s="5"/>
      <c r="R463" s="5"/>
      <c r="S463" s="5"/>
      <c r="T463" s="17"/>
      <c r="U463" s="5"/>
      <c r="V463" s="4"/>
      <c r="W463" s="4"/>
      <c r="X463" s="17"/>
      <c r="Y463" s="4"/>
      <c r="Z463" s="4"/>
      <c r="AA463" s="4"/>
      <c r="AB463" s="17"/>
      <c r="AC463" s="4"/>
      <c r="AD463" s="4"/>
      <c r="AE463" s="4"/>
      <c r="AF463" s="7"/>
      <c r="AG463" s="4"/>
      <c r="AH463" s="4"/>
      <c r="AI463" s="4"/>
      <c r="AJ463" s="5"/>
      <c r="AK463" s="5"/>
    </row>
    <row r="464" spans="1:37" ht="15.6" x14ac:dyDescent="0.3">
      <c r="A464" s="35">
        <f t="shared" si="285"/>
        <v>32264</v>
      </c>
      <c r="B464" s="81">
        <v>117.5</v>
      </c>
      <c r="C464" s="20">
        <f t="shared" si="284"/>
        <v>3.89036251105217E-2</v>
      </c>
      <c r="D464" s="82">
        <f t="shared" si="265"/>
        <v>36.176108374384228</v>
      </c>
      <c r="E464" s="81">
        <v>49.529000000000003</v>
      </c>
      <c r="F464" s="20"/>
      <c r="G464" s="82">
        <f t="shared" si="266"/>
        <v>35.423401516235174</v>
      </c>
      <c r="H464" s="70">
        <v>419</v>
      </c>
      <c r="I464" s="21">
        <f t="shared" si="281"/>
        <v>4.2288557213930433E-2</v>
      </c>
      <c r="J464" s="71">
        <f t="shared" si="267"/>
        <v>26.07018417122946</v>
      </c>
      <c r="K464" s="70">
        <v>106.2</v>
      </c>
      <c r="L464" s="21">
        <f t="shared" si="282"/>
        <v>4.219823356231589E-2</v>
      </c>
      <c r="M464" s="71">
        <f t="shared" si="268"/>
        <v>26.06774668630343</v>
      </c>
      <c r="P464" s="46"/>
      <c r="Q464" s="5"/>
      <c r="R464" s="5"/>
      <c r="S464" s="5"/>
      <c r="T464" s="17"/>
      <c r="U464" s="5"/>
      <c r="V464" s="4"/>
      <c r="W464" s="4"/>
      <c r="X464" s="17"/>
      <c r="Y464" s="4"/>
      <c r="Z464" s="4"/>
      <c r="AA464" s="4"/>
      <c r="AB464" s="17"/>
      <c r="AC464" s="4"/>
      <c r="AD464" s="4"/>
      <c r="AE464" s="4"/>
      <c r="AF464" s="7"/>
      <c r="AG464" s="4"/>
      <c r="AH464" s="4"/>
      <c r="AI464" s="4"/>
      <c r="AJ464" s="5"/>
      <c r="AK464" s="5"/>
    </row>
    <row r="465" spans="1:37" ht="15.6" x14ac:dyDescent="0.3">
      <c r="A465" s="35">
        <f t="shared" si="285"/>
        <v>32234</v>
      </c>
      <c r="B465" s="81">
        <v>117.1</v>
      </c>
      <c r="C465" s="20">
        <f t="shared" si="284"/>
        <v>3.9041703637976877E-2</v>
      </c>
      <c r="D465" s="82">
        <f t="shared" ref="D465:D528" si="286">D464/(B464/B465)</f>
        <v>36.052955665024626</v>
      </c>
      <c r="E465" s="81">
        <v>49.28</v>
      </c>
      <c r="F465" s="20"/>
      <c r="G465" s="82">
        <f t="shared" si="266"/>
        <v>35.245315405521396</v>
      </c>
      <c r="H465" s="70">
        <v>417.4</v>
      </c>
      <c r="I465" s="21">
        <f t="shared" si="281"/>
        <v>3.9342629482071567E-2</v>
      </c>
      <c r="J465" s="71">
        <f t="shared" si="267"/>
        <v>25.970632155301136</v>
      </c>
      <c r="K465" s="70">
        <v>105.8</v>
      </c>
      <c r="L465" s="21">
        <f t="shared" si="282"/>
        <v>3.9292730844793677E-2</v>
      </c>
      <c r="M465" s="71">
        <f t="shared" si="268"/>
        <v>25.969563082965188</v>
      </c>
      <c r="P465" s="46"/>
      <c r="Q465" s="5"/>
      <c r="R465" s="5"/>
      <c r="S465" s="5"/>
      <c r="T465" s="17"/>
      <c r="U465" s="5"/>
      <c r="V465" s="4"/>
      <c r="W465" s="4"/>
      <c r="X465" s="17"/>
      <c r="Y465" s="4"/>
      <c r="Z465" s="4"/>
      <c r="AA465" s="4"/>
      <c r="AB465" s="17"/>
      <c r="AC465" s="4"/>
      <c r="AD465" s="4"/>
      <c r="AE465" s="4"/>
      <c r="AF465" s="7"/>
      <c r="AG465" s="4"/>
      <c r="AH465" s="4"/>
      <c r="AI465" s="4"/>
      <c r="AJ465" s="5"/>
      <c r="AK465" s="5"/>
    </row>
    <row r="466" spans="1:37" ht="15.6" x14ac:dyDescent="0.3">
      <c r="A466" s="35">
        <f t="shared" si="285"/>
        <v>32203</v>
      </c>
      <c r="B466" s="81">
        <v>116.5</v>
      </c>
      <c r="C466" s="20">
        <f t="shared" si="284"/>
        <v>3.9250669045495234E-2</v>
      </c>
      <c r="D466" s="82">
        <f t="shared" si="286"/>
        <v>35.868226600985217</v>
      </c>
      <c r="E466" s="81">
        <v>48.716999999999999</v>
      </c>
      <c r="F466" s="20"/>
      <c r="G466" s="82">
        <f t="shared" ref="G466:G468" si="287">G465/(E465/E466)</f>
        <v>34.842654841939648</v>
      </c>
      <c r="H466" s="70">
        <v>410.7</v>
      </c>
      <c r="I466" s="21">
        <f t="shared" si="281"/>
        <v>3.4769463340891926E-2</v>
      </c>
      <c r="J466" s="71">
        <f t="shared" si="267"/>
        <v>25.553758088601288</v>
      </c>
      <c r="K466" s="70">
        <v>104.1</v>
      </c>
      <c r="L466" s="21">
        <f t="shared" si="282"/>
        <v>3.4791252485089519E-2</v>
      </c>
      <c r="M466" s="71">
        <f t="shared" si="268"/>
        <v>25.552282768777651</v>
      </c>
      <c r="P466" s="46"/>
      <c r="Q466" s="5"/>
      <c r="R466" s="5"/>
      <c r="S466" s="5"/>
      <c r="T466" s="17"/>
      <c r="U466" s="5"/>
      <c r="V466" s="4"/>
      <c r="W466" s="4"/>
      <c r="X466" s="17"/>
      <c r="Y466" s="4"/>
      <c r="Z466" s="4"/>
      <c r="AA466" s="4"/>
      <c r="AB466" s="17"/>
      <c r="AC466" s="4"/>
      <c r="AD466" s="4"/>
      <c r="AE466" s="4"/>
      <c r="AF466" s="7"/>
      <c r="AG466" s="4"/>
      <c r="AH466" s="4"/>
      <c r="AI466" s="4"/>
      <c r="AJ466" s="5"/>
      <c r="AK466" s="5"/>
    </row>
    <row r="467" spans="1:37" ht="15.6" x14ac:dyDescent="0.3">
      <c r="A467" s="35">
        <f t="shared" si="285"/>
        <v>32174</v>
      </c>
      <c r="B467" s="81">
        <v>116</v>
      </c>
      <c r="C467" s="20">
        <f t="shared" si="284"/>
        <v>3.9426523297491078E-2</v>
      </c>
      <c r="D467" s="82">
        <f t="shared" si="286"/>
        <v>35.714285714285708</v>
      </c>
      <c r="E467" s="81">
        <v>48.551000000000002</v>
      </c>
      <c r="F467" s="20"/>
      <c r="G467" s="82">
        <f t="shared" si="287"/>
        <v>34.723930768130465</v>
      </c>
      <c r="H467" s="70">
        <v>409.1</v>
      </c>
      <c r="I467" s="21">
        <f t="shared" si="281"/>
        <v>3.2819994950769926E-2</v>
      </c>
      <c r="J467" s="71">
        <f t="shared" si="267"/>
        <v>25.454206072672967</v>
      </c>
      <c r="K467" s="70">
        <v>103.7</v>
      </c>
      <c r="L467" s="21">
        <f t="shared" si="282"/>
        <v>3.2868525896414313E-2</v>
      </c>
      <c r="M467" s="71">
        <f t="shared" si="268"/>
        <v>25.454099165439409</v>
      </c>
      <c r="P467" s="46"/>
      <c r="Q467" s="5"/>
      <c r="R467" s="5"/>
      <c r="S467" s="5"/>
      <c r="T467" s="17"/>
      <c r="U467" s="5"/>
      <c r="V467" s="4"/>
      <c r="W467" s="4"/>
      <c r="X467" s="17"/>
      <c r="Y467" s="4"/>
      <c r="Z467" s="4"/>
      <c r="AA467" s="4"/>
      <c r="AB467" s="17"/>
      <c r="AC467" s="4"/>
      <c r="AD467" s="4"/>
      <c r="AE467" s="4"/>
      <c r="AF467" s="7"/>
      <c r="AG467" s="4"/>
      <c r="AH467" s="4"/>
      <c r="AI467" s="4"/>
      <c r="AJ467" s="5"/>
      <c r="AK467" s="5"/>
    </row>
    <row r="468" spans="1:37" ht="16.2" thickBot="1" x14ac:dyDescent="0.35">
      <c r="A468" s="35">
        <f t="shared" si="285"/>
        <v>32143</v>
      </c>
      <c r="B468" s="81">
        <v>115.7</v>
      </c>
      <c r="C468" s="20">
        <f t="shared" si="284"/>
        <v>4.0467625899280657E-2</v>
      </c>
      <c r="D468" s="82">
        <f t="shared" si="286"/>
        <v>35.621921182266007</v>
      </c>
      <c r="E468" s="84">
        <v>48.395000000000003</v>
      </c>
      <c r="F468" s="85"/>
      <c r="G468" s="86">
        <f t="shared" si="287"/>
        <v>34.612358746960389</v>
      </c>
      <c r="H468" s="70">
        <v>407.5</v>
      </c>
      <c r="I468" s="21">
        <f t="shared" si="281"/>
        <v>3.2953105196451116E-2</v>
      </c>
      <c r="J468" s="71">
        <f t="shared" si="267"/>
        <v>25.354654056744643</v>
      </c>
      <c r="K468" s="70">
        <v>103.3</v>
      </c>
      <c r="L468" s="21">
        <f t="shared" si="282"/>
        <v>3.2999999999999918E-2</v>
      </c>
      <c r="M468" s="71">
        <f t="shared" si="268"/>
        <v>25.355915562101163</v>
      </c>
      <c r="P468" s="46"/>
      <c r="Q468" s="5"/>
      <c r="R468" s="5"/>
      <c r="S468" s="5"/>
      <c r="T468" s="17"/>
      <c r="U468" s="5"/>
      <c r="V468" s="4"/>
      <c r="W468" s="4"/>
      <c r="X468" s="17"/>
      <c r="Y468" s="4"/>
      <c r="Z468" s="4"/>
      <c r="AA468" s="4"/>
      <c r="AB468" s="17"/>
      <c r="AC468" s="4"/>
      <c r="AD468" s="4"/>
      <c r="AE468" s="4"/>
      <c r="AF468" s="7"/>
      <c r="AG468" s="4"/>
      <c r="AH468" s="4"/>
      <c r="AI468" s="4"/>
      <c r="AJ468" s="5"/>
      <c r="AK468" s="5"/>
    </row>
    <row r="469" spans="1:37" ht="15.6" x14ac:dyDescent="0.3">
      <c r="A469" s="35">
        <f t="shared" si="285"/>
        <v>32112</v>
      </c>
      <c r="B469" s="81">
        <v>115.4</v>
      </c>
      <c r="C469" s="20">
        <f t="shared" si="284"/>
        <v>4.4343891402714997E-2</v>
      </c>
      <c r="D469" s="82">
        <f t="shared" si="286"/>
        <v>35.529556650246306</v>
      </c>
      <c r="G469" s="46"/>
      <c r="H469" s="70">
        <v>407.5</v>
      </c>
      <c r="I469" s="21">
        <f t="shared" si="281"/>
        <v>3.6895674300254422E-2</v>
      </c>
      <c r="J469" s="71">
        <f t="shared" si="267"/>
        <v>25.354654056744643</v>
      </c>
      <c r="K469" s="70">
        <v>103.3</v>
      </c>
      <c r="L469" s="21"/>
      <c r="M469" s="71">
        <f t="shared" si="268"/>
        <v>25.355915562101163</v>
      </c>
      <c r="P469" s="46"/>
      <c r="Q469" s="5"/>
      <c r="R469" s="5"/>
      <c r="S469" s="5"/>
      <c r="T469" s="17"/>
      <c r="U469" s="5"/>
      <c r="V469" s="4"/>
      <c r="W469" s="4"/>
      <c r="X469" s="17"/>
      <c r="Y469" s="4"/>
      <c r="Z469" s="4"/>
      <c r="AA469" s="4"/>
      <c r="AB469" s="17"/>
      <c r="AC469" s="4"/>
      <c r="AD469" s="4"/>
      <c r="AE469" s="4"/>
      <c r="AF469" s="7"/>
      <c r="AG469" s="4"/>
      <c r="AH469" s="4"/>
      <c r="AI469" s="4"/>
      <c r="AJ469" s="5"/>
      <c r="AK469" s="5"/>
    </row>
    <row r="470" spans="1:37" ht="15.6" x14ac:dyDescent="0.3">
      <c r="A470" s="35">
        <f t="shared" si="285"/>
        <v>32082</v>
      </c>
      <c r="B470" s="81">
        <v>115.4</v>
      </c>
      <c r="C470" s="20">
        <f t="shared" si="284"/>
        <v>4.5289855072463858E-2</v>
      </c>
      <c r="D470" s="82">
        <f t="shared" si="286"/>
        <v>35.529556650246306</v>
      </c>
      <c r="G470" s="46"/>
      <c r="H470" s="70">
        <v>407.9</v>
      </c>
      <c r="I470" s="21">
        <f t="shared" si="281"/>
        <v>4.1358182282358991E-2</v>
      </c>
      <c r="J470" s="71">
        <f t="shared" si="267"/>
        <v>25.37954206072672</v>
      </c>
      <c r="K470" s="70">
        <v>103.4</v>
      </c>
      <c r="L470" s="21"/>
      <c r="M470" s="71">
        <f t="shared" si="268"/>
        <v>25.380461462935727</v>
      </c>
      <c r="P470" s="46"/>
      <c r="Q470" s="5"/>
      <c r="R470" s="5"/>
      <c r="S470" s="5"/>
      <c r="T470" s="17"/>
      <c r="U470" s="5"/>
      <c r="V470" s="4"/>
      <c r="W470" s="4"/>
      <c r="X470" s="17"/>
      <c r="Y470" s="4"/>
      <c r="Z470" s="4"/>
      <c r="AA470" s="4"/>
      <c r="AB470" s="17"/>
      <c r="AC470" s="4"/>
      <c r="AD470" s="4"/>
      <c r="AE470" s="4"/>
      <c r="AF470" s="7"/>
      <c r="AG470" s="4"/>
      <c r="AH470" s="4"/>
      <c r="AI470" s="4"/>
      <c r="AJ470" s="5"/>
      <c r="AK470" s="5"/>
    </row>
    <row r="471" spans="1:37" ht="15.6" x14ac:dyDescent="0.3">
      <c r="A471" s="35">
        <f t="shared" si="285"/>
        <v>32051</v>
      </c>
      <c r="B471" s="81">
        <v>115.3</v>
      </c>
      <c r="C471" s="20">
        <f t="shared" si="284"/>
        <v>4.5330915684496764E-2</v>
      </c>
      <c r="D471" s="82">
        <f t="shared" si="286"/>
        <v>35.498768472906406</v>
      </c>
      <c r="G471" s="46"/>
      <c r="H471" s="70">
        <v>405.9</v>
      </c>
      <c r="I471" s="21">
        <f t="shared" si="281"/>
        <v>4.5056642636457367E-2</v>
      </c>
      <c r="J471" s="71">
        <f t="shared" si="267"/>
        <v>25.255102040816315</v>
      </c>
      <c r="K471" s="70">
        <v>102.9</v>
      </c>
      <c r="L471" s="21"/>
      <c r="M471" s="71">
        <f t="shared" si="268"/>
        <v>25.257731958762925</v>
      </c>
      <c r="P471" s="46"/>
      <c r="Q471" s="5"/>
      <c r="R471" s="5"/>
      <c r="S471" s="5"/>
      <c r="T471" s="17"/>
      <c r="U471" s="5"/>
      <c r="V471" s="4"/>
      <c r="W471" s="4"/>
      <c r="X471" s="17"/>
      <c r="Y471" s="4"/>
      <c r="Z471" s="4"/>
      <c r="AA471" s="4"/>
      <c r="AB471" s="17"/>
      <c r="AC471" s="4"/>
      <c r="AD471" s="4"/>
      <c r="AE471" s="4"/>
      <c r="AF471" s="7"/>
      <c r="AG471" s="4"/>
      <c r="AH471" s="4"/>
      <c r="AI471" s="4"/>
      <c r="AJ471" s="5"/>
      <c r="AK471" s="5"/>
    </row>
    <row r="472" spans="1:37" ht="15.6" x14ac:dyDescent="0.3">
      <c r="A472" s="35">
        <f t="shared" si="285"/>
        <v>32021</v>
      </c>
      <c r="B472" s="81">
        <v>115</v>
      </c>
      <c r="C472" s="20">
        <f t="shared" si="284"/>
        <v>4.3557168784029043E-2</v>
      </c>
      <c r="D472" s="82">
        <f t="shared" si="286"/>
        <v>35.406403940886705</v>
      </c>
      <c r="G472" s="46"/>
      <c r="H472" s="70">
        <v>404</v>
      </c>
      <c r="I472" s="21">
        <f t="shared" si="281"/>
        <v>4.1774110366168182E-2</v>
      </c>
      <c r="J472" s="71">
        <f t="shared" si="267"/>
        <v>25.136884021901434</v>
      </c>
      <c r="K472" s="70">
        <v>102.4</v>
      </c>
      <c r="L472" s="21"/>
      <c r="M472" s="71">
        <f t="shared" si="268"/>
        <v>25.135002454590122</v>
      </c>
      <c r="P472" s="46"/>
      <c r="Q472" s="5"/>
      <c r="R472" s="5"/>
      <c r="S472" s="5"/>
      <c r="T472" s="17"/>
      <c r="U472" s="5"/>
      <c r="V472" s="4"/>
      <c r="W472" s="4"/>
      <c r="X472" s="17"/>
      <c r="Y472" s="4"/>
      <c r="Z472" s="4"/>
      <c r="AA472" s="4"/>
      <c r="AB472" s="17"/>
      <c r="AC472" s="4"/>
      <c r="AD472" s="4"/>
      <c r="AE472" s="4"/>
      <c r="AF472" s="7"/>
      <c r="AG472" s="4"/>
      <c r="AH472" s="4"/>
      <c r="AI472" s="4"/>
      <c r="AJ472" s="5"/>
      <c r="AK472" s="5"/>
    </row>
    <row r="473" spans="1:37" ht="15.6" x14ac:dyDescent="0.3">
      <c r="A473" s="35">
        <f t="shared" si="285"/>
        <v>31990</v>
      </c>
      <c r="B473" s="81">
        <v>114.4</v>
      </c>
      <c r="C473" s="20">
        <f t="shared" si="284"/>
        <v>4.2844120328167756E-2</v>
      </c>
      <c r="D473" s="82">
        <f t="shared" si="286"/>
        <v>35.221674876847295</v>
      </c>
      <c r="G473" s="46"/>
      <c r="H473" s="70">
        <v>402.8</v>
      </c>
      <c r="I473" s="21">
        <f t="shared" si="281"/>
        <v>4.3793728945322741E-2</v>
      </c>
      <c r="J473" s="71">
        <f t="shared" si="267"/>
        <v>25.06222000995519</v>
      </c>
      <c r="K473" s="70">
        <v>102.1</v>
      </c>
      <c r="L473" s="21"/>
      <c r="M473" s="71">
        <f t="shared" si="268"/>
        <v>25.06136475208644</v>
      </c>
      <c r="P473" s="46"/>
      <c r="Q473" s="5"/>
      <c r="R473" s="5"/>
      <c r="S473" s="5"/>
      <c r="T473" s="17"/>
      <c r="U473" s="5"/>
      <c r="V473" s="4"/>
      <c r="W473" s="4"/>
      <c r="X473" s="17"/>
      <c r="Y473" s="4"/>
      <c r="Z473" s="4"/>
      <c r="AA473" s="4"/>
      <c r="AB473" s="17"/>
      <c r="AC473" s="4"/>
      <c r="AD473" s="4"/>
      <c r="AE473" s="4"/>
      <c r="AF473" s="7"/>
      <c r="AG473" s="4"/>
      <c r="AH473" s="4"/>
      <c r="AI473" s="4"/>
      <c r="AJ473" s="5"/>
      <c r="AK473" s="5"/>
    </row>
    <row r="474" spans="1:37" ht="15.6" x14ac:dyDescent="0.3">
      <c r="A474" s="35">
        <f t="shared" si="285"/>
        <v>31959</v>
      </c>
      <c r="B474" s="81">
        <v>113.8</v>
      </c>
      <c r="C474" s="20">
        <f t="shared" si="284"/>
        <v>3.926940639269394E-2</v>
      </c>
      <c r="D474" s="82">
        <f t="shared" si="286"/>
        <v>35.036945812807886</v>
      </c>
      <c r="G474" s="46"/>
      <c r="H474" s="70">
        <v>401.6</v>
      </c>
      <c r="I474" s="21">
        <f t="shared" si="281"/>
        <v>4.3930335326228365E-2</v>
      </c>
      <c r="J474" s="71">
        <f t="shared" si="267"/>
        <v>24.987555998008947</v>
      </c>
      <c r="K474" s="70">
        <v>101.8</v>
      </c>
      <c r="L474" s="21"/>
      <c r="M474" s="71">
        <f t="shared" si="268"/>
        <v>24.987727049582755</v>
      </c>
      <c r="P474" s="46"/>
      <c r="Q474" s="5"/>
      <c r="R474" s="5"/>
      <c r="S474" s="5"/>
      <c r="T474" s="17"/>
      <c r="U474" s="5"/>
      <c r="V474" s="4"/>
      <c r="W474" s="4"/>
      <c r="X474" s="17"/>
      <c r="Y474" s="4"/>
      <c r="Z474" s="4"/>
      <c r="AA474" s="4"/>
      <c r="AB474" s="17"/>
      <c r="AC474" s="4"/>
      <c r="AD474" s="4"/>
      <c r="AE474" s="4"/>
      <c r="AF474" s="7"/>
      <c r="AG474" s="4"/>
      <c r="AH474" s="4"/>
      <c r="AI474" s="4"/>
      <c r="AJ474" s="5"/>
      <c r="AK474" s="5"/>
    </row>
    <row r="475" spans="1:37" ht="15.6" x14ac:dyDescent="0.3">
      <c r="A475" s="35">
        <f t="shared" si="285"/>
        <v>31929</v>
      </c>
      <c r="B475" s="81">
        <v>113.5</v>
      </c>
      <c r="C475" s="20">
        <f t="shared" si="284"/>
        <v>3.6529680365296802E-2</v>
      </c>
      <c r="D475" s="82">
        <f t="shared" si="286"/>
        <v>34.944581280788178</v>
      </c>
      <c r="G475" s="46"/>
      <c r="H475" s="70">
        <v>402</v>
      </c>
      <c r="I475" s="21">
        <f t="shared" si="281"/>
        <v>4.1990668740280013E-2</v>
      </c>
      <c r="J475" s="71">
        <f t="shared" si="267"/>
        <v>25.012444001991028</v>
      </c>
      <c r="K475" s="70">
        <v>101.9</v>
      </c>
      <c r="L475" s="21"/>
      <c r="M475" s="71">
        <f t="shared" si="268"/>
        <v>25.012272950417316</v>
      </c>
      <c r="P475" s="46"/>
      <c r="Q475" s="5"/>
      <c r="R475" s="5"/>
      <c r="S475" s="5"/>
      <c r="T475" s="17"/>
      <c r="U475" s="5"/>
      <c r="V475" s="4"/>
      <c r="W475" s="4"/>
      <c r="X475" s="17"/>
      <c r="Y475" s="4"/>
      <c r="Z475" s="4"/>
      <c r="AA475" s="4"/>
      <c r="AB475" s="17"/>
      <c r="AC475" s="4"/>
      <c r="AD475" s="4"/>
      <c r="AE475" s="4"/>
      <c r="AF475" s="7"/>
      <c r="AG475" s="4"/>
      <c r="AH475" s="4"/>
      <c r="AI475" s="4"/>
      <c r="AJ475" s="5"/>
      <c r="AK475" s="5"/>
    </row>
    <row r="476" spans="1:37" ht="15.6" x14ac:dyDescent="0.3">
      <c r="A476" s="35">
        <f t="shared" si="285"/>
        <v>31898</v>
      </c>
      <c r="B476" s="81">
        <v>113.1</v>
      </c>
      <c r="C476" s="20">
        <f t="shared" si="284"/>
        <v>3.8567493112947604E-2</v>
      </c>
      <c r="D476" s="82">
        <f t="shared" si="286"/>
        <v>34.821428571428569</v>
      </c>
      <c r="G476" s="46"/>
      <c r="H476" s="70">
        <v>402</v>
      </c>
      <c r="I476" s="21">
        <f t="shared" si="281"/>
        <v>4.1450777202072464E-2</v>
      </c>
      <c r="J476" s="71">
        <f t="shared" ref="J476:J539" si="288">J475/(H475/H476)</f>
        <v>25.012444001991028</v>
      </c>
      <c r="K476" s="70">
        <v>101.9</v>
      </c>
      <c r="L476" s="21"/>
      <c r="M476" s="71">
        <f t="shared" ref="M476:M479" si="289">M475/(K475/K476)</f>
        <v>25.012272950417316</v>
      </c>
      <c r="P476" s="46"/>
      <c r="Q476" s="5"/>
      <c r="R476" s="5"/>
      <c r="S476" s="5"/>
      <c r="T476" s="17"/>
      <c r="U476" s="5"/>
      <c r="V476" s="4"/>
      <c r="W476" s="4"/>
      <c r="X476" s="17"/>
      <c r="Y476" s="4"/>
      <c r="Z476" s="4"/>
      <c r="AA476" s="4"/>
      <c r="AB476" s="17"/>
      <c r="AC476" s="4"/>
      <c r="AD476" s="4"/>
      <c r="AE476" s="4"/>
      <c r="AF476" s="7"/>
      <c r="AG476" s="4"/>
      <c r="AH476" s="4"/>
      <c r="AI476" s="4"/>
      <c r="AJ476" s="5"/>
      <c r="AK476" s="5"/>
    </row>
    <row r="477" spans="1:37" ht="15.6" x14ac:dyDescent="0.3">
      <c r="A477" s="35">
        <f t="shared" si="285"/>
        <v>31868</v>
      </c>
      <c r="B477" s="81">
        <v>112.7</v>
      </c>
      <c r="C477" s="20">
        <f t="shared" si="284"/>
        <v>3.7753222836095945E-2</v>
      </c>
      <c r="D477" s="82">
        <f t="shared" si="286"/>
        <v>34.698275862068961</v>
      </c>
      <c r="G477" s="46"/>
      <c r="H477" s="70">
        <v>401.6</v>
      </c>
      <c r="I477" s="21">
        <f t="shared" si="281"/>
        <v>4.2304697638203992E-2</v>
      </c>
      <c r="J477" s="71">
        <f t="shared" si="288"/>
        <v>24.987555998008947</v>
      </c>
      <c r="K477" s="70">
        <v>101.8</v>
      </c>
      <c r="L477" s="21"/>
      <c r="M477" s="71">
        <f t="shared" si="289"/>
        <v>24.987727049582752</v>
      </c>
      <c r="P477" s="46"/>
      <c r="Q477" s="5"/>
      <c r="R477" s="5"/>
      <c r="S477" s="5"/>
      <c r="T477" s="17"/>
      <c r="U477" s="5"/>
      <c r="V477" s="4"/>
      <c r="W477" s="4"/>
      <c r="X477" s="17"/>
      <c r="Y477" s="4"/>
      <c r="Z477" s="4"/>
      <c r="AA477" s="4"/>
      <c r="AB477" s="17"/>
      <c r="AC477" s="4"/>
      <c r="AD477" s="4"/>
      <c r="AE477" s="4"/>
      <c r="AF477" s="7"/>
      <c r="AG477" s="4"/>
      <c r="AH477" s="4"/>
      <c r="AI477" s="4"/>
      <c r="AJ477" s="5"/>
      <c r="AK477" s="5"/>
    </row>
    <row r="478" spans="1:37" ht="15.6" x14ac:dyDescent="0.3">
      <c r="A478" s="35">
        <f t="shared" si="285"/>
        <v>31837</v>
      </c>
      <c r="B478" s="81">
        <v>112.1</v>
      </c>
      <c r="C478" s="20">
        <f t="shared" si="284"/>
        <v>3.0330882352941124E-2</v>
      </c>
      <c r="D478" s="82">
        <f t="shared" si="286"/>
        <v>34.513546798029552</v>
      </c>
      <c r="G478" s="46"/>
      <c r="H478" s="70">
        <v>396.9</v>
      </c>
      <c r="I478" s="21">
        <f t="shared" si="281"/>
        <v>4.0094339622641417E-2</v>
      </c>
      <c r="J478" s="71">
        <f t="shared" si="288"/>
        <v>24.695121951219498</v>
      </c>
      <c r="K478" s="70">
        <v>100.6</v>
      </c>
      <c r="L478" s="21"/>
      <c r="M478" s="71">
        <f t="shared" si="289"/>
        <v>24.693176239568025</v>
      </c>
      <c r="P478" s="46"/>
      <c r="Q478" s="5"/>
      <c r="R478" s="5"/>
      <c r="S478" s="5"/>
      <c r="T478" s="17"/>
      <c r="U478" s="5"/>
      <c r="V478" s="4"/>
      <c r="W478" s="4"/>
      <c r="X478" s="17"/>
      <c r="Y478" s="4"/>
      <c r="Z478" s="4"/>
      <c r="AA478" s="4"/>
      <c r="AB478" s="17"/>
      <c r="AC478" s="4"/>
      <c r="AD478" s="4"/>
      <c r="AE478" s="4"/>
      <c r="AF478" s="7"/>
      <c r="AG478" s="4"/>
      <c r="AH478" s="4"/>
      <c r="AI478" s="4"/>
      <c r="AJ478" s="5"/>
      <c r="AK478" s="5"/>
    </row>
    <row r="479" spans="1:37" ht="15.6" x14ac:dyDescent="0.3">
      <c r="A479" s="35">
        <f t="shared" si="285"/>
        <v>31809</v>
      </c>
      <c r="B479" s="81">
        <v>111.6</v>
      </c>
      <c r="C479" s="20">
        <f t="shared" si="284"/>
        <v>2.1043000914912957E-2</v>
      </c>
      <c r="D479" s="82">
        <f t="shared" si="286"/>
        <v>34.359605911330043</v>
      </c>
      <c r="G479" s="46"/>
      <c r="H479" s="70">
        <v>396.1</v>
      </c>
      <c r="I479" s="21">
        <f t="shared" si="281"/>
        <v>3.9359748097612224E-2</v>
      </c>
      <c r="J479" s="71">
        <f t="shared" si="288"/>
        <v>24.645345943255339</v>
      </c>
      <c r="K479" s="70">
        <v>100.4</v>
      </c>
      <c r="L479" s="21"/>
      <c r="M479" s="71">
        <f t="shared" si="289"/>
        <v>24.644084437898908</v>
      </c>
      <c r="P479" s="46"/>
      <c r="Q479" s="5"/>
      <c r="R479" s="5"/>
      <c r="S479" s="5"/>
      <c r="T479" s="17"/>
      <c r="U479" s="5"/>
      <c r="V479" s="4"/>
      <c r="W479" s="4"/>
      <c r="X479" s="17"/>
      <c r="Y479" s="4"/>
      <c r="Z479" s="4"/>
      <c r="AA479" s="4"/>
      <c r="AB479" s="17"/>
      <c r="AC479" s="4"/>
      <c r="AD479" s="4"/>
      <c r="AE479" s="4"/>
      <c r="AF479" s="7"/>
      <c r="AG479" s="4"/>
      <c r="AH479" s="4"/>
      <c r="AI479" s="4"/>
      <c r="AJ479" s="5"/>
      <c r="AK479" s="5"/>
    </row>
    <row r="480" spans="1:37" ht="16.2" thickBot="1" x14ac:dyDescent="0.35">
      <c r="A480" s="35">
        <f t="shared" si="285"/>
        <v>31778</v>
      </c>
      <c r="B480" s="81">
        <v>111.2</v>
      </c>
      <c r="C480" s="20">
        <f t="shared" si="284"/>
        <v>1.4598540145985384E-2</v>
      </c>
      <c r="D480" s="82">
        <f t="shared" si="286"/>
        <v>34.236453201970434</v>
      </c>
      <c r="G480" s="46"/>
      <c r="H480" s="70">
        <v>394.5</v>
      </c>
      <c r="I480" s="21">
        <f t="shared" si="281"/>
        <v>3.8978140637345282E-2</v>
      </c>
      <c r="J480" s="71">
        <f t="shared" si="288"/>
        <v>24.545793927327018</v>
      </c>
      <c r="K480" s="73">
        <v>100</v>
      </c>
      <c r="L480" s="74"/>
      <c r="M480" s="75">
        <f>M479/(K479/K480)</f>
        <v>24.545900834560666</v>
      </c>
      <c r="P480" s="46"/>
      <c r="Q480" s="5"/>
      <c r="R480" s="5"/>
      <c r="S480" s="5"/>
      <c r="T480" s="17"/>
      <c r="U480" s="5"/>
      <c r="V480" s="4"/>
      <c r="W480" s="4"/>
      <c r="X480" s="17"/>
      <c r="Y480" s="4"/>
      <c r="Z480" s="4"/>
      <c r="AA480" s="4"/>
      <c r="AB480" s="17"/>
      <c r="AC480" s="4"/>
      <c r="AD480" s="4"/>
      <c r="AE480" s="4"/>
      <c r="AF480" s="7"/>
      <c r="AG480" s="4"/>
      <c r="AH480" s="4"/>
      <c r="AI480" s="4"/>
      <c r="AJ480" s="5"/>
      <c r="AK480" s="5"/>
    </row>
    <row r="481" spans="1:37" ht="15.6" x14ac:dyDescent="0.3">
      <c r="A481" s="35">
        <f t="shared" si="285"/>
        <v>31747</v>
      </c>
      <c r="B481" s="81">
        <v>110.5</v>
      </c>
      <c r="C481" s="20">
        <f t="shared" si="284"/>
        <v>1.0978956999085021E-2</v>
      </c>
      <c r="D481" s="82">
        <f t="shared" si="286"/>
        <v>34.020935960591125</v>
      </c>
      <c r="G481" s="46"/>
      <c r="H481" s="70">
        <v>393</v>
      </c>
      <c r="I481" s="21">
        <f t="shared" si="281"/>
        <v>3.7212984956452866E-2</v>
      </c>
      <c r="J481" s="71">
        <f t="shared" si="288"/>
        <v>24.452463912394219</v>
      </c>
      <c r="M481" s="46"/>
      <c r="P481" s="46"/>
      <c r="Q481" s="5"/>
      <c r="R481" s="5"/>
      <c r="S481" s="5"/>
      <c r="T481" s="17"/>
      <c r="U481" s="5"/>
      <c r="V481" s="4"/>
      <c r="W481" s="4"/>
      <c r="X481" s="17"/>
      <c r="Y481" s="4"/>
      <c r="Z481" s="4"/>
      <c r="AA481" s="4"/>
      <c r="AB481" s="17"/>
      <c r="AC481" s="4"/>
      <c r="AD481" s="4"/>
      <c r="AE481" s="4"/>
      <c r="AF481" s="7"/>
      <c r="AG481" s="4"/>
      <c r="AH481" s="4"/>
      <c r="AI481" s="4"/>
      <c r="AJ481" s="5"/>
      <c r="AK481" s="5"/>
    </row>
    <row r="482" spans="1:37" ht="15.6" x14ac:dyDescent="0.3">
      <c r="A482" s="35">
        <f t="shared" si="285"/>
        <v>31717</v>
      </c>
      <c r="B482" s="81">
        <v>110.4</v>
      </c>
      <c r="C482" s="20">
        <f t="shared" si="284"/>
        <v>1.2844036697247763E-2</v>
      </c>
      <c r="D482" s="82">
        <f t="shared" si="286"/>
        <v>33.990147783251224</v>
      </c>
      <c r="G482" s="46"/>
      <c r="H482" s="70">
        <v>391.7</v>
      </c>
      <c r="I482" s="21">
        <f t="shared" si="281"/>
        <v>3.5147991543340362E-2</v>
      </c>
      <c r="J482" s="71">
        <f t="shared" si="288"/>
        <v>24.371577899452458</v>
      </c>
      <c r="M482" s="46"/>
      <c r="P482" s="46"/>
      <c r="Q482" s="5"/>
      <c r="R482" s="5"/>
      <c r="S482" s="5"/>
      <c r="T482" s="17"/>
      <c r="U482" s="5"/>
      <c r="V482" s="4"/>
      <c r="W482" s="4"/>
      <c r="X482" s="17"/>
      <c r="Y482" s="4"/>
      <c r="Z482" s="4"/>
      <c r="AA482" s="4"/>
      <c r="AB482" s="17"/>
      <c r="AC482" s="4"/>
      <c r="AD482" s="4"/>
      <c r="AE482" s="4"/>
      <c r="AF482" s="7"/>
      <c r="AG482" s="4"/>
      <c r="AH482" s="4"/>
      <c r="AI482" s="4"/>
      <c r="AJ482" s="5"/>
      <c r="AK482" s="5"/>
    </row>
    <row r="483" spans="1:37" ht="15.6" x14ac:dyDescent="0.3">
      <c r="A483" s="35">
        <f t="shared" si="285"/>
        <v>31686</v>
      </c>
      <c r="B483" s="81">
        <v>110.3</v>
      </c>
      <c r="C483" s="20">
        <f t="shared" si="284"/>
        <v>1.4719411223550916E-2</v>
      </c>
      <c r="D483" s="82">
        <f t="shared" si="286"/>
        <v>33.959359605911317</v>
      </c>
      <c r="G483" s="46"/>
      <c r="H483" s="70">
        <v>388.4</v>
      </c>
      <c r="I483" s="21">
        <f t="shared" si="281"/>
        <v>2.9965526385574037E-2</v>
      </c>
      <c r="J483" s="71">
        <f t="shared" si="288"/>
        <v>24.166251866600295</v>
      </c>
      <c r="M483" s="46"/>
      <c r="P483" s="46"/>
      <c r="Q483" s="5"/>
      <c r="R483" s="5"/>
      <c r="S483" s="5"/>
      <c r="T483" s="17"/>
      <c r="U483" s="5"/>
      <c r="V483" s="4"/>
      <c r="W483" s="4"/>
      <c r="X483" s="17"/>
      <c r="Y483" s="4"/>
      <c r="Z483" s="4"/>
      <c r="AA483" s="4"/>
      <c r="AB483" s="17"/>
      <c r="AC483" s="4"/>
      <c r="AD483" s="4"/>
      <c r="AE483" s="4"/>
      <c r="AF483" s="7"/>
      <c r="AG483" s="4"/>
      <c r="AH483" s="4"/>
      <c r="AI483" s="4"/>
      <c r="AJ483" s="5"/>
      <c r="AK483" s="5"/>
    </row>
    <row r="484" spans="1:37" ht="15.6" x14ac:dyDescent="0.3">
      <c r="A484" s="35">
        <f t="shared" si="285"/>
        <v>31656</v>
      </c>
      <c r="B484" s="81">
        <v>110.2</v>
      </c>
      <c r="C484" s="20">
        <f t="shared" si="284"/>
        <v>1.7543859649122862E-2</v>
      </c>
      <c r="D484" s="82">
        <f t="shared" si="286"/>
        <v>33.928571428571416</v>
      </c>
      <c r="G484" s="46"/>
      <c r="H484" s="70">
        <v>387.8</v>
      </c>
      <c r="I484" s="21">
        <f t="shared" si="281"/>
        <v>3.0013280212483506E-2</v>
      </c>
      <c r="J484" s="71">
        <f t="shared" si="288"/>
        <v>24.128919860627175</v>
      </c>
      <c r="M484" s="46"/>
      <c r="P484" s="46"/>
      <c r="Q484" s="5"/>
      <c r="R484" s="5"/>
      <c r="S484" s="5"/>
      <c r="T484" s="17"/>
      <c r="U484" s="5"/>
      <c r="V484" s="4"/>
      <c r="W484" s="4"/>
      <c r="X484" s="17"/>
      <c r="Y484" s="4"/>
      <c r="Z484" s="4"/>
      <c r="AA484" s="4"/>
      <c r="AB484" s="17"/>
      <c r="AC484" s="4"/>
      <c r="AD484" s="4"/>
      <c r="AE484" s="4"/>
      <c r="AF484" s="7"/>
      <c r="AG484" s="4"/>
      <c r="AH484" s="4"/>
      <c r="AI484" s="4"/>
      <c r="AJ484" s="5"/>
      <c r="AK484" s="5"/>
    </row>
    <row r="485" spans="1:37" ht="15.6" x14ac:dyDescent="0.3">
      <c r="A485" s="35">
        <f t="shared" si="285"/>
        <v>31625</v>
      </c>
      <c r="B485" s="81">
        <v>109.7</v>
      </c>
      <c r="C485" s="20">
        <f t="shared" si="284"/>
        <v>1.5740740740740833E-2</v>
      </c>
      <c r="D485" s="82">
        <f t="shared" si="286"/>
        <v>33.774630541871907</v>
      </c>
      <c r="G485" s="46"/>
      <c r="H485" s="70">
        <v>385.9</v>
      </c>
      <c r="I485" s="21">
        <f t="shared" si="281"/>
        <v>2.4422617467480645E-2</v>
      </c>
      <c r="J485" s="71">
        <f t="shared" si="288"/>
        <v>24.01070184171229</v>
      </c>
      <c r="M485" s="46"/>
      <c r="P485" s="46"/>
      <c r="Q485" s="5"/>
      <c r="R485" s="5"/>
      <c r="S485" s="5"/>
      <c r="T485" s="17"/>
      <c r="U485" s="5"/>
      <c r="V485" s="4"/>
      <c r="W485" s="4"/>
      <c r="X485" s="17"/>
      <c r="Y485" s="4"/>
      <c r="Z485" s="4"/>
      <c r="AA485" s="4"/>
      <c r="AB485" s="17"/>
      <c r="AC485" s="4"/>
      <c r="AD485" s="4"/>
      <c r="AE485" s="4"/>
      <c r="AF485" s="7"/>
      <c r="AG485" s="4"/>
      <c r="AH485" s="4"/>
      <c r="AI485" s="4"/>
      <c r="AJ485" s="5"/>
      <c r="AK485" s="5"/>
    </row>
    <row r="486" spans="1:37" ht="15.6" x14ac:dyDescent="0.3">
      <c r="A486" s="35">
        <f t="shared" si="285"/>
        <v>31594</v>
      </c>
      <c r="B486" s="81">
        <v>109.5</v>
      </c>
      <c r="C486" s="20">
        <f t="shared" si="284"/>
        <v>1.5769944341373021E-2</v>
      </c>
      <c r="D486" s="82">
        <f t="shared" si="286"/>
        <v>33.7130541871921</v>
      </c>
      <c r="G486" s="46"/>
      <c r="H486" s="70">
        <v>384.7</v>
      </c>
      <c r="I486" s="21">
        <f t="shared" si="281"/>
        <v>2.3955283470854516E-2</v>
      </c>
      <c r="J486" s="71">
        <f t="shared" si="288"/>
        <v>23.936037829766047</v>
      </c>
      <c r="M486" s="46"/>
      <c r="P486" s="46"/>
      <c r="Q486" s="5"/>
      <c r="R486" s="5"/>
      <c r="S486" s="5"/>
      <c r="T486" s="17"/>
      <c r="U486" s="5"/>
      <c r="V486" s="4"/>
      <c r="W486" s="4"/>
      <c r="X486" s="17"/>
      <c r="Y486" s="4"/>
      <c r="Z486" s="4"/>
      <c r="AA486" s="4"/>
      <c r="AB486" s="17"/>
      <c r="AC486" s="4"/>
      <c r="AD486" s="4"/>
      <c r="AE486" s="4"/>
      <c r="AF486" s="7"/>
      <c r="AG486" s="4"/>
      <c r="AH486" s="4"/>
      <c r="AI486" s="4"/>
      <c r="AJ486" s="5"/>
      <c r="AK486" s="5"/>
    </row>
    <row r="487" spans="1:37" ht="15.6" x14ac:dyDescent="0.3">
      <c r="A487" s="35">
        <f t="shared" si="285"/>
        <v>31564</v>
      </c>
      <c r="B487" s="81">
        <v>109.5</v>
      </c>
      <c r="C487" s="20">
        <f t="shared" si="284"/>
        <v>1.7657992565055736E-2</v>
      </c>
      <c r="D487" s="82">
        <f t="shared" si="286"/>
        <v>33.7130541871921</v>
      </c>
      <c r="G487" s="46"/>
      <c r="H487" s="70">
        <v>385.8</v>
      </c>
      <c r="I487" s="21">
        <f t="shared" si="281"/>
        <v>2.4973432518597294E-2</v>
      </c>
      <c r="J487" s="71">
        <f t="shared" si="288"/>
        <v>24.004479840716773</v>
      </c>
      <c r="M487" s="46"/>
      <c r="P487" s="46"/>
      <c r="Q487" s="5"/>
      <c r="R487" s="5"/>
      <c r="S487" s="5"/>
      <c r="T487" s="17"/>
      <c r="U487" s="5"/>
      <c r="V487" s="4"/>
      <c r="W487" s="4"/>
      <c r="X487" s="17"/>
      <c r="Y487" s="4"/>
      <c r="Z487" s="4"/>
      <c r="AA487" s="4"/>
      <c r="AB487" s="17"/>
      <c r="AC487" s="4"/>
      <c r="AD487" s="4"/>
      <c r="AE487" s="4"/>
      <c r="AF487" s="7"/>
      <c r="AG487" s="4"/>
      <c r="AH487" s="4"/>
      <c r="AI487" s="4"/>
      <c r="AJ487" s="5"/>
      <c r="AK487" s="5"/>
    </row>
    <row r="488" spans="1:37" ht="15.6" x14ac:dyDescent="0.3">
      <c r="A488" s="35">
        <f t="shared" si="285"/>
        <v>31533</v>
      </c>
      <c r="B488" s="81">
        <v>108.9</v>
      </c>
      <c r="C488" s="20">
        <f t="shared" si="284"/>
        <v>1.491146318732528E-2</v>
      </c>
      <c r="D488" s="82">
        <f t="shared" si="286"/>
        <v>33.52832512315269</v>
      </c>
      <c r="G488" s="46"/>
      <c r="H488" s="70">
        <v>386</v>
      </c>
      <c r="I488" s="21">
        <f t="shared" si="281"/>
        <v>2.7689030883919052E-2</v>
      </c>
      <c r="J488" s="71">
        <f t="shared" si="288"/>
        <v>24.016923842707815</v>
      </c>
      <c r="M488" s="46"/>
      <c r="P488" s="46"/>
      <c r="Q488" s="5"/>
      <c r="R488" s="5"/>
      <c r="S488" s="5"/>
      <c r="T488" s="17"/>
      <c r="U488" s="5"/>
      <c r="V488" s="4"/>
      <c r="W488" s="4"/>
      <c r="X488" s="17"/>
      <c r="Y488" s="4"/>
      <c r="Z488" s="4"/>
      <c r="AA488" s="4"/>
      <c r="AB488" s="17"/>
      <c r="AC488" s="4"/>
      <c r="AD488" s="4"/>
      <c r="AE488" s="4"/>
      <c r="AF488" s="7"/>
      <c r="AG488" s="4"/>
      <c r="AH488" s="4"/>
      <c r="AI488" s="4"/>
      <c r="AJ488" s="5"/>
      <c r="AK488" s="5"/>
    </row>
    <row r="489" spans="1:37" ht="15.6" x14ac:dyDescent="0.3">
      <c r="A489" s="35">
        <f t="shared" si="285"/>
        <v>31503</v>
      </c>
      <c r="B489" s="81">
        <v>108.6</v>
      </c>
      <c r="C489" s="20">
        <f t="shared" si="284"/>
        <v>1.5902712815715425E-2</v>
      </c>
      <c r="D489" s="82">
        <f t="shared" si="286"/>
        <v>33.435960591132982</v>
      </c>
      <c r="G489" s="46"/>
      <c r="H489" s="70">
        <v>385.3</v>
      </c>
      <c r="I489" s="21">
        <f t="shared" si="281"/>
        <v>3.0489435677988785E-2</v>
      </c>
      <c r="J489" s="71">
        <f t="shared" si="288"/>
        <v>23.973369835739174</v>
      </c>
      <c r="M489" s="46"/>
      <c r="P489" s="46"/>
      <c r="Q489" s="5"/>
      <c r="R489" s="5"/>
      <c r="S489" s="5"/>
      <c r="T489" s="17"/>
      <c r="U489" s="5"/>
      <c r="V489" s="4"/>
      <c r="W489" s="4"/>
      <c r="X489" s="17"/>
      <c r="Y489" s="4"/>
      <c r="Z489" s="4"/>
      <c r="AA489" s="4"/>
      <c r="AB489" s="17"/>
      <c r="AC489" s="4"/>
      <c r="AD489" s="4"/>
      <c r="AE489" s="4"/>
      <c r="AF489" s="7"/>
      <c r="AG489" s="4"/>
      <c r="AH489" s="4"/>
      <c r="AI489" s="4"/>
      <c r="AJ489" s="5"/>
      <c r="AK489" s="5"/>
    </row>
    <row r="490" spans="1:37" ht="15.6" x14ac:dyDescent="0.3">
      <c r="A490" s="35">
        <f t="shared" si="285"/>
        <v>31472</v>
      </c>
      <c r="B490" s="81">
        <v>108.8</v>
      </c>
      <c r="C490" s="20">
        <f t="shared" si="284"/>
        <v>2.2556390977443552E-2</v>
      </c>
      <c r="D490" s="82">
        <f t="shared" si="286"/>
        <v>33.497536945812783</v>
      </c>
      <c r="G490" s="46"/>
      <c r="H490" s="70">
        <v>381.6</v>
      </c>
      <c r="I490" s="21">
        <f t="shared" si="281"/>
        <v>4.2338158972958118E-2</v>
      </c>
      <c r="J490" s="71">
        <f t="shared" si="288"/>
        <v>23.74315579890493</v>
      </c>
      <c r="M490" s="46"/>
      <c r="P490" s="46"/>
      <c r="Q490" s="5"/>
      <c r="R490" s="5"/>
      <c r="S490" s="5"/>
      <c r="T490" s="17"/>
      <c r="U490" s="5"/>
      <c r="V490" s="4"/>
      <c r="W490" s="4"/>
      <c r="X490" s="17"/>
      <c r="Y490" s="4"/>
      <c r="Z490" s="4"/>
      <c r="AA490" s="4"/>
      <c r="AB490" s="17"/>
      <c r="AC490" s="4"/>
      <c r="AD490" s="4"/>
      <c r="AE490" s="4"/>
      <c r="AF490" s="7"/>
      <c r="AG490" s="4"/>
      <c r="AH490" s="4"/>
      <c r="AI490" s="4"/>
      <c r="AJ490" s="5"/>
      <c r="AK490" s="5"/>
    </row>
    <row r="491" spans="1:37" ht="15.6" x14ac:dyDescent="0.3">
      <c r="A491" s="35">
        <f t="shared" si="285"/>
        <v>31444</v>
      </c>
      <c r="B491" s="81">
        <v>109.3</v>
      </c>
      <c r="C491" s="20">
        <f t="shared" si="284"/>
        <v>3.1132075471698162E-2</v>
      </c>
      <c r="D491" s="82">
        <f t="shared" si="286"/>
        <v>33.651477832512292</v>
      </c>
      <c r="G491" s="46"/>
      <c r="H491" s="70">
        <v>381.1</v>
      </c>
      <c r="I491" s="21">
        <f t="shared" si="281"/>
        <v>5.0730631375792701E-2</v>
      </c>
      <c r="J491" s="71">
        <f t="shared" si="288"/>
        <v>23.712045793927327</v>
      </c>
      <c r="M491" s="46"/>
      <c r="P491" s="46"/>
      <c r="Q491" s="5"/>
      <c r="R491" s="5"/>
      <c r="S491" s="5"/>
      <c r="T491" s="17"/>
      <c r="U491" s="5"/>
      <c r="V491" s="4"/>
      <c r="W491" s="4"/>
      <c r="X491" s="17"/>
      <c r="Y491" s="4"/>
      <c r="Z491" s="4"/>
      <c r="AA491" s="4"/>
      <c r="AB491" s="17"/>
      <c r="AC491" s="4"/>
      <c r="AD491" s="4"/>
      <c r="AE491" s="4"/>
      <c r="AF491" s="7"/>
      <c r="AG491" s="4"/>
      <c r="AH491" s="4"/>
      <c r="AI491" s="4"/>
      <c r="AJ491" s="5"/>
      <c r="AK491" s="5"/>
    </row>
    <row r="492" spans="1:37" ht="15.6" x14ac:dyDescent="0.3">
      <c r="A492" s="35">
        <f t="shared" si="285"/>
        <v>31413</v>
      </c>
      <c r="B492" s="81">
        <v>109.6</v>
      </c>
      <c r="C492" s="20">
        <f t="shared" si="284"/>
        <v>3.8862559241706007E-2</v>
      </c>
      <c r="D492" s="82">
        <f t="shared" si="286"/>
        <v>33.743842364532</v>
      </c>
      <c r="G492" s="46"/>
      <c r="H492" s="70">
        <v>379.7</v>
      </c>
      <c r="I492" s="21">
        <f t="shared" si="281"/>
        <v>5.5308504724847163E-2</v>
      </c>
      <c r="J492" s="71">
        <f t="shared" si="288"/>
        <v>23.624937779990042</v>
      </c>
      <c r="M492" s="46"/>
      <c r="P492" s="46"/>
      <c r="Q492" s="5"/>
      <c r="R492" s="5"/>
      <c r="S492" s="5"/>
      <c r="T492" s="17"/>
      <c r="U492" s="5"/>
      <c r="V492" s="4"/>
      <c r="W492" s="4"/>
      <c r="X492" s="17"/>
      <c r="Y492" s="4"/>
      <c r="Z492" s="4"/>
      <c r="AA492" s="4"/>
      <c r="AB492" s="17"/>
      <c r="AC492" s="4"/>
      <c r="AD492" s="4"/>
      <c r="AE492" s="4"/>
      <c r="AF492" s="7"/>
      <c r="AG492" s="4"/>
      <c r="AH492" s="4"/>
      <c r="AI492" s="4"/>
      <c r="AJ492" s="5"/>
      <c r="AK492" s="5"/>
    </row>
    <row r="493" spans="1:37" ht="15.6" x14ac:dyDescent="0.3">
      <c r="A493" s="35">
        <f t="shared" si="285"/>
        <v>31382</v>
      </c>
      <c r="B493" s="81">
        <v>109.3</v>
      </c>
      <c r="C493" s="20">
        <f t="shared" si="284"/>
        <v>3.7986704653371284E-2</v>
      </c>
      <c r="D493" s="82">
        <f t="shared" si="286"/>
        <v>33.651477832512299</v>
      </c>
      <c r="G493" s="46"/>
      <c r="H493" s="70">
        <v>378.9</v>
      </c>
      <c r="I493" s="21">
        <f t="shared" si="281"/>
        <v>5.6903765690376584E-2</v>
      </c>
      <c r="J493" s="71">
        <f t="shared" si="288"/>
        <v>23.575161772025883</v>
      </c>
      <c r="M493" s="46"/>
      <c r="P493" s="46"/>
      <c r="Q493" s="5"/>
      <c r="R493" s="5"/>
      <c r="S493" s="5"/>
      <c r="T493" s="17"/>
      <c r="U493" s="5"/>
      <c r="V493" s="4"/>
      <c r="W493" s="4"/>
      <c r="X493" s="17"/>
      <c r="Y493" s="4"/>
      <c r="Z493" s="4"/>
      <c r="AA493" s="4"/>
      <c r="AB493" s="17"/>
      <c r="AC493" s="4"/>
      <c r="AD493" s="4"/>
      <c r="AE493" s="4"/>
      <c r="AF493" s="7"/>
      <c r="AG493" s="4"/>
      <c r="AH493" s="4"/>
      <c r="AI493" s="4"/>
      <c r="AJ493" s="5"/>
      <c r="AK493" s="5"/>
    </row>
    <row r="494" spans="1:37" ht="15.6" x14ac:dyDescent="0.3">
      <c r="A494" s="35">
        <f t="shared" si="285"/>
        <v>31352</v>
      </c>
      <c r="B494" s="81">
        <v>109</v>
      </c>
      <c r="C494" s="20">
        <f t="shared" si="284"/>
        <v>3.5137701804368593E-2</v>
      </c>
      <c r="D494" s="82">
        <f t="shared" si="286"/>
        <v>33.559113300492598</v>
      </c>
      <c r="G494" s="46"/>
      <c r="H494" s="70">
        <v>378.4</v>
      </c>
      <c r="I494" s="21">
        <f t="shared" si="281"/>
        <v>5.4626532887402268E-2</v>
      </c>
      <c r="J494" s="71">
        <f t="shared" si="288"/>
        <v>23.544051767048281</v>
      </c>
      <c r="M494" s="46"/>
      <c r="P494" s="46"/>
      <c r="Q494" s="5"/>
      <c r="R494" s="5"/>
      <c r="S494" s="5"/>
      <c r="T494" s="17"/>
      <c r="U494" s="5"/>
      <c r="V494" s="4"/>
      <c r="W494" s="4"/>
      <c r="X494" s="17"/>
      <c r="Y494" s="4"/>
      <c r="Z494" s="4"/>
      <c r="AA494" s="4"/>
      <c r="AB494" s="17"/>
      <c r="AC494" s="4"/>
      <c r="AD494" s="4"/>
      <c r="AE494" s="4"/>
      <c r="AF494" s="7"/>
      <c r="AG494" s="4"/>
      <c r="AH494" s="4"/>
      <c r="AI494" s="4"/>
      <c r="AJ494" s="5"/>
      <c r="AK494" s="5"/>
    </row>
    <row r="495" spans="1:37" ht="15.6" x14ac:dyDescent="0.3">
      <c r="A495" s="35">
        <f t="shared" si="285"/>
        <v>31321</v>
      </c>
      <c r="B495" s="81">
        <v>108.7</v>
      </c>
      <c r="C495" s="20">
        <f t="shared" si="284"/>
        <v>3.228869895536568E-2</v>
      </c>
      <c r="D495" s="82">
        <f t="shared" si="286"/>
        <v>33.46674876847289</v>
      </c>
      <c r="G495" s="46"/>
      <c r="H495" s="70">
        <v>377.1</v>
      </c>
      <c r="I495" s="21">
        <f t="shared" si="281"/>
        <v>5.423539278725209E-2</v>
      </c>
      <c r="J495" s="71">
        <f t="shared" si="288"/>
        <v>23.46316575410652</v>
      </c>
      <c r="M495" s="46"/>
      <c r="P495" s="46"/>
      <c r="Q495" s="5"/>
      <c r="R495" s="5"/>
      <c r="S495" s="5"/>
      <c r="T495" s="17"/>
      <c r="U495" s="5"/>
      <c r="V495" s="4"/>
      <c r="W495" s="4"/>
      <c r="X495" s="17"/>
      <c r="Y495" s="4"/>
      <c r="Z495" s="4"/>
      <c r="AA495" s="4"/>
      <c r="AB495" s="17"/>
      <c r="AC495" s="4"/>
      <c r="AD495" s="4"/>
      <c r="AE495" s="4"/>
      <c r="AF495" s="7"/>
      <c r="AG495" s="4"/>
      <c r="AH495" s="4"/>
      <c r="AI495" s="4"/>
      <c r="AJ495" s="5"/>
      <c r="AK495" s="5"/>
    </row>
    <row r="496" spans="1:37" ht="15.6" x14ac:dyDescent="0.3">
      <c r="A496" s="35">
        <f t="shared" si="285"/>
        <v>31291</v>
      </c>
      <c r="B496" s="81">
        <v>108.3</v>
      </c>
      <c r="C496" s="20">
        <f t="shared" si="284"/>
        <v>3.1428571428571361E-2</v>
      </c>
      <c r="D496" s="82">
        <f t="shared" si="286"/>
        <v>33.343596059113288</v>
      </c>
      <c r="G496" s="46"/>
      <c r="H496" s="70">
        <v>376.5</v>
      </c>
      <c r="I496" s="21">
        <f t="shared" si="281"/>
        <v>5.9071729957805852E-2</v>
      </c>
      <c r="J496" s="71">
        <f t="shared" si="288"/>
        <v>23.425833748133396</v>
      </c>
      <c r="M496" s="46"/>
      <c r="P496" s="46"/>
      <c r="Q496" s="5"/>
      <c r="R496" s="5"/>
      <c r="S496" s="5"/>
      <c r="T496" s="17"/>
      <c r="U496" s="5"/>
      <c r="V496" s="4"/>
      <c r="W496" s="4"/>
      <c r="X496" s="17"/>
      <c r="Y496" s="4"/>
      <c r="Z496" s="4"/>
      <c r="AA496" s="4"/>
      <c r="AB496" s="17"/>
      <c r="AC496" s="4"/>
      <c r="AD496" s="4"/>
      <c r="AE496" s="4"/>
      <c r="AF496" s="7"/>
      <c r="AG496" s="4"/>
      <c r="AH496" s="4"/>
      <c r="AI496" s="4"/>
      <c r="AJ496" s="5"/>
      <c r="AK496" s="5"/>
    </row>
    <row r="497" spans="1:37" ht="15.6" x14ac:dyDescent="0.3">
      <c r="A497" s="35">
        <f t="shared" si="285"/>
        <v>31260</v>
      </c>
      <c r="B497" s="81">
        <v>108</v>
      </c>
      <c r="C497" s="20">
        <f t="shared" si="284"/>
        <v>3.3492822966507241E-2</v>
      </c>
      <c r="D497" s="82">
        <f t="shared" si="286"/>
        <v>33.251231527093587</v>
      </c>
      <c r="G497" s="46"/>
      <c r="H497" s="70">
        <v>376.7</v>
      </c>
      <c r="I497" s="21">
        <f t="shared" si="281"/>
        <v>6.1724915445321216E-2</v>
      </c>
      <c r="J497" s="71">
        <f t="shared" si="288"/>
        <v>23.438277750124435</v>
      </c>
      <c r="M497" s="46"/>
      <c r="P497" s="46"/>
      <c r="Q497" s="5"/>
      <c r="R497" s="5"/>
      <c r="S497" s="5"/>
      <c r="T497" s="17"/>
      <c r="U497" s="5"/>
      <c r="V497" s="4"/>
      <c r="W497" s="4"/>
      <c r="X497" s="17"/>
      <c r="Y497" s="4"/>
      <c r="Z497" s="4"/>
      <c r="AA497" s="4"/>
      <c r="AB497" s="17"/>
      <c r="AC497" s="4"/>
      <c r="AD497" s="4"/>
      <c r="AE497" s="4"/>
      <c r="AF497" s="7"/>
      <c r="AG497" s="4"/>
      <c r="AH497" s="4"/>
      <c r="AI497" s="4"/>
      <c r="AJ497" s="5"/>
      <c r="AK497" s="5"/>
    </row>
    <row r="498" spans="1:37" ht="15.6" x14ac:dyDescent="0.3">
      <c r="A498" s="35">
        <f t="shared" si="285"/>
        <v>31229</v>
      </c>
      <c r="B498" s="81">
        <v>107.8</v>
      </c>
      <c r="C498" s="20">
        <f t="shared" si="284"/>
        <v>3.5542747358309423E-2</v>
      </c>
      <c r="D498" s="82">
        <f t="shared" si="286"/>
        <v>33.189655172413786</v>
      </c>
      <c r="G498" s="46"/>
      <c r="H498" s="70">
        <v>375.7</v>
      </c>
      <c r="I498" s="21">
        <f t="shared" si="281"/>
        <v>6.8847795163584635E-2</v>
      </c>
      <c r="J498" s="71">
        <f t="shared" si="288"/>
        <v>23.376057740169234</v>
      </c>
      <c r="M498" s="46"/>
      <c r="P498" s="46"/>
      <c r="Q498" s="5"/>
      <c r="R498" s="5"/>
      <c r="S498" s="5"/>
      <c r="T498" s="17"/>
      <c r="U498" s="5"/>
      <c r="V498" s="4"/>
      <c r="W498" s="4"/>
      <c r="X498" s="17"/>
      <c r="Y498" s="4"/>
      <c r="Z498" s="4"/>
      <c r="AA498" s="4"/>
      <c r="AB498" s="17"/>
      <c r="AC498" s="4"/>
      <c r="AD498" s="4"/>
      <c r="AE498" s="4"/>
      <c r="AF498" s="7"/>
      <c r="AG498" s="4"/>
      <c r="AH498" s="4"/>
      <c r="AI498" s="4"/>
      <c r="AJ498" s="5"/>
      <c r="AK498" s="5"/>
    </row>
    <row r="499" spans="1:37" ht="15.6" x14ac:dyDescent="0.3">
      <c r="A499" s="35">
        <f t="shared" si="285"/>
        <v>31199</v>
      </c>
      <c r="B499" s="81">
        <v>107.6</v>
      </c>
      <c r="C499" s="20">
        <f t="shared" si="284"/>
        <v>3.7608486017357778E-2</v>
      </c>
      <c r="D499" s="82">
        <f t="shared" si="286"/>
        <v>33.128078817733986</v>
      </c>
      <c r="G499" s="46"/>
      <c r="H499" s="70">
        <v>376.4</v>
      </c>
      <c r="I499" s="21">
        <f t="shared" si="281"/>
        <v>6.962205171923852E-2</v>
      </c>
      <c r="J499" s="71">
        <f t="shared" si="288"/>
        <v>23.419611747137875</v>
      </c>
      <c r="M499" s="46"/>
      <c r="P499" s="46"/>
      <c r="Q499" s="5"/>
      <c r="R499" s="5"/>
      <c r="S499" s="5"/>
      <c r="T499" s="17"/>
      <c r="U499" s="5"/>
      <c r="V499" s="4"/>
      <c r="W499" s="4"/>
      <c r="X499" s="17"/>
      <c r="Y499" s="4"/>
      <c r="Z499" s="4"/>
      <c r="AA499" s="4"/>
      <c r="AB499" s="17"/>
      <c r="AC499" s="4"/>
      <c r="AD499" s="4"/>
      <c r="AE499" s="4"/>
      <c r="AF499" s="7"/>
      <c r="AG499" s="4"/>
      <c r="AH499" s="4"/>
      <c r="AI499" s="4"/>
      <c r="AJ499" s="5"/>
      <c r="AK499" s="5"/>
    </row>
    <row r="500" spans="1:37" ht="15.6" x14ac:dyDescent="0.3">
      <c r="A500" s="35">
        <f t="shared" si="285"/>
        <v>31168</v>
      </c>
      <c r="B500" s="81">
        <v>107.3</v>
      </c>
      <c r="C500" s="20">
        <f t="shared" si="284"/>
        <v>3.771760154738879E-2</v>
      </c>
      <c r="D500" s="82">
        <f t="shared" si="286"/>
        <v>33.035714285714285</v>
      </c>
      <c r="G500" s="46"/>
      <c r="H500" s="70">
        <v>375.6</v>
      </c>
      <c r="I500" s="21">
        <f t="shared" si="281"/>
        <v>7.0085470085470059E-2</v>
      </c>
      <c r="J500" s="71">
        <f t="shared" si="288"/>
        <v>23.369835739173716</v>
      </c>
      <c r="M500" s="46"/>
      <c r="P500" s="46"/>
      <c r="Q500" s="5"/>
      <c r="R500" s="5"/>
      <c r="S500" s="5"/>
      <c r="T500" s="17"/>
      <c r="U500" s="5"/>
      <c r="V500" s="4"/>
      <c r="W500" s="4"/>
      <c r="X500" s="17"/>
      <c r="Y500" s="4"/>
      <c r="Z500" s="4"/>
      <c r="AA500" s="4"/>
      <c r="AB500" s="17"/>
      <c r="AC500" s="4"/>
      <c r="AD500" s="4"/>
      <c r="AE500" s="4"/>
      <c r="AF500" s="7"/>
      <c r="AG500" s="4"/>
      <c r="AH500" s="4"/>
      <c r="AI500" s="4"/>
      <c r="AJ500" s="5"/>
      <c r="AK500" s="5"/>
    </row>
    <row r="501" spans="1:37" ht="15.6" x14ac:dyDescent="0.3">
      <c r="A501" s="35">
        <f t="shared" si="285"/>
        <v>31138</v>
      </c>
      <c r="B501" s="81">
        <v>106.9</v>
      </c>
      <c r="C501" s="20">
        <f t="shared" si="284"/>
        <v>3.6857419980601547E-2</v>
      </c>
      <c r="D501" s="82">
        <f t="shared" si="286"/>
        <v>32.912561576354683</v>
      </c>
      <c r="G501" s="46"/>
      <c r="H501" s="70">
        <v>373.9</v>
      </c>
      <c r="I501" s="21">
        <f t="shared" si="281"/>
        <v>6.9202173291392555E-2</v>
      </c>
      <c r="J501" s="71">
        <f t="shared" si="288"/>
        <v>23.26406172224987</v>
      </c>
      <c r="M501" s="46"/>
      <c r="P501" s="46"/>
      <c r="Q501" s="5"/>
      <c r="R501" s="5"/>
      <c r="S501" s="5"/>
      <c r="T501" s="17"/>
      <c r="U501" s="5"/>
      <c r="V501" s="4"/>
      <c r="W501" s="4"/>
      <c r="X501" s="17"/>
      <c r="Y501" s="4"/>
      <c r="Z501" s="4"/>
      <c r="AA501" s="4"/>
      <c r="AB501" s="17"/>
      <c r="AC501" s="4"/>
      <c r="AD501" s="4"/>
      <c r="AE501" s="4"/>
      <c r="AF501" s="7"/>
      <c r="AG501" s="4"/>
      <c r="AH501" s="4"/>
      <c r="AI501" s="4"/>
      <c r="AJ501" s="5"/>
      <c r="AK501" s="5"/>
    </row>
    <row r="502" spans="1:37" ht="15.6" x14ac:dyDescent="0.3">
      <c r="A502" s="35">
        <f t="shared" si="285"/>
        <v>31107</v>
      </c>
      <c r="B502" s="81">
        <v>106.4</v>
      </c>
      <c r="C502" s="20">
        <f t="shared" ref="C502:C552" si="290">SUM(B502/B514)-1</f>
        <v>3.7037037037037202E-2</v>
      </c>
      <c r="D502" s="82">
        <f t="shared" si="286"/>
        <v>32.758620689655174</v>
      </c>
      <c r="G502" s="46"/>
      <c r="H502" s="70">
        <v>366.1</v>
      </c>
      <c r="I502" s="21">
        <f t="shared" ref="I502:I552" si="291">SUM(H502/H514)-1</f>
        <v>6.0851926977687709E-2</v>
      </c>
      <c r="J502" s="71">
        <f t="shared" si="288"/>
        <v>22.778745644599301</v>
      </c>
      <c r="M502" s="46"/>
      <c r="P502" s="46"/>
      <c r="Q502" s="5"/>
      <c r="R502" s="5"/>
      <c r="S502" s="5"/>
      <c r="T502" s="17"/>
      <c r="U502" s="5"/>
      <c r="V502" s="4"/>
      <c r="W502" s="4"/>
      <c r="X502" s="17"/>
      <c r="Y502" s="4"/>
      <c r="Z502" s="4"/>
      <c r="AA502" s="4"/>
      <c r="AB502" s="17"/>
      <c r="AC502" s="4"/>
      <c r="AD502" s="4"/>
      <c r="AE502" s="4"/>
      <c r="AF502" s="7"/>
      <c r="AG502" s="4"/>
      <c r="AH502" s="4"/>
      <c r="AI502" s="4"/>
      <c r="AJ502" s="5"/>
      <c r="AK502" s="5"/>
    </row>
    <row r="503" spans="1:37" ht="15.6" x14ac:dyDescent="0.3">
      <c r="A503" s="35">
        <f t="shared" si="285"/>
        <v>31079</v>
      </c>
      <c r="B503" s="81">
        <v>106</v>
      </c>
      <c r="C503" s="20">
        <f t="shared" si="290"/>
        <v>3.515625E-2</v>
      </c>
      <c r="D503" s="82">
        <f t="shared" si="286"/>
        <v>32.635467980295566</v>
      </c>
      <c r="G503" s="46"/>
      <c r="H503" s="70">
        <v>362.7</v>
      </c>
      <c r="I503" s="21">
        <f t="shared" si="291"/>
        <v>5.4360465116279011E-2</v>
      </c>
      <c r="J503" s="71">
        <f t="shared" si="288"/>
        <v>22.567197610751613</v>
      </c>
      <c r="M503" s="46"/>
      <c r="P503" s="46"/>
      <c r="Q503" s="5"/>
      <c r="R503" s="5"/>
      <c r="S503" s="5"/>
      <c r="T503" s="17"/>
      <c r="U503" s="5"/>
      <c r="V503" s="4"/>
      <c r="W503" s="4"/>
      <c r="X503" s="17"/>
      <c r="Y503" s="4"/>
      <c r="Z503" s="4"/>
      <c r="AA503" s="4"/>
      <c r="AB503" s="17"/>
      <c r="AC503" s="4"/>
      <c r="AD503" s="4"/>
      <c r="AE503" s="4"/>
      <c r="AF503" s="7"/>
      <c r="AG503" s="4"/>
      <c r="AH503" s="4"/>
      <c r="AI503" s="4"/>
      <c r="AJ503" s="5"/>
      <c r="AK503" s="5"/>
    </row>
    <row r="504" spans="1:37" ht="15.6" x14ac:dyDescent="0.3">
      <c r="A504" s="35">
        <f t="shared" si="285"/>
        <v>31048</v>
      </c>
      <c r="B504" s="81">
        <v>105.5</v>
      </c>
      <c r="C504" s="20">
        <f t="shared" si="290"/>
        <v>3.5328753680078373E-2</v>
      </c>
      <c r="D504" s="82">
        <f t="shared" si="286"/>
        <v>32.481527093596057</v>
      </c>
      <c r="G504" s="46"/>
      <c r="H504" s="70">
        <v>359.8</v>
      </c>
      <c r="I504" s="21">
        <f t="shared" si="291"/>
        <v>5.0204319906596684E-2</v>
      </c>
      <c r="J504" s="71">
        <f t="shared" si="288"/>
        <v>22.386759581881527</v>
      </c>
      <c r="M504" s="46"/>
      <c r="P504" s="46"/>
      <c r="Q504" s="5"/>
      <c r="R504" s="5"/>
      <c r="S504" s="5"/>
      <c r="T504" s="17"/>
      <c r="U504" s="5"/>
      <c r="V504" s="4"/>
      <c r="W504" s="4"/>
      <c r="X504" s="17"/>
      <c r="Y504" s="4"/>
      <c r="Z504" s="4"/>
      <c r="AA504" s="4"/>
      <c r="AB504" s="17"/>
      <c r="AC504" s="4"/>
      <c r="AD504" s="4"/>
      <c r="AE504" s="4"/>
      <c r="AF504" s="7"/>
      <c r="AG504" s="4"/>
      <c r="AH504" s="4"/>
      <c r="AI504" s="4"/>
      <c r="AJ504" s="5"/>
      <c r="AK504" s="5"/>
    </row>
    <row r="505" spans="1:37" ht="15.6" x14ac:dyDescent="0.3">
      <c r="A505" s="35">
        <f t="shared" si="285"/>
        <v>31017</v>
      </c>
      <c r="B505" s="81">
        <v>105.3</v>
      </c>
      <c r="C505" s="20">
        <f t="shared" si="290"/>
        <v>3.948667324777877E-2</v>
      </c>
      <c r="D505" s="82">
        <f t="shared" si="286"/>
        <v>32.419950738916249</v>
      </c>
      <c r="G505" s="46"/>
      <c r="H505" s="70">
        <v>358.5</v>
      </c>
      <c r="I505" s="21">
        <f t="shared" si="291"/>
        <v>4.5799299883313882E-2</v>
      </c>
      <c r="J505" s="71">
        <f t="shared" si="288"/>
        <v>22.305873568939766</v>
      </c>
      <c r="M505" s="46"/>
      <c r="P505" s="46"/>
      <c r="Q505" s="5"/>
      <c r="R505" s="5"/>
      <c r="S505" s="5"/>
      <c r="T505" s="17"/>
      <c r="U505" s="5"/>
      <c r="V505" s="4"/>
      <c r="W505" s="4"/>
      <c r="X505" s="17"/>
      <c r="Y505" s="4"/>
      <c r="Z505" s="4"/>
      <c r="AA505" s="4"/>
      <c r="AB505" s="17"/>
      <c r="AC505" s="4"/>
      <c r="AD505" s="4"/>
      <c r="AE505" s="4"/>
      <c r="AF505" s="7"/>
      <c r="AG505" s="4"/>
      <c r="AH505" s="4"/>
      <c r="AI505" s="4"/>
      <c r="AJ505" s="5"/>
      <c r="AK505" s="5"/>
    </row>
    <row r="506" spans="1:37" ht="15.6" x14ac:dyDescent="0.3">
      <c r="A506" s="35">
        <f t="shared" si="285"/>
        <v>30987</v>
      </c>
      <c r="B506" s="81">
        <v>105.3</v>
      </c>
      <c r="C506" s="20">
        <f t="shared" si="290"/>
        <v>4.0513833992094739E-2</v>
      </c>
      <c r="D506" s="82">
        <f t="shared" si="286"/>
        <v>32.419950738916249</v>
      </c>
      <c r="G506" s="46"/>
      <c r="H506" s="70">
        <v>358.8</v>
      </c>
      <c r="I506" s="21">
        <f t="shared" si="291"/>
        <v>4.9429657794676896E-2</v>
      </c>
      <c r="J506" s="71">
        <f t="shared" si="288"/>
        <v>22.324539571926326</v>
      </c>
      <c r="M506" s="46"/>
      <c r="P506" s="46"/>
      <c r="Q506" s="5"/>
      <c r="R506" s="5"/>
      <c r="S506" s="5"/>
      <c r="T506" s="17"/>
      <c r="U506" s="5"/>
      <c r="V506" s="4"/>
      <c r="W506" s="4"/>
      <c r="X506" s="17"/>
      <c r="Y506" s="4"/>
      <c r="Z506" s="4"/>
      <c r="AA506" s="4"/>
      <c r="AB506" s="17"/>
      <c r="AC506" s="4"/>
      <c r="AD506" s="4"/>
      <c r="AE506" s="4"/>
      <c r="AF506" s="7"/>
      <c r="AG506" s="4"/>
      <c r="AH506" s="4"/>
      <c r="AI506" s="4"/>
      <c r="AJ506" s="5"/>
      <c r="AK506" s="5"/>
    </row>
    <row r="507" spans="1:37" ht="15.6" x14ac:dyDescent="0.3">
      <c r="A507" s="35">
        <f t="shared" si="285"/>
        <v>30956</v>
      </c>
      <c r="B507" s="81">
        <v>105.3</v>
      </c>
      <c r="C507" s="20">
        <f t="shared" si="290"/>
        <v>4.2574257425742612E-2</v>
      </c>
      <c r="D507" s="82">
        <f t="shared" si="286"/>
        <v>32.419950738916249</v>
      </c>
      <c r="G507" s="46"/>
      <c r="H507" s="70">
        <v>357.7</v>
      </c>
      <c r="I507" s="21">
        <f t="shared" si="291"/>
        <v>4.9897270325799825E-2</v>
      </c>
      <c r="J507" s="71">
        <f t="shared" si="288"/>
        <v>22.256097560975604</v>
      </c>
      <c r="M507" s="46"/>
      <c r="P507" s="46"/>
      <c r="Q507" s="5"/>
      <c r="R507" s="5"/>
      <c r="S507" s="5"/>
      <c r="T507" s="17"/>
      <c r="U507" s="5"/>
      <c r="V507" s="4"/>
      <c r="W507" s="4"/>
      <c r="X507" s="17"/>
      <c r="Y507" s="4"/>
      <c r="Z507" s="4"/>
      <c r="AA507" s="4"/>
      <c r="AB507" s="17"/>
      <c r="AC507" s="4"/>
      <c r="AD507" s="4"/>
      <c r="AE507" s="4"/>
      <c r="AF507" s="7"/>
      <c r="AG507" s="4"/>
      <c r="AH507" s="4"/>
      <c r="AI507" s="4"/>
      <c r="AJ507" s="5"/>
      <c r="AK507" s="5"/>
    </row>
    <row r="508" spans="1:37" ht="15.6" x14ac:dyDescent="0.3">
      <c r="A508" s="35">
        <f t="shared" si="285"/>
        <v>30926</v>
      </c>
      <c r="B508" s="81">
        <v>105</v>
      </c>
      <c r="C508" s="20">
        <f t="shared" si="290"/>
        <v>4.2701092353525372E-2</v>
      </c>
      <c r="D508" s="82">
        <f t="shared" si="286"/>
        <v>32.327586206896541</v>
      </c>
      <c r="G508" s="46"/>
      <c r="H508" s="70">
        <v>355.5</v>
      </c>
      <c r="I508" s="21">
        <f t="shared" si="291"/>
        <v>4.7128129602356461E-2</v>
      </c>
      <c r="J508" s="71">
        <f t="shared" si="288"/>
        <v>22.11921353907416</v>
      </c>
      <c r="M508" s="46"/>
      <c r="P508" s="46"/>
      <c r="Q508" s="5"/>
      <c r="R508" s="5"/>
      <c r="S508" s="5"/>
      <c r="T508" s="17"/>
      <c r="U508" s="5"/>
      <c r="V508" s="4"/>
      <c r="W508" s="4"/>
      <c r="X508" s="17"/>
      <c r="Y508" s="4"/>
      <c r="Z508" s="4"/>
      <c r="AA508" s="4"/>
      <c r="AB508" s="17"/>
      <c r="AC508" s="4"/>
      <c r="AD508" s="4"/>
      <c r="AE508" s="4"/>
      <c r="AF508" s="7"/>
      <c r="AG508" s="4"/>
      <c r="AH508" s="4"/>
      <c r="AI508" s="4"/>
      <c r="AJ508" s="5"/>
      <c r="AK508" s="5"/>
    </row>
    <row r="509" spans="1:37" ht="15.6" x14ac:dyDescent="0.3">
      <c r="A509" s="35">
        <f t="shared" si="285"/>
        <v>30895</v>
      </c>
      <c r="B509" s="81">
        <v>104.5</v>
      </c>
      <c r="C509" s="20">
        <f t="shared" si="290"/>
        <v>4.2914171656686539E-2</v>
      </c>
      <c r="D509" s="82">
        <f t="shared" si="286"/>
        <v>32.173645320197039</v>
      </c>
      <c r="G509" s="46"/>
      <c r="H509" s="70">
        <v>354.8</v>
      </c>
      <c r="I509" s="21">
        <f t="shared" si="291"/>
        <v>4.9704142011834263E-2</v>
      </c>
      <c r="J509" s="71">
        <f t="shared" si="288"/>
        <v>22.075659532105519</v>
      </c>
      <c r="M509" s="46"/>
      <c r="P509" s="46"/>
      <c r="Q509" s="5"/>
      <c r="R509" s="5"/>
      <c r="S509" s="5"/>
      <c r="T509" s="17"/>
      <c r="U509" s="5"/>
      <c r="V509" s="4"/>
      <c r="W509" s="4"/>
      <c r="X509" s="17"/>
      <c r="Y509" s="4"/>
      <c r="Z509" s="4"/>
      <c r="AA509" s="4"/>
      <c r="AB509" s="17"/>
      <c r="AC509" s="4"/>
      <c r="AD509" s="4"/>
      <c r="AE509" s="4"/>
      <c r="AF509" s="7"/>
      <c r="AG509" s="4"/>
      <c r="AH509" s="4"/>
      <c r="AI509" s="4"/>
      <c r="AJ509" s="5"/>
      <c r="AK509" s="5"/>
    </row>
    <row r="510" spans="1:37" ht="15.6" x14ac:dyDescent="0.3">
      <c r="A510" s="35">
        <f t="shared" si="285"/>
        <v>30864</v>
      </c>
      <c r="B510" s="81">
        <v>104.1</v>
      </c>
      <c r="C510" s="20">
        <f t="shared" si="290"/>
        <v>4.2042042042041983E-2</v>
      </c>
      <c r="D510" s="82">
        <f t="shared" si="286"/>
        <v>32.050492610837431</v>
      </c>
      <c r="G510" s="46"/>
      <c r="H510" s="70">
        <v>351.5</v>
      </c>
      <c r="I510" s="21">
        <f t="shared" si="291"/>
        <v>4.457652303120363E-2</v>
      </c>
      <c r="J510" s="71">
        <f t="shared" si="288"/>
        <v>21.870333499253356</v>
      </c>
      <c r="M510" s="46"/>
      <c r="P510" s="46"/>
      <c r="Q510" s="5"/>
      <c r="R510" s="5"/>
      <c r="S510" s="5"/>
      <c r="T510" s="17"/>
      <c r="U510" s="5"/>
      <c r="V510" s="4"/>
      <c r="W510" s="4"/>
      <c r="X510" s="17"/>
      <c r="Y510" s="4"/>
      <c r="Z510" s="4"/>
      <c r="AA510" s="4"/>
      <c r="AB510" s="17"/>
      <c r="AC510" s="4"/>
      <c r="AD510" s="4"/>
      <c r="AE510" s="4"/>
      <c r="AF510" s="7"/>
      <c r="AG510" s="4"/>
      <c r="AH510" s="4"/>
      <c r="AI510" s="4"/>
      <c r="AJ510" s="5"/>
      <c r="AK510" s="5"/>
    </row>
    <row r="511" spans="1:37" ht="15.6" x14ac:dyDescent="0.3">
      <c r="A511" s="35">
        <f t="shared" si="285"/>
        <v>30834</v>
      </c>
      <c r="B511" s="81">
        <v>103.7</v>
      </c>
      <c r="C511" s="20">
        <f t="shared" si="290"/>
        <v>4.2211055276381915E-2</v>
      </c>
      <c r="D511" s="82">
        <f t="shared" si="286"/>
        <v>31.927339901477826</v>
      </c>
      <c r="G511" s="46"/>
      <c r="H511" s="70">
        <v>351.9</v>
      </c>
      <c r="I511" s="21">
        <f t="shared" si="291"/>
        <v>5.138930385419771E-2</v>
      </c>
      <c r="J511" s="71">
        <f t="shared" si="288"/>
        <v>21.895221503235433</v>
      </c>
      <c r="M511" s="46"/>
      <c r="P511" s="46"/>
      <c r="Q511" s="5"/>
      <c r="R511" s="5"/>
      <c r="S511" s="5"/>
      <c r="T511" s="17"/>
      <c r="U511" s="5"/>
      <c r="V511" s="4"/>
      <c r="W511" s="4"/>
      <c r="X511" s="17"/>
      <c r="Y511" s="4"/>
      <c r="Z511" s="4"/>
      <c r="AA511" s="4"/>
      <c r="AB511" s="17"/>
      <c r="AC511" s="4"/>
      <c r="AD511" s="4"/>
      <c r="AE511" s="4"/>
      <c r="AF511" s="7"/>
      <c r="AG511" s="4"/>
      <c r="AH511" s="4"/>
      <c r="AI511" s="4"/>
      <c r="AJ511" s="5"/>
      <c r="AK511" s="5"/>
    </row>
    <row r="512" spans="1:37" ht="15.6" x14ac:dyDescent="0.3">
      <c r="A512" s="35">
        <f t="shared" si="285"/>
        <v>30803</v>
      </c>
      <c r="B512" s="81">
        <v>103.4</v>
      </c>
      <c r="C512" s="20">
        <f t="shared" si="290"/>
        <v>4.2338709677419484E-2</v>
      </c>
      <c r="D512" s="82">
        <f t="shared" si="286"/>
        <v>31.834975369458125</v>
      </c>
      <c r="G512" s="46"/>
      <c r="H512" s="70">
        <v>351</v>
      </c>
      <c r="I512" s="21">
        <f t="shared" si="291"/>
        <v>5.1212938005390951E-2</v>
      </c>
      <c r="J512" s="71">
        <f t="shared" si="288"/>
        <v>21.839223494275753</v>
      </c>
      <c r="M512" s="46"/>
      <c r="P512" s="46"/>
      <c r="Q512" s="5"/>
      <c r="R512" s="5"/>
      <c r="S512" s="5"/>
      <c r="T512" s="17"/>
      <c r="U512" s="5"/>
      <c r="V512" s="4"/>
      <c r="W512" s="4"/>
      <c r="X512" s="17"/>
      <c r="Y512" s="4"/>
      <c r="Z512" s="4"/>
      <c r="AA512" s="4"/>
      <c r="AB512" s="17"/>
      <c r="AC512" s="4"/>
      <c r="AD512" s="4"/>
      <c r="AE512" s="4"/>
      <c r="AF512" s="7"/>
      <c r="AG512" s="4"/>
      <c r="AH512" s="4"/>
      <c r="AI512" s="4"/>
      <c r="AJ512" s="5"/>
      <c r="AK512" s="5"/>
    </row>
    <row r="513" spans="1:37" ht="15.6" x14ac:dyDescent="0.3">
      <c r="A513" s="35">
        <f t="shared" si="285"/>
        <v>30773</v>
      </c>
      <c r="B513" s="81">
        <v>103.1</v>
      </c>
      <c r="C513" s="20">
        <f t="shared" si="290"/>
        <v>4.5638945233265726E-2</v>
      </c>
      <c r="D513" s="82">
        <f t="shared" si="286"/>
        <v>31.742610837438416</v>
      </c>
      <c r="G513" s="46"/>
      <c r="H513" s="70">
        <v>349.7</v>
      </c>
      <c r="I513" s="21">
        <f t="shared" si="291"/>
        <v>5.1729323308270736E-2</v>
      </c>
      <c r="J513" s="71">
        <f t="shared" si="288"/>
        <v>21.758337481333989</v>
      </c>
      <c r="M513" s="46"/>
      <c r="P513" s="46"/>
      <c r="Q513" s="5"/>
      <c r="R513" s="5"/>
      <c r="S513" s="5"/>
      <c r="T513" s="17"/>
      <c r="U513" s="5"/>
      <c r="V513" s="4"/>
      <c r="W513" s="4"/>
      <c r="X513" s="17"/>
      <c r="Y513" s="4"/>
      <c r="Z513" s="4"/>
      <c r="AA513" s="4"/>
      <c r="AB513" s="17"/>
      <c r="AC513" s="4"/>
      <c r="AD513" s="4"/>
      <c r="AE513" s="4"/>
      <c r="AF513" s="7"/>
      <c r="AG513" s="4"/>
      <c r="AH513" s="4"/>
      <c r="AI513" s="4"/>
      <c r="AJ513" s="5"/>
      <c r="AK513" s="5"/>
    </row>
    <row r="514" spans="1:37" ht="15.6" x14ac:dyDescent="0.3">
      <c r="A514" s="35">
        <f t="shared" si="285"/>
        <v>30742</v>
      </c>
      <c r="B514" s="81">
        <v>102.6</v>
      </c>
      <c r="C514" s="20">
        <f t="shared" si="290"/>
        <v>4.8008171603677097E-2</v>
      </c>
      <c r="D514" s="82">
        <f t="shared" si="286"/>
        <v>31.588669950738911</v>
      </c>
      <c r="G514" s="46"/>
      <c r="H514" s="70">
        <v>345.1</v>
      </c>
      <c r="I514" s="21">
        <f t="shared" si="291"/>
        <v>5.2455016773406582E-2</v>
      </c>
      <c r="J514" s="71">
        <f t="shared" si="288"/>
        <v>21.472125435540065</v>
      </c>
      <c r="M514" s="46"/>
      <c r="P514" s="46"/>
      <c r="Q514" s="5"/>
      <c r="R514" s="5"/>
      <c r="S514" s="5"/>
      <c r="T514" s="17"/>
      <c r="U514" s="5"/>
      <c r="V514" s="4"/>
      <c r="W514" s="4"/>
      <c r="X514" s="17"/>
      <c r="Y514" s="4"/>
      <c r="Z514" s="4"/>
      <c r="AA514" s="4"/>
      <c r="AB514" s="17"/>
      <c r="AC514" s="4"/>
      <c r="AD514" s="4"/>
      <c r="AE514" s="4"/>
      <c r="AF514" s="7"/>
      <c r="AG514" s="4"/>
      <c r="AH514" s="4"/>
      <c r="AI514" s="4"/>
      <c r="AJ514" s="5"/>
      <c r="AK514" s="5"/>
    </row>
    <row r="515" spans="1:37" ht="15.6" x14ac:dyDescent="0.3">
      <c r="A515" s="35">
        <f t="shared" si="285"/>
        <v>30713</v>
      </c>
      <c r="B515" s="81">
        <v>102.4</v>
      </c>
      <c r="C515" s="20">
        <f t="shared" si="290"/>
        <v>4.5965270684371839E-2</v>
      </c>
      <c r="D515" s="82">
        <f t="shared" si="286"/>
        <v>31.527093596059114</v>
      </c>
      <c r="G515" s="46"/>
      <c r="H515" s="70">
        <v>344</v>
      </c>
      <c r="I515" s="21">
        <f t="shared" si="291"/>
        <v>5.1023525817292859E-2</v>
      </c>
      <c r="J515" s="71">
        <f t="shared" si="288"/>
        <v>21.403683424589342</v>
      </c>
      <c r="M515" s="46"/>
      <c r="P515" s="46"/>
      <c r="Q515" s="5"/>
      <c r="R515" s="5"/>
      <c r="S515" s="5"/>
      <c r="T515" s="17"/>
      <c r="U515" s="5"/>
      <c r="V515" s="4"/>
      <c r="W515" s="4"/>
      <c r="X515" s="17"/>
      <c r="Y515" s="4"/>
      <c r="Z515" s="4"/>
      <c r="AA515" s="4"/>
      <c r="AB515" s="17"/>
      <c r="AC515" s="4"/>
      <c r="AD515" s="4"/>
      <c r="AE515" s="4"/>
      <c r="AF515" s="7"/>
      <c r="AG515" s="4"/>
      <c r="AH515" s="4"/>
      <c r="AI515" s="4"/>
      <c r="AJ515" s="5"/>
      <c r="AK515" s="5"/>
    </row>
    <row r="516" spans="1:37" ht="15.6" x14ac:dyDescent="0.3">
      <c r="A516" s="35">
        <f t="shared" si="285"/>
        <v>30682</v>
      </c>
      <c r="B516" s="81">
        <v>101.9</v>
      </c>
      <c r="C516" s="20">
        <f t="shared" si="290"/>
        <v>4.1922290388548111E-2</v>
      </c>
      <c r="D516" s="82">
        <f t="shared" si="286"/>
        <v>31.373152709359609</v>
      </c>
      <c r="G516" s="46"/>
      <c r="H516" s="70">
        <v>342.6</v>
      </c>
      <c r="I516" s="21">
        <f t="shared" si="291"/>
        <v>5.1242712488493547E-2</v>
      </c>
      <c r="J516" s="71">
        <f t="shared" si="288"/>
        <v>21.316575410652064</v>
      </c>
      <c r="M516" s="46"/>
      <c r="P516" s="46"/>
      <c r="Q516" s="5"/>
      <c r="R516" s="5"/>
      <c r="S516" s="5"/>
      <c r="T516" s="17"/>
      <c r="U516" s="5"/>
      <c r="V516" s="4"/>
      <c r="W516" s="4"/>
      <c r="X516" s="17"/>
      <c r="Y516" s="4"/>
      <c r="Z516" s="4"/>
      <c r="AA516" s="4"/>
      <c r="AB516" s="17"/>
      <c r="AC516" s="4"/>
      <c r="AD516" s="4"/>
      <c r="AE516" s="4"/>
      <c r="AF516" s="7"/>
      <c r="AG516" s="4"/>
      <c r="AH516" s="4"/>
      <c r="AI516" s="4"/>
      <c r="AJ516" s="5"/>
      <c r="AK516" s="5"/>
    </row>
    <row r="517" spans="1:37" ht="15.6" x14ac:dyDescent="0.3">
      <c r="A517" s="35">
        <f t="shared" si="285"/>
        <v>30651</v>
      </c>
      <c r="B517" s="81">
        <v>101.3</v>
      </c>
      <c r="C517" s="20">
        <f t="shared" si="290"/>
        <v>3.7909836065573854E-2</v>
      </c>
      <c r="D517" s="82">
        <f t="shared" si="286"/>
        <v>31.188423645320196</v>
      </c>
      <c r="G517" s="46"/>
      <c r="H517" s="70">
        <v>342.8</v>
      </c>
      <c r="I517" s="21">
        <f t="shared" si="291"/>
        <v>5.314900153609825E-2</v>
      </c>
      <c r="J517" s="71">
        <f t="shared" si="288"/>
        <v>21.329019412643103</v>
      </c>
      <c r="M517" s="46"/>
      <c r="P517" s="46"/>
      <c r="Q517" s="5"/>
      <c r="R517" s="5"/>
      <c r="S517" s="5"/>
      <c r="T517" s="17"/>
      <c r="U517" s="5"/>
      <c r="V517" s="4"/>
      <c r="W517" s="4"/>
      <c r="X517" s="17"/>
      <c r="Y517" s="4"/>
      <c r="Z517" s="4"/>
      <c r="AA517" s="4"/>
      <c r="AB517" s="17"/>
      <c r="AC517" s="4"/>
      <c r="AD517" s="4"/>
      <c r="AE517" s="4"/>
      <c r="AF517" s="7"/>
      <c r="AG517" s="4"/>
      <c r="AH517" s="4"/>
      <c r="AI517" s="4"/>
      <c r="AJ517" s="5"/>
      <c r="AK517" s="5"/>
    </row>
    <row r="518" spans="1:37" ht="15.6" x14ac:dyDescent="0.3">
      <c r="A518" s="35">
        <f t="shared" si="285"/>
        <v>30621</v>
      </c>
      <c r="B518" s="81">
        <v>101.2</v>
      </c>
      <c r="C518" s="20">
        <f t="shared" si="290"/>
        <v>3.2653061224489743E-2</v>
      </c>
      <c r="D518" s="82">
        <f t="shared" si="286"/>
        <v>31.157635467980299</v>
      </c>
      <c r="G518" s="46"/>
      <c r="H518" s="70">
        <v>341.9</v>
      </c>
      <c r="I518" s="21">
        <f t="shared" si="291"/>
        <v>4.8451395277522069E-2</v>
      </c>
      <c r="J518" s="71">
        <f t="shared" si="288"/>
        <v>21.273021403683419</v>
      </c>
      <c r="M518" s="46"/>
      <c r="P518" s="46"/>
      <c r="Q518" s="5"/>
      <c r="R518" s="5"/>
      <c r="S518" s="5"/>
      <c r="T518" s="17"/>
      <c r="U518" s="5"/>
      <c r="V518" s="4"/>
      <c r="W518" s="4"/>
      <c r="X518" s="17"/>
      <c r="Y518" s="4"/>
      <c r="Z518" s="4"/>
      <c r="AA518" s="4"/>
      <c r="AB518" s="17"/>
      <c r="AC518" s="4"/>
      <c r="AD518" s="4"/>
      <c r="AE518" s="4"/>
      <c r="AF518" s="7"/>
      <c r="AG518" s="4"/>
      <c r="AH518" s="4"/>
      <c r="AI518" s="4"/>
      <c r="AJ518" s="5"/>
      <c r="AK518" s="5"/>
    </row>
    <row r="519" spans="1:37" ht="15.6" x14ac:dyDescent="0.3">
      <c r="A519" s="35">
        <f t="shared" si="285"/>
        <v>30590</v>
      </c>
      <c r="B519" s="81">
        <v>101</v>
      </c>
      <c r="C519" s="20">
        <f t="shared" si="290"/>
        <v>2.8513238289205711E-2</v>
      </c>
      <c r="D519" s="82">
        <f t="shared" si="286"/>
        <v>31.096059113300495</v>
      </c>
      <c r="G519" s="46"/>
      <c r="H519" s="70">
        <v>340.7</v>
      </c>
      <c r="I519" s="21">
        <f t="shared" si="291"/>
        <v>4.9922958397534689E-2</v>
      </c>
      <c r="J519" s="71">
        <f t="shared" si="288"/>
        <v>21.198357391737176</v>
      </c>
      <c r="M519" s="46"/>
      <c r="P519" s="46"/>
      <c r="Q519" s="5"/>
      <c r="R519" s="5"/>
      <c r="S519" s="5"/>
      <c r="T519" s="17"/>
      <c r="U519" s="5"/>
      <c r="V519" s="4"/>
      <c r="W519" s="4"/>
      <c r="X519" s="17"/>
      <c r="Y519" s="4"/>
      <c r="Z519" s="4"/>
      <c r="AA519" s="4"/>
      <c r="AB519" s="17"/>
      <c r="AC519" s="4"/>
      <c r="AD519" s="4"/>
      <c r="AE519" s="4"/>
      <c r="AF519" s="7"/>
      <c r="AG519" s="4"/>
      <c r="AH519" s="4"/>
      <c r="AI519" s="4"/>
      <c r="AJ519" s="5"/>
      <c r="AK519" s="5"/>
    </row>
    <row r="520" spans="1:37" ht="15.6" x14ac:dyDescent="0.3">
      <c r="A520" s="35">
        <f t="shared" si="285"/>
        <v>30560</v>
      </c>
      <c r="B520" s="81">
        <v>100.7</v>
      </c>
      <c r="C520" s="20">
        <f t="shared" si="290"/>
        <v>2.8600612870275821E-2</v>
      </c>
      <c r="D520" s="82">
        <f t="shared" si="286"/>
        <v>31.00369458128079</v>
      </c>
      <c r="G520" s="46"/>
      <c r="H520" s="70">
        <v>339.5</v>
      </c>
      <c r="I520" s="21">
        <f t="shared" si="291"/>
        <v>5.140910498606388E-2</v>
      </c>
      <c r="J520" s="71">
        <f t="shared" si="288"/>
        <v>21.123693379790932</v>
      </c>
      <c r="M520" s="46"/>
      <c r="P520" s="46"/>
      <c r="Q520" s="5"/>
      <c r="R520" s="5"/>
      <c r="S520" s="5"/>
      <c r="T520" s="17"/>
      <c r="U520" s="5"/>
      <c r="V520" s="4"/>
      <c r="W520" s="4"/>
      <c r="X520" s="17"/>
      <c r="Y520" s="4"/>
      <c r="Z520" s="4"/>
      <c r="AA520" s="4"/>
      <c r="AB520" s="17"/>
      <c r="AC520" s="4"/>
      <c r="AD520" s="4"/>
      <c r="AE520" s="4"/>
      <c r="AF520" s="7"/>
      <c r="AG520" s="4"/>
      <c r="AH520" s="4"/>
      <c r="AI520" s="4"/>
      <c r="AJ520" s="5"/>
      <c r="AK520" s="5"/>
    </row>
    <row r="521" spans="1:37" ht="15.6" x14ac:dyDescent="0.3">
      <c r="A521" s="35">
        <f t="shared" si="285"/>
        <v>30529</v>
      </c>
      <c r="B521" s="81">
        <v>100.2</v>
      </c>
      <c r="C521" s="20">
        <f t="shared" si="290"/>
        <v>2.5588536335721557E-2</v>
      </c>
      <c r="D521" s="82">
        <f t="shared" si="286"/>
        <v>30.849753694581281</v>
      </c>
      <c r="G521" s="46"/>
      <c r="H521" s="70">
        <v>338</v>
      </c>
      <c r="I521" s="21">
        <f t="shared" si="291"/>
        <v>4.6115753636644996E-2</v>
      </c>
      <c r="J521" s="71">
        <f t="shared" si="288"/>
        <v>21.030363364858129</v>
      </c>
      <c r="M521" s="46"/>
      <c r="P521" s="46"/>
      <c r="Q521" s="5"/>
      <c r="R521" s="5"/>
      <c r="S521" s="5"/>
      <c r="T521" s="17"/>
      <c r="U521" s="5"/>
      <c r="V521" s="4"/>
      <c r="W521" s="4"/>
      <c r="X521" s="17"/>
      <c r="Y521" s="4"/>
      <c r="Z521" s="4"/>
      <c r="AA521" s="4"/>
      <c r="AB521" s="17"/>
      <c r="AC521" s="4"/>
      <c r="AD521" s="4"/>
      <c r="AE521" s="4"/>
      <c r="AF521" s="7"/>
      <c r="AG521" s="4"/>
      <c r="AH521" s="4"/>
      <c r="AI521" s="4"/>
      <c r="AJ521" s="5"/>
      <c r="AK521" s="5"/>
    </row>
    <row r="522" spans="1:37" ht="15.6" x14ac:dyDescent="0.3">
      <c r="A522" s="35">
        <f t="shared" si="285"/>
        <v>30498</v>
      </c>
      <c r="B522" s="81">
        <v>99.9</v>
      </c>
      <c r="C522" s="20">
        <f t="shared" si="290"/>
        <v>2.4615384615384706E-2</v>
      </c>
      <c r="D522" s="82">
        <f t="shared" si="286"/>
        <v>30.757389162561577</v>
      </c>
      <c r="G522" s="46"/>
      <c r="H522" s="70">
        <v>336.5</v>
      </c>
      <c r="I522" s="21">
        <f t="shared" si="291"/>
        <v>4.1795665634674961E-2</v>
      </c>
      <c r="J522" s="71">
        <f t="shared" si="288"/>
        <v>20.937033349925326</v>
      </c>
      <c r="M522" s="46"/>
      <c r="P522" s="46"/>
      <c r="Q522" s="5"/>
      <c r="R522" s="5"/>
      <c r="S522" s="5"/>
      <c r="T522" s="17"/>
      <c r="U522" s="5"/>
      <c r="V522" s="4"/>
      <c r="W522" s="4"/>
      <c r="X522" s="17"/>
      <c r="Y522" s="4"/>
      <c r="Z522" s="4"/>
      <c r="AA522" s="4"/>
      <c r="AB522" s="17"/>
      <c r="AC522" s="4"/>
      <c r="AD522" s="4"/>
      <c r="AE522" s="4"/>
      <c r="AF522" s="7"/>
      <c r="AG522" s="4"/>
      <c r="AH522" s="4"/>
      <c r="AI522" s="4"/>
      <c r="AJ522" s="5"/>
      <c r="AK522" s="5"/>
    </row>
    <row r="523" spans="1:37" ht="15.6" x14ac:dyDescent="0.3">
      <c r="A523" s="35">
        <f t="shared" si="285"/>
        <v>30468</v>
      </c>
      <c r="B523" s="81">
        <v>99.5</v>
      </c>
      <c r="C523" s="20">
        <f t="shared" si="290"/>
        <v>2.5773195876288568E-2</v>
      </c>
      <c r="D523" s="82">
        <f t="shared" si="286"/>
        <v>30.634236453201968</v>
      </c>
      <c r="G523" s="46"/>
      <c r="H523" s="70">
        <v>334.7</v>
      </c>
      <c r="I523" s="21">
        <f t="shared" si="291"/>
        <v>3.6543821616599637E-2</v>
      </c>
      <c r="J523" s="71">
        <f t="shared" si="288"/>
        <v>20.825037332005966</v>
      </c>
      <c r="M523" s="46"/>
      <c r="P523" s="46"/>
      <c r="Q523" s="5"/>
      <c r="R523" s="5"/>
      <c r="S523" s="5"/>
      <c r="T523" s="17"/>
      <c r="U523" s="5"/>
      <c r="V523" s="4"/>
      <c r="W523" s="4"/>
      <c r="X523" s="17"/>
      <c r="Y523" s="4"/>
      <c r="Z523" s="4"/>
      <c r="AA523" s="4"/>
      <c r="AB523" s="17"/>
      <c r="AC523" s="4"/>
      <c r="AD523" s="4"/>
      <c r="AE523" s="4"/>
      <c r="AF523" s="7"/>
      <c r="AG523" s="4"/>
      <c r="AH523" s="4"/>
      <c r="AI523" s="4"/>
      <c r="AJ523" s="5"/>
      <c r="AK523" s="5"/>
    </row>
    <row r="524" spans="1:37" ht="15.6" x14ac:dyDescent="0.3">
      <c r="A524" s="35">
        <f t="shared" si="285"/>
        <v>30437</v>
      </c>
      <c r="B524" s="81">
        <v>99.2</v>
      </c>
      <c r="C524" s="20">
        <f t="shared" si="290"/>
        <v>3.5490605427975108E-2</v>
      </c>
      <c r="D524" s="82">
        <f t="shared" si="286"/>
        <v>30.541871921182267</v>
      </c>
      <c r="G524" s="46"/>
      <c r="H524" s="70">
        <v>333.9</v>
      </c>
      <c r="I524" s="21">
        <f t="shared" si="291"/>
        <v>3.6956521739130332E-2</v>
      </c>
      <c r="J524" s="71">
        <f t="shared" si="288"/>
        <v>20.775261324041804</v>
      </c>
      <c r="M524" s="46"/>
      <c r="P524" s="46"/>
      <c r="Q524" s="5"/>
      <c r="R524" s="5"/>
      <c r="S524" s="5"/>
      <c r="T524" s="17"/>
      <c r="U524" s="5"/>
      <c r="V524" s="4"/>
      <c r="W524" s="4"/>
      <c r="X524" s="17"/>
      <c r="Y524" s="4"/>
      <c r="Z524" s="4"/>
      <c r="AA524" s="4"/>
      <c r="AB524" s="17"/>
      <c r="AC524" s="4"/>
      <c r="AD524" s="4"/>
      <c r="AE524" s="4"/>
      <c r="AF524" s="7"/>
      <c r="AG524" s="4"/>
      <c r="AH524" s="4"/>
      <c r="AI524" s="4"/>
      <c r="AJ524" s="5"/>
      <c r="AK524" s="5"/>
    </row>
    <row r="525" spans="1:37" ht="15.6" x14ac:dyDescent="0.3">
      <c r="A525" s="35">
        <f t="shared" si="285"/>
        <v>30407</v>
      </c>
      <c r="B525" s="81">
        <v>98.6</v>
      </c>
      <c r="C525" s="20">
        <f t="shared" si="290"/>
        <v>3.8988408851422518E-2</v>
      </c>
      <c r="D525" s="82">
        <f t="shared" si="286"/>
        <v>30.357142857142858</v>
      </c>
      <c r="G525" s="46"/>
      <c r="H525" s="70">
        <v>332.5</v>
      </c>
      <c r="I525" s="21">
        <f t="shared" si="291"/>
        <v>4.0037535189239915E-2</v>
      </c>
      <c r="J525" s="71">
        <f t="shared" si="288"/>
        <v>20.688153310104521</v>
      </c>
      <c r="M525" s="46"/>
      <c r="P525" s="46"/>
      <c r="Q525" s="5"/>
      <c r="R525" s="5"/>
      <c r="S525" s="5"/>
      <c r="T525" s="17"/>
      <c r="U525" s="5"/>
      <c r="V525" s="4"/>
      <c r="W525" s="4"/>
      <c r="X525" s="17"/>
      <c r="Y525" s="4"/>
      <c r="Z525" s="4"/>
      <c r="AA525" s="4"/>
      <c r="AB525" s="17"/>
      <c r="AC525" s="4"/>
      <c r="AD525" s="4"/>
      <c r="AE525" s="4"/>
      <c r="AF525" s="7"/>
      <c r="AG525" s="4"/>
      <c r="AH525" s="4"/>
      <c r="AI525" s="4"/>
      <c r="AJ525" s="5"/>
      <c r="AK525" s="5"/>
    </row>
    <row r="526" spans="1:37" ht="15.6" x14ac:dyDescent="0.3">
      <c r="A526" s="35">
        <f t="shared" ref="A526:A563" si="292">DATE(YEAR(A527),MONTH(A527)+1,DAY(A527))</f>
        <v>30376</v>
      </c>
      <c r="B526" s="81">
        <v>97.9</v>
      </c>
      <c r="C526" s="20">
        <f t="shared" si="290"/>
        <v>3.5978835978835999E-2</v>
      </c>
      <c r="D526" s="82">
        <f t="shared" si="286"/>
        <v>30.141625615763552</v>
      </c>
      <c r="G526" s="46"/>
      <c r="H526" s="70">
        <v>327.9</v>
      </c>
      <c r="I526" s="21">
        <f t="shared" si="291"/>
        <v>4.6266751754945767E-2</v>
      </c>
      <c r="J526" s="71">
        <f t="shared" si="288"/>
        <v>20.401941264310594</v>
      </c>
      <c r="M526" s="46"/>
      <c r="P526" s="46"/>
      <c r="Q526" s="5"/>
      <c r="R526" s="5"/>
      <c r="S526" s="5"/>
      <c r="T526" s="17"/>
      <c r="U526" s="5"/>
      <c r="V526" s="4"/>
      <c r="W526" s="4"/>
      <c r="X526" s="17"/>
      <c r="Y526" s="4"/>
      <c r="Z526" s="4"/>
      <c r="AA526" s="4"/>
      <c r="AB526" s="17"/>
      <c r="AC526" s="4"/>
      <c r="AD526" s="4"/>
      <c r="AE526" s="4"/>
      <c r="AF526" s="7"/>
      <c r="AG526" s="4"/>
      <c r="AH526" s="4"/>
      <c r="AI526" s="4"/>
      <c r="AJ526" s="5"/>
      <c r="AK526" s="5"/>
    </row>
    <row r="527" spans="1:37" ht="15.6" x14ac:dyDescent="0.3">
      <c r="A527" s="35">
        <f t="shared" si="292"/>
        <v>30348</v>
      </c>
      <c r="B527" s="81">
        <v>97.9</v>
      </c>
      <c r="C527" s="20">
        <f t="shared" si="290"/>
        <v>3.488372093023262E-2</v>
      </c>
      <c r="D527" s="82">
        <f t="shared" si="286"/>
        <v>30.141625615763552</v>
      </c>
      <c r="G527" s="46"/>
      <c r="H527" s="70">
        <v>327.3</v>
      </c>
      <c r="I527" s="21">
        <f t="shared" si="291"/>
        <v>5.3427743804312922E-2</v>
      </c>
      <c r="J527" s="71">
        <f t="shared" si="288"/>
        <v>20.364609258337474</v>
      </c>
      <c r="M527" s="46"/>
      <c r="P527" s="46"/>
      <c r="Q527" s="5"/>
      <c r="R527" s="5"/>
      <c r="S527" s="5"/>
      <c r="T527" s="17"/>
      <c r="U527" s="5"/>
      <c r="V527" s="4"/>
      <c r="W527" s="4"/>
      <c r="X527" s="17"/>
      <c r="Y527" s="4"/>
      <c r="Z527" s="4"/>
      <c r="AA527" s="4"/>
      <c r="AB527" s="17"/>
      <c r="AC527" s="4"/>
      <c r="AD527" s="4"/>
      <c r="AE527" s="4"/>
      <c r="AF527" s="7"/>
      <c r="AG527" s="4"/>
      <c r="AH527" s="4"/>
      <c r="AI527" s="4"/>
      <c r="AJ527" s="5"/>
      <c r="AK527" s="5"/>
    </row>
    <row r="528" spans="1:37" ht="15.6" x14ac:dyDescent="0.3">
      <c r="A528" s="35">
        <f t="shared" si="292"/>
        <v>30317</v>
      </c>
      <c r="B528" s="81">
        <v>97.8</v>
      </c>
      <c r="C528" s="20">
        <f t="shared" si="290"/>
        <v>3.7115588547189882E-2</v>
      </c>
      <c r="D528" s="82">
        <f t="shared" si="286"/>
        <v>30.110837438423644</v>
      </c>
      <c r="G528" s="46"/>
      <c r="H528" s="70">
        <v>325.89999999999998</v>
      </c>
      <c r="I528" s="21">
        <f t="shared" si="291"/>
        <v>4.9259497746297232E-2</v>
      </c>
      <c r="J528" s="71">
        <f t="shared" si="288"/>
        <v>20.277501244400192</v>
      </c>
      <c r="M528" s="46"/>
      <c r="P528" s="46"/>
      <c r="Q528" s="5"/>
      <c r="R528" s="5"/>
      <c r="S528" s="5"/>
      <c r="T528" s="17"/>
      <c r="U528" s="5"/>
      <c r="V528" s="4"/>
      <c r="W528" s="4"/>
      <c r="X528" s="17"/>
      <c r="Y528" s="4"/>
      <c r="Z528" s="4"/>
      <c r="AA528" s="4"/>
      <c r="AB528" s="17"/>
      <c r="AC528" s="4"/>
      <c r="AD528" s="4"/>
      <c r="AE528" s="4"/>
      <c r="AF528" s="7"/>
      <c r="AG528" s="4"/>
      <c r="AH528" s="4"/>
      <c r="AI528" s="4"/>
      <c r="AJ528" s="5"/>
      <c r="AK528" s="5"/>
    </row>
    <row r="529" spans="1:37" ht="15.6" x14ac:dyDescent="0.3">
      <c r="A529" s="35">
        <f t="shared" si="292"/>
        <v>30286</v>
      </c>
      <c r="B529" s="81">
        <v>97.6</v>
      </c>
      <c r="C529" s="20">
        <f t="shared" si="290"/>
        <v>3.8297872340425476E-2</v>
      </c>
      <c r="D529" s="82">
        <f t="shared" ref="D529:D564" si="293">D528/(B528/B529)</f>
        <v>30.049261083743843</v>
      </c>
      <c r="G529" s="46"/>
      <c r="H529" s="70">
        <v>325.5</v>
      </c>
      <c r="I529" s="21">
        <f t="shared" si="291"/>
        <v>5.4080310880828986E-2</v>
      </c>
      <c r="J529" s="71">
        <f t="shared" si="288"/>
        <v>20.252613240418111</v>
      </c>
      <c r="M529" s="46"/>
      <c r="P529" s="46"/>
      <c r="Q529" s="5"/>
      <c r="R529" s="5"/>
      <c r="S529" s="5"/>
      <c r="T529" s="17"/>
      <c r="U529" s="5"/>
      <c r="V529" s="4"/>
      <c r="W529" s="4"/>
      <c r="X529" s="17"/>
      <c r="Y529" s="4"/>
      <c r="Z529" s="4"/>
      <c r="AA529" s="4"/>
      <c r="AB529" s="17"/>
      <c r="AC529" s="4"/>
      <c r="AD529" s="4"/>
      <c r="AE529" s="4"/>
      <c r="AF529" s="7"/>
      <c r="AG529" s="4"/>
      <c r="AH529" s="4"/>
      <c r="AI529" s="4"/>
      <c r="AJ529" s="5"/>
      <c r="AK529" s="5"/>
    </row>
    <row r="530" spans="1:37" ht="15.6" x14ac:dyDescent="0.3">
      <c r="A530" s="35">
        <f t="shared" si="292"/>
        <v>30256</v>
      </c>
      <c r="B530" s="81">
        <v>98</v>
      </c>
      <c r="C530" s="20">
        <f t="shared" si="290"/>
        <v>4.5891141942369318E-2</v>
      </c>
      <c r="D530" s="82">
        <f t="shared" si="293"/>
        <v>30.172413793103452</v>
      </c>
      <c r="G530" s="46"/>
      <c r="H530" s="70">
        <v>326.10000000000002</v>
      </c>
      <c r="I530" s="21">
        <f t="shared" si="291"/>
        <v>6.2561094819159502E-2</v>
      </c>
      <c r="J530" s="71">
        <f t="shared" si="288"/>
        <v>20.289945246391234</v>
      </c>
      <c r="M530" s="46"/>
      <c r="P530" s="46"/>
      <c r="Q530" s="5"/>
      <c r="R530" s="5"/>
      <c r="S530" s="5"/>
      <c r="T530" s="17"/>
      <c r="U530" s="5"/>
      <c r="V530" s="4"/>
      <c r="W530" s="4"/>
      <c r="X530" s="17"/>
      <c r="Y530" s="4"/>
      <c r="Z530" s="4"/>
      <c r="AA530" s="4"/>
      <c r="AB530" s="17"/>
      <c r="AC530" s="4"/>
      <c r="AD530" s="4"/>
      <c r="AE530" s="4"/>
      <c r="AF530" s="7"/>
      <c r="AG530" s="4"/>
      <c r="AH530" s="4"/>
      <c r="AI530" s="4"/>
      <c r="AJ530" s="5"/>
      <c r="AK530" s="5"/>
    </row>
    <row r="531" spans="1:37" ht="15.6" x14ac:dyDescent="0.3">
      <c r="A531" s="35">
        <f t="shared" si="292"/>
        <v>30225</v>
      </c>
      <c r="B531" s="81">
        <v>98.2</v>
      </c>
      <c r="C531" s="20">
        <f t="shared" si="290"/>
        <v>5.1391862955032064E-2</v>
      </c>
      <c r="D531" s="82">
        <f t="shared" si="293"/>
        <v>30.233990147783256</v>
      </c>
      <c r="G531" s="46"/>
      <c r="H531" s="70">
        <v>324.5</v>
      </c>
      <c r="I531" s="21">
        <f t="shared" si="291"/>
        <v>6.848864010536726E-2</v>
      </c>
      <c r="J531" s="71">
        <f t="shared" si="288"/>
        <v>20.190393230462913</v>
      </c>
      <c r="M531" s="46"/>
      <c r="P531" s="46"/>
      <c r="Q531" s="5"/>
      <c r="R531" s="5"/>
      <c r="S531" s="5"/>
      <c r="T531" s="17"/>
      <c r="U531" s="5"/>
      <c r="V531" s="4"/>
      <c r="W531" s="4"/>
      <c r="X531" s="17"/>
      <c r="Y531" s="4"/>
      <c r="Z531" s="4"/>
      <c r="AA531" s="4"/>
      <c r="AB531" s="17"/>
      <c r="AC531" s="4"/>
      <c r="AD531" s="4"/>
      <c r="AE531" s="4"/>
      <c r="AF531" s="7"/>
      <c r="AG531" s="4"/>
      <c r="AH531" s="4"/>
      <c r="AI531" s="4"/>
      <c r="AJ531" s="5"/>
      <c r="AK531" s="5"/>
    </row>
    <row r="532" spans="1:37" ht="15.6" x14ac:dyDescent="0.3">
      <c r="A532" s="35">
        <f t="shared" si="292"/>
        <v>30195</v>
      </c>
      <c r="B532" s="81">
        <v>97.9</v>
      </c>
      <c r="C532" s="20">
        <f t="shared" si="290"/>
        <v>5.0429184549356298E-2</v>
      </c>
      <c r="D532" s="82">
        <f t="shared" si="293"/>
        <v>30.141625615763552</v>
      </c>
      <c r="G532" s="46"/>
      <c r="H532" s="70">
        <v>322.89999999999998</v>
      </c>
      <c r="I532" s="21">
        <f t="shared" si="291"/>
        <v>7.2757475083056411E-2</v>
      </c>
      <c r="J532" s="71">
        <f t="shared" si="288"/>
        <v>20.090841214534588</v>
      </c>
      <c r="M532" s="46"/>
      <c r="P532" s="46"/>
      <c r="Q532" s="5"/>
      <c r="R532" s="5"/>
      <c r="S532" s="5"/>
      <c r="T532" s="17"/>
      <c r="U532" s="5"/>
      <c r="V532" s="4"/>
      <c r="W532" s="4"/>
      <c r="X532" s="17"/>
      <c r="Y532" s="4"/>
      <c r="Z532" s="4"/>
      <c r="AA532" s="4"/>
      <c r="AB532" s="17"/>
      <c r="AC532" s="4"/>
      <c r="AD532" s="4"/>
      <c r="AE532" s="4"/>
      <c r="AF532" s="7"/>
      <c r="AG532" s="4"/>
      <c r="AH532" s="4"/>
      <c r="AI532" s="4"/>
      <c r="AJ532" s="5"/>
      <c r="AK532" s="5"/>
    </row>
    <row r="533" spans="1:37" ht="15.6" x14ac:dyDescent="0.3">
      <c r="A533" s="35">
        <f t="shared" si="292"/>
        <v>30164</v>
      </c>
      <c r="B533" s="81">
        <v>97.7</v>
      </c>
      <c r="C533" s="20">
        <f t="shared" si="290"/>
        <v>5.8504875406284018E-2</v>
      </c>
      <c r="D533" s="82">
        <f t="shared" si="293"/>
        <v>30.080049261083747</v>
      </c>
      <c r="G533" s="46"/>
      <c r="H533" s="70">
        <v>323.10000000000002</v>
      </c>
      <c r="I533" s="21">
        <f t="shared" si="291"/>
        <v>7.9518877380554631E-2</v>
      </c>
      <c r="J533" s="71">
        <f t="shared" si="288"/>
        <v>20.103285216525631</v>
      </c>
      <c r="M533" s="46"/>
      <c r="P533" s="46"/>
      <c r="Q533" s="5"/>
      <c r="R533" s="5"/>
      <c r="S533" s="5"/>
      <c r="T533" s="17"/>
      <c r="U533" s="5"/>
      <c r="V533" s="4"/>
      <c r="W533" s="4"/>
      <c r="X533" s="17"/>
      <c r="Y533" s="4"/>
      <c r="Z533" s="4"/>
      <c r="AA533" s="4"/>
      <c r="AB533" s="17"/>
      <c r="AC533" s="4"/>
      <c r="AD533" s="4"/>
      <c r="AE533" s="4"/>
      <c r="AF533" s="7"/>
      <c r="AG533" s="4"/>
      <c r="AH533" s="4"/>
      <c r="AI533" s="4"/>
      <c r="AJ533" s="5"/>
      <c r="AK533" s="5"/>
    </row>
    <row r="534" spans="1:37" ht="15.6" x14ac:dyDescent="0.3">
      <c r="A534" s="35">
        <f t="shared" si="292"/>
        <v>30133</v>
      </c>
      <c r="B534" s="81">
        <v>97.5</v>
      </c>
      <c r="C534" s="20">
        <f t="shared" si="290"/>
        <v>6.4410480349345045E-2</v>
      </c>
      <c r="D534" s="82">
        <f t="shared" si="293"/>
        <v>30.018472906403943</v>
      </c>
      <c r="G534" s="46"/>
      <c r="H534" s="70">
        <v>323</v>
      </c>
      <c r="I534" s="21">
        <f t="shared" si="291"/>
        <v>8.717603500504878E-2</v>
      </c>
      <c r="J534" s="71">
        <f t="shared" si="288"/>
        <v>20.09706321553011</v>
      </c>
      <c r="M534" s="46"/>
      <c r="P534" s="46"/>
      <c r="Q534" s="5"/>
      <c r="R534" s="5"/>
      <c r="S534" s="5"/>
      <c r="T534" s="17"/>
      <c r="U534" s="5"/>
      <c r="V534" s="4"/>
      <c r="W534" s="4"/>
      <c r="X534" s="17"/>
      <c r="Y534" s="4"/>
      <c r="Z534" s="4"/>
      <c r="AA534" s="4"/>
      <c r="AB534" s="17"/>
      <c r="AC534" s="4"/>
      <c r="AD534" s="4"/>
      <c r="AE534" s="4"/>
      <c r="AF534" s="7"/>
      <c r="AG534" s="4"/>
      <c r="AH534" s="4"/>
      <c r="AI534" s="4"/>
      <c r="AJ534" s="5"/>
      <c r="AK534" s="5"/>
    </row>
    <row r="535" spans="1:37" ht="15.6" x14ac:dyDescent="0.3">
      <c r="A535" s="35">
        <f t="shared" si="292"/>
        <v>30103</v>
      </c>
      <c r="B535" s="81">
        <v>97</v>
      </c>
      <c r="C535" s="20">
        <f t="shared" si="290"/>
        <v>7.064017660044164E-2</v>
      </c>
      <c r="D535" s="82">
        <f t="shared" si="293"/>
        <v>29.864532019704438</v>
      </c>
      <c r="G535" s="46"/>
      <c r="H535" s="70">
        <v>322.89999999999998</v>
      </c>
      <c r="I535" s="21">
        <f t="shared" si="291"/>
        <v>9.1615956727518544E-2</v>
      </c>
      <c r="J535" s="71">
        <f t="shared" si="288"/>
        <v>20.090841214534588</v>
      </c>
      <c r="M535" s="46"/>
      <c r="P535" s="46"/>
      <c r="Q535" s="5"/>
      <c r="R535" s="5"/>
      <c r="S535" s="5"/>
      <c r="T535" s="17"/>
      <c r="U535" s="5"/>
      <c r="V535" s="4"/>
      <c r="W535" s="4"/>
      <c r="X535" s="17"/>
      <c r="Y535" s="4"/>
      <c r="Z535" s="4"/>
      <c r="AA535" s="4"/>
      <c r="AB535" s="17"/>
      <c r="AC535" s="4"/>
      <c r="AD535" s="4"/>
      <c r="AE535" s="4"/>
      <c r="AF535" s="7"/>
      <c r="AG535" s="4"/>
      <c r="AH535" s="4"/>
      <c r="AI535" s="4"/>
      <c r="AJ535" s="5"/>
      <c r="AK535" s="5"/>
    </row>
    <row r="536" spans="1:37" ht="15.6" x14ac:dyDescent="0.3">
      <c r="A536" s="35">
        <f t="shared" si="292"/>
        <v>30072</v>
      </c>
      <c r="B536" s="81">
        <v>95.8</v>
      </c>
      <c r="C536" s="20">
        <f t="shared" si="290"/>
        <v>6.6815144766146917E-2</v>
      </c>
      <c r="D536" s="82">
        <f t="shared" si="293"/>
        <v>29.495073891625616</v>
      </c>
      <c r="G536" s="46"/>
      <c r="H536" s="70">
        <v>322</v>
      </c>
      <c r="I536" s="21">
        <f t="shared" si="291"/>
        <v>9.4865691941516506E-2</v>
      </c>
      <c r="J536" s="71">
        <f t="shared" si="288"/>
        <v>20.034843205574909</v>
      </c>
      <c r="M536" s="46"/>
      <c r="P536" s="46"/>
      <c r="Q536" s="5"/>
      <c r="R536" s="5"/>
      <c r="S536" s="5"/>
      <c r="T536" s="17"/>
      <c r="U536" s="5"/>
      <c r="V536" s="4"/>
      <c r="W536" s="4"/>
      <c r="X536" s="17"/>
      <c r="Y536" s="4"/>
      <c r="Z536" s="4"/>
      <c r="AA536" s="4"/>
      <c r="AB536" s="17"/>
      <c r="AC536" s="4"/>
      <c r="AD536" s="4"/>
      <c r="AE536" s="4"/>
      <c r="AF536" s="7"/>
      <c r="AG536" s="4"/>
      <c r="AH536" s="4"/>
      <c r="AI536" s="4"/>
      <c r="AJ536" s="5"/>
      <c r="AK536" s="5"/>
    </row>
    <row r="537" spans="1:37" ht="15.6" x14ac:dyDescent="0.3">
      <c r="A537" s="35">
        <f t="shared" si="292"/>
        <v>30042</v>
      </c>
      <c r="B537" s="81">
        <v>94.9</v>
      </c>
      <c r="C537" s="20">
        <f t="shared" si="290"/>
        <v>6.509539842873191E-2</v>
      </c>
      <c r="D537" s="82">
        <f t="shared" si="293"/>
        <v>29.217980295566505</v>
      </c>
      <c r="G537" s="46"/>
      <c r="H537" s="70">
        <v>319.7</v>
      </c>
      <c r="I537" s="21">
        <f t="shared" si="291"/>
        <v>9.4113620807666054E-2</v>
      </c>
      <c r="J537" s="71">
        <f t="shared" si="288"/>
        <v>19.891737182677947</v>
      </c>
      <c r="M537" s="46"/>
      <c r="P537" s="46"/>
      <c r="Q537" s="5"/>
      <c r="R537" s="5"/>
      <c r="S537" s="5"/>
      <c r="T537" s="17"/>
      <c r="U537" s="5"/>
      <c r="V537" s="4"/>
      <c r="W537" s="4"/>
      <c r="X537" s="17"/>
      <c r="Y537" s="4"/>
      <c r="Z537" s="4"/>
      <c r="AA537" s="4"/>
      <c r="AB537" s="17"/>
      <c r="AC537" s="4"/>
      <c r="AD537" s="4"/>
      <c r="AE537" s="4"/>
      <c r="AF537" s="7"/>
      <c r="AG537" s="4"/>
      <c r="AH537" s="4"/>
      <c r="AI537" s="4"/>
      <c r="AJ537" s="5"/>
      <c r="AK537" s="5"/>
    </row>
    <row r="538" spans="1:37" ht="15.6" x14ac:dyDescent="0.3">
      <c r="A538" s="35">
        <f t="shared" si="292"/>
        <v>30011</v>
      </c>
      <c r="B538" s="81">
        <v>94.5</v>
      </c>
      <c r="C538" s="20">
        <f t="shared" si="290"/>
        <v>6.7796610169491567E-2</v>
      </c>
      <c r="D538" s="82">
        <f t="shared" si="293"/>
        <v>29.094827586206897</v>
      </c>
      <c r="G538" s="46"/>
      <c r="H538" s="70">
        <v>313.39999999999998</v>
      </c>
      <c r="I538" s="21">
        <f t="shared" si="291"/>
        <v>0.10352112676056335</v>
      </c>
      <c r="J538" s="71">
        <f t="shared" si="288"/>
        <v>19.499751119960173</v>
      </c>
      <c r="M538" s="46"/>
      <c r="P538" s="46"/>
      <c r="Q538" s="5"/>
      <c r="R538" s="5"/>
      <c r="S538" s="5"/>
      <c r="T538" s="17"/>
      <c r="U538" s="5"/>
      <c r="V538" s="4"/>
      <c r="W538" s="4"/>
      <c r="X538" s="17"/>
      <c r="Y538" s="4"/>
      <c r="Z538" s="4"/>
      <c r="AA538" s="4"/>
      <c r="AB538" s="17"/>
      <c r="AC538" s="4"/>
      <c r="AD538" s="4"/>
      <c r="AE538" s="4"/>
      <c r="AF538" s="7"/>
      <c r="AG538" s="4"/>
      <c r="AH538" s="4"/>
      <c r="AI538" s="4"/>
      <c r="AJ538" s="5"/>
      <c r="AK538" s="5"/>
    </row>
    <row r="539" spans="1:37" ht="15.6" x14ac:dyDescent="0.3">
      <c r="A539" s="35">
        <f t="shared" si="292"/>
        <v>29983</v>
      </c>
      <c r="B539" s="81">
        <v>94.6</v>
      </c>
      <c r="C539" s="20">
        <f t="shared" si="290"/>
        <v>7.6222980659840678E-2</v>
      </c>
      <c r="D539" s="82">
        <f t="shared" si="293"/>
        <v>29.125615763546797</v>
      </c>
      <c r="G539" s="46"/>
      <c r="H539" s="70">
        <v>310.7</v>
      </c>
      <c r="I539" s="21">
        <f t="shared" si="291"/>
        <v>0.1104360257326662</v>
      </c>
      <c r="J539" s="71">
        <f t="shared" si="288"/>
        <v>19.331757093081126</v>
      </c>
      <c r="M539" s="46"/>
      <c r="P539" s="46"/>
      <c r="Q539" s="5"/>
      <c r="R539" s="5"/>
      <c r="S539" s="5"/>
      <c r="T539" s="17"/>
      <c r="U539" s="5"/>
      <c r="V539" s="4"/>
      <c r="W539" s="4"/>
      <c r="X539" s="17"/>
      <c r="Y539" s="4"/>
      <c r="Z539" s="4"/>
      <c r="AA539" s="4"/>
      <c r="AB539" s="17"/>
      <c r="AC539" s="4"/>
      <c r="AD539" s="4"/>
      <c r="AE539" s="4"/>
      <c r="AF539" s="7"/>
      <c r="AG539" s="4"/>
      <c r="AH539" s="4"/>
      <c r="AI539" s="4"/>
      <c r="AJ539" s="5"/>
      <c r="AK539" s="5"/>
    </row>
    <row r="540" spans="1:37" ht="15.6" x14ac:dyDescent="0.3">
      <c r="A540" s="35">
        <f t="shared" si="292"/>
        <v>29952</v>
      </c>
      <c r="B540" s="81">
        <v>94.3</v>
      </c>
      <c r="C540" s="20">
        <f t="shared" si="290"/>
        <v>8.3908045977011403E-2</v>
      </c>
      <c r="D540" s="82">
        <f t="shared" si="293"/>
        <v>29.033251231527093</v>
      </c>
      <c r="G540" s="46"/>
      <c r="H540" s="70">
        <v>310.60000000000002</v>
      </c>
      <c r="I540" s="21">
        <f t="shared" si="291"/>
        <v>0.12008654886404613</v>
      </c>
      <c r="J540" s="71">
        <f t="shared" ref="J540:J564" si="294">J539/(H539/H540)</f>
        <v>19.325535092085609</v>
      </c>
      <c r="M540" s="46"/>
      <c r="P540" s="46"/>
      <c r="Q540" s="5"/>
      <c r="R540" s="5"/>
      <c r="S540" s="5"/>
      <c r="T540" s="17"/>
      <c r="U540" s="5"/>
      <c r="V540" s="4"/>
      <c r="W540" s="4"/>
      <c r="X540" s="17"/>
      <c r="Y540" s="4"/>
      <c r="Z540" s="4"/>
      <c r="AA540" s="4"/>
      <c r="AB540" s="17"/>
      <c r="AC540" s="4"/>
      <c r="AD540" s="4"/>
      <c r="AE540" s="4"/>
      <c r="AF540" s="7"/>
      <c r="AG540" s="4"/>
      <c r="AH540" s="4"/>
      <c r="AI540" s="4"/>
      <c r="AJ540" s="5"/>
      <c r="AK540" s="5"/>
    </row>
    <row r="541" spans="1:37" ht="15.6" x14ac:dyDescent="0.3">
      <c r="A541" s="35">
        <f t="shared" si="292"/>
        <v>29921</v>
      </c>
      <c r="B541" s="81">
        <v>94</v>
      </c>
      <c r="C541" s="20">
        <f t="shared" si="290"/>
        <v>8.9223638470451894E-2</v>
      </c>
      <c r="D541" s="82">
        <f t="shared" si="293"/>
        <v>28.940886699507391</v>
      </c>
      <c r="G541" s="46"/>
      <c r="H541" s="70">
        <v>308.8</v>
      </c>
      <c r="I541" s="21">
        <f t="shared" si="291"/>
        <v>0.12046444121915822</v>
      </c>
      <c r="J541" s="71">
        <f t="shared" si="294"/>
        <v>19.213539074166246</v>
      </c>
      <c r="M541" s="46"/>
      <c r="P541" s="46"/>
      <c r="Q541" s="5"/>
      <c r="R541" s="5"/>
      <c r="S541" s="5"/>
      <c r="T541" s="17"/>
      <c r="U541" s="5"/>
      <c r="V541" s="4"/>
      <c r="W541" s="4"/>
      <c r="X541" s="17"/>
      <c r="Y541" s="4"/>
      <c r="Z541" s="4"/>
      <c r="AA541" s="4"/>
      <c r="AB541" s="17"/>
      <c r="AC541" s="4"/>
      <c r="AD541" s="4"/>
      <c r="AE541" s="4"/>
      <c r="AF541" s="7"/>
      <c r="AG541" s="4"/>
      <c r="AH541" s="4"/>
      <c r="AI541" s="4"/>
      <c r="AJ541" s="5"/>
      <c r="AK541" s="5"/>
    </row>
    <row r="542" spans="1:37" ht="15.6" x14ac:dyDescent="0.3">
      <c r="A542" s="35">
        <f t="shared" si="292"/>
        <v>29891</v>
      </c>
      <c r="B542" s="81">
        <v>93.7</v>
      </c>
      <c r="C542" s="20">
        <f t="shared" si="290"/>
        <v>9.590643274853794E-2</v>
      </c>
      <c r="D542" s="82">
        <f t="shared" si="293"/>
        <v>28.84852216748769</v>
      </c>
      <c r="G542" s="46"/>
      <c r="H542" s="70">
        <v>306.89999999999998</v>
      </c>
      <c r="I542" s="21">
        <f t="shared" si="291"/>
        <v>0.11966435607442527</v>
      </c>
      <c r="J542" s="71">
        <f t="shared" si="294"/>
        <v>19.095321055251361</v>
      </c>
      <c r="M542" s="46"/>
      <c r="P542" s="46"/>
      <c r="Q542" s="5"/>
      <c r="R542" s="5"/>
      <c r="S542" s="5"/>
      <c r="T542" s="17"/>
      <c r="U542" s="5"/>
      <c r="V542" s="4"/>
      <c r="W542" s="4"/>
      <c r="X542" s="17"/>
      <c r="Y542" s="4"/>
      <c r="Z542" s="4"/>
      <c r="AA542" s="4"/>
      <c r="AB542" s="17"/>
      <c r="AC542" s="4"/>
      <c r="AD542" s="4"/>
      <c r="AE542" s="4"/>
      <c r="AF542" s="7"/>
      <c r="AG542" s="4"/>
      <c r="AH542" s="4"/>
      <c r="AI542" s="4"/>
      <c r="AJ542" s="5"/>
      <c r="AK542" s="5"/>
    </row>
    <row r="543" spans="1:37" ht="15.6" x14ac:dyDescent="0.3">
      <c r="A543" s="35">
        <f t="shared" si="292"/>
        <v>29860</v>
      </c>
      <c r="B543" s="81">
        <v>93.4</v>
      </c>
      <c r="C543" s="20">
        <f t="shared" si="290"/>
        <v>0.10141509433962281</v>
      </c>
      <c r="D543" s="82">
        <f t="shared" si="293"/>
        <v>28.756157635467986</v>
      </c>
      <c r="G543" s="46"/>
      <c r="H543" s="70">
        <v>303.7</v>
      </c>
      <c r="I543" s="21">
        <f t="shared" si="291"/>
        <v>0.11695476278043393</v>
      </c>
      <c r="J543" s="71">
        <f t="shared" si="294"/>
        <v>18.896217023394716</v>
      </c>
      <c r="M543" s="46"/>
      <c r="P543" s="46"/>
      <c r="Q543" s="5"/>
      <c r="R543" s="5"/>
      <c r="S543" s="5"/>
      <c r="T543" s="17"/>
      <c r="U543" s="5"/>
      <c r="V543" s="4"/>
      <c r="W543" s="4"/>
      <c r="X543" s="17"/>
      <c r="Y543" s="4"/>
      <c r="Z543" s="4"/>
      <c r="AA543" s="4"/>
      <c r="AB543" s="17"/>
      <c r="AC543" s="4"/>
      <c r="AD543" s="4"/>
      <c r="AE543" s="4"/>
      <c r="AF543" s="7"/>
      <c r="AG543" s="4"/>
      <c r="AH543" s="4"/>
      <c r="AI543" s="4"/>
      <c r="AJ543" s="5"/>
      <c r="AK543" s="5"/>
    </row>
    <row r="544" spans="1:37" ht="15.6" x14ac:dyDescent="0.3">
      <c r="A544" s="35">
        <f t="shared" si="292"/>
        <v>29830</v>
      </c>
      <c r="B544" s="81">
        <v>93.2</v>
      </c>
      <c r="C544" s="20">
        <f t="shared" si="290"/>
        <v>0.10952380952380958</v>
      </c>
      <c r="D544" s="82">
        <f t="shared" si="293"/>
        <v>28.694581280788185</v>
      </c>
      <c r="G544" s="46"/>
      <c r="H544" s="70">
        <v>301</v>
      </c>
      <c r="I544" s="21">
        <f t="shared" si="291"/>
        <v>0.11398963730569944</v>
      </c>
      <c r="J544" s="71">
        <f t="shared" si="294"/>
        <v>18.728222996515672</v>
      </c>
      <c r="M544" s="46"/>
      <c r="P544" s="46"/>
      <c r="Q544" s="5"/>
      <c r="R544" s="5"/>
      <c r="S544" s="5"/>
      <c r="T544" s="17"/>
      <c r="U544" s="5"/>
      <c r="V544" s="4"/>
      <c r="W544" s="4"/>
      <c r="X544" s="17"/>
      <c r="Y544" s="4"/>
      <c r="Z544" s="4"/>
      <c r="AA544" s="4"/>
      <c r="AB544" s="17"/>
      <c r="AC544" s="4"/>
      <c r="AD544" s="4"/>
      <c r="AE544" s="4"/>
      <c r="AF544" s="7"/>
      <c r="AG544" s="4"/>
      <c r="AH544" s="4"/>
      <c r="AI544" s="4"/>
      <c r="AJ544" s="5"/>
      <c r="AK544" s="5"/>
    </row>
    <row r="545" spans="1:37" ht="15.6" x14ac:dyDescent="0.3">
      <c r="A545" s="35">
        <f t="shared" si="292"/>
        <v>29799</v>
      </c>
      <c r="B545" s="81">
        <v>92.3</v>
      </c>
      <c r="C545" s="20">
        <f t="shared" si="290"/>
        <v>0.10804321728691479</v>
      </c>
      <c r="D545" s="82">
        <f t="shared" si="293"/>
        <v>28.417487684729075</v>
      </c>
      <c r="G545" s="46"/>
      <c r="H545" s="70">
        <v>299.3</v>
      </c>
      <c r="I545" s="21">
        <f t="shared" si="291"/>
        <v>0.11471135940409694</v>
      </c>
      <c r="J545" s="71">
        <f t="shared" si="294"/>
        <v>18.62244897959183</v>
      </c>
      <c r="M545" s="46"/>
      <c r="P545" s="46"/>
      <c r="Q545" s="5"/>
      <c r="R545" s="5"/>
      <c r="S545" s="5"/>
      <c r="T545" s="17"/>
      <c r="U545" s="5"/>
      <c r="V545" s="4"/>
      <c r="W545" s="4"/>
      <c r="X545" s="17"/>
      <c r="Y545" s="4"/>
      <c r="Z545" s="4"/>
      <c r="AA545" s="4"/>
      <c r="AB545" s="17"/>
      <c r="AC545" s="4"/>
      <c r="AD545" s="4"/>
      <c r="AE545" s="4"/>
      <c r="AF545" s="7"/>
      <c r="AG545" s="4"/>
      <c r="AH545" s="4"/>
      <c r="AI545" s="4"/>
      <c r="AJ545" s="5"/>
      <c r="AK545" s="5"/>
    </row>
    <row r="546" spans="1:37" ht="15.6" x14ac:dyDescent="0.3">
      <c r="A546" s="35">
        <f t="shared" si="292"/>
        <v>29768</v>
      </c>
      <c r="B546" s="81">
        <v>91.6</v>
      </c>
      <c r="C546" s="20">
        <f t="shared" si="290"/>
        <v>0.10761789600967342</v>
      </c>
      <c r="D546" s="82">
        <f t="shared" si="293"/>
        <v>28.201970443349762</v>
      </c>
      <c r="G546" s="46"/>
      <c r="H546" s="70">
        <v>297.10000000000002</v>
      </c>
      <c r="I546" s="21">
        <f t="shared" si="291"/>
        <v>0.10899589399029508</v>
      </c>
      <c r="J546" s="71">
        <f t="shared" si="294"/>
        <v>18.485564957690389</v>
      </c>
      <c r="M546" s="46"/>
      <c r="P546" s="46"/>
      <c r="Q546" s="5"/>
      <c r="R546" s="5"/>
      <c r="S546" s="5"/>
      <c r="T546" s="17"/>
      <c r="U546" s="5"/>
      <c r="V546" s="4"/>
      <c r="W546" s="4"/>
      <c r="X546" s="17"/>
      <c r="Y546" s="4"/>
      <c r="Z546" s="4"/>
      <c r="AA546" s="4"/>
      <c r="AB546" s="17"/>
      <c r="AC546" s="4"/>
      <c r="AD546" s="4"/>
      <c r="AE546" s="4"/>
      <c r="AF546" s="7"/>
      <c r="AG546" s="4"/>
      <c r="AH546" s="4"/>
      <c r="AI546" s="4"/>
      <c r="AJ546" s="5"/>
      <c r="AK546" s="5"/>
    </row>
    <row r="547" spans="1:37" ht="15.6" x14ac:dyDescent="0.3">
      <c r="A547" s="35">
        <f t="shared" si="292"/>
        <v>29738</v>
      </c>
      <c r="B547" s="81">
        <v>90.6</v>
      </c>
      <c r="C547" s="20">
        <f t="shared" si="290"/>
        <v>9.5525997581620281E-2</v>
      </c>
      <c r="D547" s="82">
        <f t="shared" si="293"/>
        <v>27.894088669950744</v>
      </c>
      <c r="G547" s="46"/>
      <c r="H547" s="70">
        <v>295.8</v>
      </c>
      <c r="I547" s="21">
        <f t="shared" si="291"/>
        <v>0.11328566051938282</v>
      </c>
      <c r="J547" s="71">
        <f t="shared" si="294"/>
        <v>18.404678944748625</v>
      </c>
      <c r="M547" s="46"/>
      <c r="P547" s="46"/>
      <c r="Q547" s="5"/>
      <c r="R547" s="5"/>
      <c r="S547" s="5"/>
      <c r="T547" s="17"/>
      <c r="U547" s="5"/>
      <c r="V547" s="4"/>
      <c r="W547" s="4"/>
      <c r="X547" s="17"/>
      <c r="Y547" s="4"/>
      <c r="Z547" s="4"/>
      <c r="AA547" s="4"/>
      <c r="AB547" s="17"/>
      <c r="AC547" s="4"/>
      <c r="AD547" s="4"/>
      <c r="AE547" s="4"/>
      <c r="AF547" s="7"/>
      <c r="AG547" s="4"/>
      <c r="AH547" s="4"/>
      <c r="AI547" s="4"/>
      <c r="AJ547" s="5"/>
      <c r="AK547" s="5"/>
    </row>
    <row r="548" spans="1:37" ht="15.6" x14ac:dyDescent="0.3">
      <c r="A548" s="35">
        <f t="shared" si="292"/>
        <v>29707</v>
      </c>
      <c r="B548" s="81">
        <v>89.8</v>
      </c>
      <c r="C548" s="20">
        <f t="shared" si="290"/>
        <v>9.7799511002444994E-2</v>
      </c>
      <c r="D548" s="82">
        <f t="shared" si="293"/>
        <v>27.64778325123153</v>
      </c>
      <c r="G548" s="46"/>
      <c r="H548" s="70">
        <v>294.10000000000002</v>
      </c>
      <c r="I548" s="21">
        <f t="shared" si="291"/>
        <v>0.11740121580547136</v>
      </c>
      <c r="J548" s="71">
        <f t="shared" si="294"/>
        <v>18.298904927824783</v>
      </c>
      <c r="M548" s="46"/>
      <c r="P548" s="46"/>
      <c r="Q548" s="5"/>
      <c r="R548" s="5"/>
      <c r="S548" s="5"/>
      <c r="T548" s="17"/>
      <c r="U548" s="5"/>
      <c r="V548" s="4"/>
      <c r="W548" s="4"/>
      <c r="X548" s="17"/>
      <c r="Y548" s="4"/>
      <c r="Z548" s="4"/>
      <c r="AA548" s="4"/>
      <c r="AB548" s="17"/>
      <c r="AC548" s="4"/>
      <c r="AD548" s="4"/>
      <c r="AE548" s="4"/>
      <c r="AF548" s="7"/>
      <c r="AG548" s="4"/>
      <c r="AH548" s="4"/>
      <c r="AI548" s="4"/>
      <c r="AJ548" s="5"/>
      <c r="AK548" s="5"/>
    </row>
    <row r="549" spans="1:37" ht="15.6" x14ac:dyDescent="0.3">
      <c r="A549" s="35">
        <f t="shared" si="292"/>
        <v>29677</v>
      </c>
      <c r="B549" s="81">
        <v>89.1</v>
      </c>
      <c r="C549" s="20">
        <f t="shared" si="290"/>
        <v>9.9999999999999867E-2</v>
      </c>
      <c r="D549" s="82">
        <f t="shared" si="293"/>
        <v>27.432266009852217</v>
      </c>
      <c r="G549" s="46"/>
      <c r="H549" s="70">
        <v>292.2</v>
      </c>
      <c r="I549" s="21">
        <f t="shared" si="291"/>
        <v>0.12039877300613488</v>
      </c>
      <c r="J549" s="71">
        <f t="shared" si="294"/>
        <v>18.180686908909898</v>
      </c>
      <c r="M549" s="46"/>
      <c r="P549" s="46"/>
      <c r="Q549" s="5"/>
      <c r="R549" s="5"/>
      <c r="S549" s="5"/>
      <c r="T549" s="17"/>
      <c r="U549" s="5"/>
      <c r="V549" s="4"/>
      <c r="W549" s="4"/>
      <c r="X549" s="17"/>
      <c r="Y549" s="4"/>
      <c r="Z549" s="4"/>
      <c r="AA549" s="4"/>
      <c r="AB549" s="17"/>
      <c r="AC549" s="4"/>
      <c r="AD549" s="4"/>
      <c r="AE549" s="4"/>
      <c r="AF549" s="7"/>
      <c r="AG549" s="4"/>
      <c r="AH549" s="4"/>
      <c r="AI549" s="4"/>
      <c r="AJ549" s="5"/>
      <c r="AK549" s="5"/>
    </row>
    <row r="550" spans="1:37" ht="15.6" x14ac:dyDescent="0.3">
      <c r="A550" s="35">
        <f t="shared" si="292"/>
        <v>29646</v>
      </c>
      <c r="B550" s="81">
        <v>88.5</v>
      </c>
      <c r="C550" s="20">
        <f t="shared" si="290"/>
        <v>0.10486891385767794</v>
      </c>
      <c r="D550" s="82">
        <f t="shared" si="293"/>
        <v>27.247536945812811</v>
      </c>
      <c r="G550" s="46"/>
      <c r="H550" s="70">
        <v>284</v>
      </c>
      <c r="I550" s="21">
        <f t="shared" si="291"/>
        <v>0.1260904044409199</v>
      </c>
      <c r="J550" s="71">
        <f t="shared" si="294"/>
        <v>17.670482827277247</v>
      </c>
      <c r="M550" s="46"/>
      <c r="P550" s="46"/>
      <c r="Q550" s="5"/>
      <c r="R550" s="5"/>
      <c r="S550" s="5"/>
      <c r="T550" s="17"/>
      <c r="U550" s="5"/>
      <c r="V550" s="4"/>
      <c r="W550" s="4"/>
      <c r="X550" s="17"/>
      <c r="Y550" s="4"/>
      <c r="Z550" s="4"/>
      <c r="AA550" s="4"/>
      <c r="AB550" s="17"/>
      <c r="AC550" s="4"/>
      <c r="AD550" s="4"/>
      <c r="AE550" s="4"/>
      <c r="AF550" s="7"/>
      <c r="AG550" s="4"/>
      <c r="AH550" s="4"/>
      <c r="AI550" s="4"/>
      <c r="AJ550" s="5"/>
      <c r="AK550" s="5"/>
    </row>
    <row r="551" spans="1:37" ht="15.6" x14ac:dyDescent="0.3">
      <c r="A551" s="35">
        <f t="shared" si="292"/>
        <v>29618</v>
      </c>
      <c r="B551" s="81">
        <v>87.9</v>
      </c>
      <c r="C551" s="20">
        <f t="shared" si="290"/>
        <v>0.11406844106463887</v>
      </c>
      <c r="D551" s="82">
        <f t="shared" si="293"/>
        <v>27.062807881773406</v>
      </c>
      <c r="G551" s="46"/>
      <c r="H551" s="70">
        <v>279.8</v>
      </c>
      <c r="I551" s="21">
        <f t="shared" si="291"/>
        <v>0.12459807073954976</v>
      </c>
      <c r="J551" s="71">
        <f t="shared" si="294"/>
        <v>17.409158785465401</v>
      </c>
      <c r="M551" s="46"/>
      <c r="P551" s="46"/>
      <c r="Q551" s="5"/>
      <c r="R551" s="5"/>
      <c r="S551" s="5"/>
      <c r="T551" s="17"/>
      <c r="U551" s="5"/>
      <c r="V551" s="4"/>
      <c r="W551" s="4"/>
      <c r="X551" s="17"/>
      <c r="Y551" s="4"/>
      <c r="Z551" s="4"/>
      <c r="AA551" s="4"/>
      <c r="AB551" s="17"/>
      <c r="AC551" s="4"/>
      <c r="AD551" s="4"/>
      <c r="AE551" s="4"/>
      <c r="AF551" s="7"/>
      <c r="AG551" s="4"/>
      <c r="AH551" s="4"/>
      <c r="AI551" s="4"/>
      <c r="AJ551" s="5"/>
      <c r="AK551" s="5"/>
    </row>
    <row r="552" spans="1:37" ht="15.6" x14ac:dyDescent="0.3">
      <c r="A552" s="35">
        <f t="shared" si="292"/>
        <v>29587</v>
      </c>
      <c r="B552" s="81">
        <v>87</v>
      </c>
      <c r="C552" s="20">
        <f t="shared" si="290"/>
        <v>0.11825192802056561</v>
      </c>
      <c r="D552" s="82">
        <f t="shared" si="293"/>
        <v>26.785714285714288</v>
      </c>
      <c r="G552" s="46"/>
      <c r="H552" s="70">
        <v>277.3</v>
      </c>
      <c r="I552" s="21">
        <f t="shared" si="291"/>
        <v>0.13045250713412138</v>
      </c>
      <c r="J552" s="71">
        <f t="shared" si="294"/>
        <v>17.253608760577396</v>
      </c>
      <c r="M552" s="46"/>
      <c r="P552" s="46"/>
      <c r="Q552" s="5"/>
      <c r="R552" s="5"/>
      <c r="S552" s="5"/>
      <c r="T552" s="17"/>
      <c r="U552" s="5"/>
      <c r="V552" s="4"/>
      <c r="W552" s="4"/>
      <c r="X552" s="17"/>
      <c r="Y552" s="4"/>
      <c r="Z552" s="4"/>
      <c r="AA552" s="4"/>
      <c r="AB552" s="17"/>
      <c r="AC552" s="4"/>
      <c r="AD552" s="4"/>
      <c r="AE552" s="4"/>
      <c r="AF552" s="7"/>
      <c r="AG552" s="4"/>
      <c r="AH552" s="4"/>
      <c r="AI552" s="4"/>
      <c r="AJ552" s="5"/>
      <c r="AK552" s="5"/>
    </row>
    <row r="553" spans="1:37" ht="15.6" x14ac:dyDescent="0.3">
      <c r="A553" s="35">
        <f t="shared" si="292"/>
        <v>29556</v>
      </c>
      <c r="B553" s="81">
        <v>86.3</v>
      </c>
      <c r="C553" s="20"/>
      <c r="D553" s="82">
        <f t="shared" si="293"/>
        <v>26.570197044334979</v>
      </c>
      <c r="G553" s="46"/>
      <c r="H553" s="70">
        <v>275.60000000000002</v>
      </c>
      <c r="I553" s="21"/>
      <c r="J553" s="71">
        <f t="shared" si="294"/>
        <v>17.147834743653554</v>
      </c>
      <c r="M553" s="46"/>
      <c r="P553" s="46"/>
      <c r="Q553" s="5"/>
      <c r="R553" s="5"/>
      <c r="S553" s="5"/>
      <c r="T553" s="17"/>
      <c r="U553" s="5"/>
      <c r="V553" s="4"/>
      <c r="W553" s="4"/>
      <c r="X553" s="17"/>
      <c r="Y553" s="4"/>
      <c r="Z553" s="4"/>
      <c r="AA553" s="4"/>
      <c r="AB553" s="17"/>
      <c r="AC553" s="4"/>
      <c r="AD553" s="4"/>
      <c r="AE553" s="4"/>
      <c r="AF553" s="7"/>
      <c r="AG553" s="4"/>
      <c r="AH553" s="4"/>
      <c r="AI553" s="4"/>
      <c r="AJ553" s="5"/>
      <c r="AK553" s="5"/>
    </row>
    <row r="554" spans="1:37" ht="15.6" x14ac:dyDescent="0.3">
      <c r="A554" s="35">
        <f t="shared" si="292"/>
        <v>29526</v>
      </c>
      <c r="B554" s="81">
        <v>85.5</v>
      </c>
      <c r="C554" s="20"/>
      <c r="D554" s="82">
        <f t="shared" si="293"/>
        <v>26.323891625615769</v>
      </c>
      <c r="G554" s="46"/>
      <c r="H554" s="70">
        <v>274.10000000000002</v>
      </c>
      <c r="I554" s="21"/>
      <c r="J554" s="71">
        <f t="shared" si="294"/>
        <v>17.054504728720751</v>
      </c>
      <c r="M554" s="46"/>
      <c r="P554" s="46"/>
      <c r="Q554" s="5"/>
      <c r="R554" s="5"/>
      <c r="S554" s="5"/>
      <c r="T554" s="17"/>
      <c r="U554" s="5"/>
      <c r="V554" s="4"/>
      <c r="W554" s="4"/>
      <c r="X554" s="17"/>
      <c r="Y554" s="4"/>
      <c r="Z554" s="4"/>
      <c r="AA554" s="4"/>
      <c r="AB554" s="17"/>
      <c r="AC554" s="4"/>
      <c r="AD554" s="4"/>
      <c r="AE554" s="4"/>
      <c r="AF554" s="7"/>
      <c r="AG554" s="4"/>
      <c r="AH554" s="4"/>
      <c r="AI554" s="4"/>
      <c r="AJ554" s="5"/>
      <c r="AK554" s="5"/>
    </row>
    <row r="555" spans="1:37" ht="15.6" x14ac:dyDescent="0.3">
      <c r="A555" s="35">
        <f t="shared" si="292"/>
        <v>29495</v>
      </c>
      <c r="B555" s="81">
        <v>84.8</v>
      </c>
      <c r="C555" s="20"/>
      <c r="D555" s="82">
        <f t="shared" si="293"/>
        <v>26.108374384236459</v>
      </c>
      <c r="G555" s="46"/>
      <c r="H555" s="70">
        <v>271.89999999999998</v>
      </c>
      <c r="I555" s="21"/>
      <c r="J555" s="71">
        <f t="shared" si="294"/>
        <v>16.917620706819303</v>
      </c>
      <c r="M555" s="46"/>
      <c r="P555" s="46"/>
      <c r="Q555" s="5"/>
      <c r="R555" s="5"/>
      <c r="S555" s="5"/>
      <c r="T555" s="17"/>
      <c r="U555" s="5"/>
      <c r="V555" s="4"/>
      <c r="W555" s="4"/>
      <c r="X555" s="17"/>
      <c r="Y555" s="4"/>
      <c r="Z555" s="4"/>
      <c r="AA555" s="4"/>
      <c r="AB555" s="17"/>
      <c r="AC555" s="4"/>
      <c r="AD555" s="4"/>
      <c r="AE555" s="4"/>
      <c r="AF555" s="7"/>
      <c r="AG555" s="4"/>
      <c r="AH555" s="4"/>
      <c r="AI555" s="4"/>
      <c r="AJ555" s="5"/>
      <c r="AK555" s="5"/>
    </row>
    <row r="556" spans="1:37" ht="15.6" x14ac:dyDescent="0.3">
      <c r="A556" s="35">
        <f t="shared" si="292"/>
        <v>29465</v>
      </c>
      <c r="B556" s="81">
        <v>84</v>
      </c>
      <c r="C556" s="20"/>
      <c r="D556" s="82">
        <f t="shared" si="293"/>
        <v>25.862068965517249</v>
      </c>
      <c r="G556" s="46"/>
      <c r="H556" s="70">
        <v>270.2</v>
      </c>
      <c r="I556" s="21"/>
      <c r="J556" s="71">
        <f t="shared" si="294"/>
        <v>16.811846689895461</v>
      </c>
      <c r="M556" s="46"/>
      <c r="P556" s="46"/>
      <c r="Q556" s="5"/>
      <c r="R556" s="5"/>
      <c r="S556" s="5"/>
      <c r="T556" s="17"/>
      <c r="U556" s="5"/>
      <c r="V556" s="4"/>
      <c r="W556" s="4"/>
      <c r="X556" s="17"/>
      <c r="Y556" s="4"/>
      <c r="Z556" s="4"/>
      <c r="AA556" s="4"/>
      <c r="AB556" s="17"/>
      <c r="AC556" s="4"/>
      <c r="AD556" s="4"/>
      <c r="AE556" s="4"/>
      <c r="AF556" s="7"/>
      <c r="AG556" s="4"/>
      <c r="AH556" s="4"/>
      <c r="AI556" s="4"/>
      <c r="AJ556" s="5"/>
      <c r="AK556" s="5"/>
    </row>
    <row r="557" spans="1:37" ht="15.6" x14ac:dyDescent="0.3">
      <c r="A557" s="35">
        <f t="shared" si="292"/>
        <v>29434</v>
      </c>
      <c r="B557" s="81">
        <v>83.3</v>
      </c>
      <c r="C557" s="20"/>
      <c r="D557" s="82">
        <f t="shared" si="293"/>
        <v>25.646551724137939</v>
      </c>
      <c r="G557" s="46"/>
      <c r="H557" s="70">
        <v>268.5</v>
      </c>
      <c r="I557" s="21"/>
      <c r="J557" s="71">
        <f t="shared" si="294"/>
        <v>16.706072672971619</v>
      </c>
      <c r="M557" s="46"/>
      <c r="P557" s="46"/>
      <c r="Q557" s="5"/>
      <c r="R557" s="5"/>
      <c r="S557" s="5"/>
      <c r="T557" s="17"/>
      <c r="U557" s="5"/>
      <c r="V557" s="4"/>
      <c r="W557" s="4"/>
      <c r="X557" s="17"/>
      <c r="Y557" s="4"/>
      <c r="Z557" s="4"/>
      <c r="AA557" s="4"/>
      <c r="AB557" s="17"/>
      <c r="AC557" s="4"/>
      <c r="AD557" s="4"/>
      <c r="AE557" s="4"/>
      <c r="AF557" s="7"/>
      <c r="AG557" s="4"/>
      <c r="AH557" s="4"/>
      <c r="AI557" s="4"/>
      <c r="AJ557" s="5"/>
      <c r="AK557" s="5"/>
    </row>
    <row r="558" spans="1:37" ht="15.6" x14ac:dyDescent="0.3">
      <c r="A558" s="35">
        <f t="shared" si="292"/>
        <v>29403</v>
      </c>
      <c r="B558" s="81">
        <v>82.7</v>
      </c>
      <c r="C558" s="20"/>
      <c r="D558" s="82">
        <f t="shared" si="293"/>
        <v>25.461822660098534</v>
      </c>
      <c r="G558" s="46"/>
      <c r="H558" s="70">
        <v>267.89999999999998</v>
      </c>
      <c r="I558" s="21"/>
      <c r="J558" s="71">
        <f t="shared" si="294"/>
        <v>16.668740666998495</v>
      </c>
      <c r="M558" s="46"/>
      <c r="P558" s="46"/>
      <c r="Q558" s="5"/>
      <c r="R558" s="5"/>
      <c r="S558" s="5"/>
      <c r="T558" s="17"/>
      <c r="U558" s="5"/>
      <c r="V558" s="4"/>
      <c r="W558" s="4"/>
      <c r="X558" s="17"/>
      <c r="Y558" s="4"/>
      <c r="Z558" s="4"/>
      <c r="AA558" s="4"/>
      <c r="AB558" s="17"/>
      <c r="AC558" s="4"/>
      <c r="AD558" s="4"/>
      <c r="AE558" s="4"/>
      <c r="AF558" s="7"/>
      <c r="AG558" s="4"/>
      <c r="AH558" s="4"/>
      <c r="AI558" s="4"/>
      <c r="AJ558" s="5"/>
      <c r="AK558" s="5"/>
    </row>
    <row r="559" spans="1:37" ht="15.6" x14ac:dyDescent="0.3">
      <c r="A559" s="35">
        <f t="shared" si="292"/>
        <v>29373</v>
      </c>
      <c r="B559" s="81">
        <v>82.7</v>
      </c>
      <c r="C559" s="20"/>
      <c r="D559" s="82">
        <f t="shared" si="293"/>
        <v>25.461822660098534</v>
      </c>
      <c r="G559" s="46"/>
      <c r="H559" s="70">
        <v>265.7</v>
      </c>
      <c r="I559" s="21"/>
      <c r="J559" s="71">
        <f t="shared" si="294"/>
        <v>16.531856645097054</v>
      </c>
      <c r="M559" s="46"/>
      <c r="P559" s="46"/>
      <c r="Q559" s="5"/>
      <c r="R559" s="5"/>
      <c r="S559" s="5"/>
      <c r="T559" s="17"/>
      <c r="U559" s="5"/>
      <c r="V559" s="4"/>
      <c r="W559" s="4"/>
      <c r="X559" s="17"/>
      <c r="Y559" s="4"/>
      <c r="Z559" s="4"/>
      <c r="AA559" s="4"/>
      <c r="AB559" s="17"/>
      <c r="AC559" s="4"/>
      <c r="AD559" s="4"/>
      <c r="AE559" s="4"/>
      <c r="AF559" s="7"/>
      <c r="AG559" s="4"/>
      <c r="AH559" s="4"/>
      <c r="AI559" s="4"/>
      <c r="AJ559" s="5"/>
      <c r="AK559" s="5"/>
    </row>
    <row r="560" spans="1:37" ht="15.6" x14ac:dyDescent="0.3">
      <c r="A560" s="35">
        <f t="shared" si="292"/>
        <v>29342</v>
      </c>
      <c r="B560" s="81">
        <v>81.8</v>
      </c>
      <c r="C560" s="20"/>
      <c r="D560" s="82">
        <f t="shared" si="293"/>
        <v>25.18472906403942</v>
      </c>
      <c r="G560" s="46"/>
      <c r="H560" s="70">
        <v>263.2</v>
      </c>
      <c r="I560" s="21"/>
      <c r="J560" s="71">
        <f t="shared" si="294"/>
        <v>16.37630662020905</v>
      </c>
      <c r="M560" s="46"/>
      <c r="P560" s="46"/>
      <c r="Q560" s="5"/>
      <c r="R560" s="5"/>
      <c r="S560" s="5"/>
      <c r="T560" s="17"/>
      <c r="U560" s="5"/>
      <c r="V560" s="4"/>
      <c r="W560" s="4"/>
      <c r="X560" s="17"/>
      <c r="Y560" s="4"/>
      <c r="Z560" s="4"/>
      <c r="AA560" s="4"/>
      <c r="AB560" s="17"/>
      <c r="AC560" s="4"/>
      <c r="AD560" s="4"/>
      <c r="AE560" s="4"/>
      <c r="AF560" s="7"/>
      <c r="AG560" s="4"/>
      <c r="AH560" s="4"/>
      <c r="AI560" s="4"/>
      <c r="AJ560" s="5"/>
      <c r="AK560" s="5"/>
    </row>
    <row r="561" spans="1:37" ht="15.6" x14ac:dyDescent="0.3">
      <c r="A561" s="35">
        <f t="shared" si="292"/>
        <v>29312</v>
      </c>
      <c r="B561" s="81">
        <v>81</v>
      </c>
      <c r="C561" s="20"/>
      <c r="D561" s="82">
        <f t="shared" si="293"/>
        <v>24.93842364532021</v>
      </c>
      <c r="G561" s="46"/>
      <c r="H561" s="70">
        <v>260.8</v>
      </c>
      <c r="I561" s="21"/>
      <c r="J561" s="71">
        <f t="shared" si="294"/>
        <v>16.226978596316567</v>
      </c>
      <c r="M561" s="46"/>
      <c r="P561" s="46"/>
      <c r="Q561" s="5"/>
      <c r="R561" s="5"/>
      <c r="S561" s="5"/>
      <c r="T561" s="17"/>
      <c r="U561" s="5"/>
      <c r="V561" s="4"/>
      <c r="W561" s="4"/>
      <c r="X561" s="17"/>
      <c r="Y561" s="4"/>
      <c r="Z561" s="4"/>
      <c r="AA561" s="4"/>
      <c r="AB561" s="17"/>
      <c r="AC561" s="4"/>
      <c r="AD561" s="4"/>
      <c r="AE561" s="4"/>
      <c r="AF561" s="7"/>
      <c r="AG561" s="4"/>
      <c r="AH561" s="4"/>
      <c r="AI561" s="4"/>
      <c r="AJ561" s="5"/>
      <c r="AK561" s="5"/>
    </row>
    <row r="562" spans="1:37" ht="14.4" x14ac:dyDescent="0.3">
      <c r="A562" s="35">
        <f t="shared" si="292"/>
        <v>29281</v>
      </c>
      <c r="B562" s="81">
        <v>80.099999999999994</v>
      </c>
      <c r="C562" s="20"/>
      <c r="D562" s="82">
        <f t="shared" si="293"/>
        <v>24.661330049261096</v>
      </c>
      <c r="G562" s="45"/>
      <c r="H562" s="70">
        <v>252.2</v>
      </c>
      <c r="I562" s="21"/>
      <c r="J562" s="71">
        <f t="shared" si="294"/>
        <v>15.691886510701831</v>
      </c>
      <c r="M562" s="45"/>
      <c r="P562" s="45"/>
      <c r="T562" s="7"/>
      <c r="X562" s="7"/>
      <c r="AB562" s="7"/>
      <c r="AF562" s="7"/>
    </row>
    <row r="563" spans="1:37" ht="14.4" x14ac:dyDescent="0.3">
      <c r="A563" s="35">
        <f t="shared" si="292"/>
        <v>29252</v>
      </c>
      <c r="B563" s="81">
        <v>78.900000000000006</v>
      </c>
      <c r="C563" s="20"/>
      <c r="D563" s="82">
        <f t="shared" si="293"/>
        <v>24.291871921182281</v>
      </c>
      <c r="G563" s="45"/>
      <c r="H563" s="70">
        <v>248.8</v>
      </c>
      <c r="I563" s="21"/>
      <c r="J563" s="71">
        <f t="shared" si="294"/>
        <v>15.480338476854149</v>
      </c>
      <c r="M563" s="45"/>
      <c r="P563" s="45"/>
      <c r="T563" s="7"/>
      <c r="X563" s="7"/>
      <c r="AB563" s="7"/>
      <c r="AF563" s="7"/>
    </row>
    <row r="564" spans="1:37" ht="15" thickBot="1" x14ac:dyDescent="0.35">
      <c r="A564" s="77">
        <v>29221</v>
      </c>
      <c r="B564" s="84">
        <v>77.8</v>
      </c>
      <c r="C564" s="85"/>
      <c r="D564" s="86">
        <f t="shared" si="293"/>
        <v>23.953201970443359</v>
      </c>
      <c r="G564" s="45"/>
      <c r="H564" s="73">
        <v>245.3</v>
      </c>
      <c r="I564" s="74"/>
      <c r="J564" s="75">
        <f t="shared" si="294"/>
        <v>15.262568442010943</v>
      </c>
      <c r="M564" s="45"/>
      <c r="P564" s="45"/>
      <c r="T564" s="7"/>
      <c r="X564" s="7"/>
      <c r="AB564" s="7"/>
      <c r="AF564" s="7"/>
    </row>
    <row r="565" spans="1:37" x14ac:dyDescent="0.25">
      <c r="K565" s="7"/>
      <c r="N565" s="7"/>
      <c r="Q565" s="7"/>
      <c r="R565" s="7"/>
      <c r="S565" s="7"/>
      <c r="T565" s="7"/>
      <c r="X565" s="7"/>
      <c r="AB565" s="7"/>
      <c r="AF565" s="7"/>
    </row>
    <row r="566" spans="1:37" x14ac:dyDescent="0.25">
      <c r="K566" s="7"/>
      <c r="T566" s="7"/>
      <c r="X566" s="7"/>
      <c r="AB566" s="7"/>
      <c r="AF566" s="7"/>
    </row>
    <row r="567" spans="1:37" x14ac:dyDescent="0.25">
      <c r="K567" s="7"/>
      <c r="T567" s="7"/>
      <c r="X567" s="7"/>
      <c r="AB567" s="7"/>
      <c r="AF567" s="7"/>
    </row>
    <row r="568" spans="1:37" x14ac:dyDescent="0.25">
      <c r="K568" s="7"/>
      <c r="T568" s="7"/>
      <c r="X568" s="7"/>
      <c r="AB568" s="7"/>
      <c r="AF568" s="7"/>
    </row>
    <row r="569" spans="1:37" x14ac:dyDescent="0.25">
      <c r="K569" s="7"/>
      <c r="T569" s="7"/>
      <c r="X569" s="7"/>
      <c r="AB569" s="7"/>
      <c r="AF569" s="7"/>
    </row>
    <row r="570" spans="1:37" x14ac:dyDescent="0.25">
      <c r="K570" s="7"/>
      <c r="T570" s="7"/>
      <c r="X570" s="7"/>
      <c r="AB570" s="7"/>
      <c r="AF570" s="7"/>
    </row>
    <row r="571" spans="1:37" x14ac:dyDescent="0.25">
      <c r="K571" s="7"/>
      <c r="T571" s="7"/>
      <c r="X571" s="7"/>
      <c r="AB571" s="7"/>
      <c r="AF571" s="7"/>
    </row>
    <row r="572" spans="1:37" x14ac:dyDescent="0.25">
      <c r="K572" s="7"/>
      <c r="T572" s="7"/>
      <c r="X572" s="7"/>
      <c r="AB572" s="7"/>
      <c r="AF572" s="7"/>
    </row>
    <row r="573" spans="1:37" x14ac:dyDescent="0.25">
      <c r="K573" s="7"/>
      <c r="T573" s="7"/>
      <c r="X573" s="7"/>
      <c r="AB573" s="7"/>
      <c r="AF573" s="7"/>
    </row>
    <row r="574" spans="1:37" x14ac:dyDescent="0.25">
      <c r="K574" s="7"/>
      <c r="T574" s="7"/>
      <c r="X574" s="7"/>
      <c r="AB574" s="7"/>
      <c r="AF574" s="7"/>
    </row>
    <row r="575" spans="1:37" x14ac:dyDescent="0.25">
      <c r="K575" s="7"/>
      <c r="T575" s="7"/>
      <c r="X575" s="7"/>
      <c r="AB575" s="7"/>
      <c r="AF575" s="7"/>
    </row>
    <row r="576" spans="1:37" x14ac:dyDescent="0.25">
      <c r="K576" s="7"/>
      <c r="T576" s="7"/>
      <c r="X576" s="7"/>
      <c r="AB576" s="7"/>
      <c r="AF576" s="7"/>
    </row>
    <row r="577" spans="11:32" x14ac:dyDescent="0.25">
      <c r="K577" s="7"/>
      <c r="T577" s="7"/>
      <c r="X577" s="7"/>
      <c r="AB577" s="7"/>
      <c r="AF577" s="7"/>
    </row>
    <row r="578" spans="11:32" x14ac:dyDescent="0.25">
      <c r="K578" s="7"/>
      <c r="T578" s="7"/>
      <c r="X578" s="7"/>
      <c r="AB578" s="7"/>
      <c r="AF578" s="7"/>
    </row>
    <row r="579" spans="11:32" x14ac:dyDescent="0.25">
      <c r="K579" s="7"/>
      <c r="T579" s="7"/>
      <c r="X579" s="7"/>
      <c r="AB579" s="7"/>
      <c r="AF579" s="7"/>
    </row>
    <row r="580" spans="11:32" x14ac:dyDescent="0.25">
      <c r="K580" s="7"/>
      <c r="T580" s="7"/>
      <c r="X580" s="7"/>
      <c r="AB580" s="7"/>
      <c r="AF580" s="7"/>
    </row>
    <row r="581" spans="11:32" x14ac:dyDescent="0.25">
      <c r="K581" s="7"/>
    </row>
    <row r="582" spans="11:32" x14ac:dyDescent="0.25">
      <c r="K582" s="7"/>
    </row>
    <row r="583" spans="11:32" x14ac:dyDescent="0.25">
      <c r="K583" s="7"/>
    </row>
    <row r="584" spans="11:32" x14ac:dyDescent="0.25">
      <c r="K584" s="7"/>
    </row>
    <row r="585" spans="11:32" x14ac:dyDescent="0.25">
      <c r="K585" s="7"/>
    </row>
    <row r="586" spans="11:32" x14ac:dyDescent="0.25">
      <c r="K586" s="7"/>
    </row>
    <row r="587" spans="11:32" x14ac:dyDescent="0.25">
      <c r="K587" s="7"/>
    </row>
    <row r="588" spans="11:32" x14ac:dyDescent="0.25">
      <c r="K588" s="7"/>
    </row>
    <row r="589" spans="11:32" x14ac:dyDescent="0.25">
      <c r="K589" s="7"/>
    </row>
    <row r="590" spans="11:32" x14ac:dyDescent="0.25">
      <c r="K590" s="7"/>
    </row>
    <row r="591" spans="11:32" x14ac:dyDescent="0.25">
      <c r="K591" s="7"/>
    </row>
  </sheetData>
  <mergeCells count="4">
    <mergeCell ref="AL11:AM11"/>
    <mergeCell ref="AL5:AM5"/>
    <mergeCell ref="AL17:AM17"/>
    <mergeCell ref="AL35:AM35"/>
  </mergeCells>
  <hyperlinks>
    <hyperlink ref="C1" r:id="rId1" xr:uid="{331DB72F-1ECF-48D8-9440-F8061437ECE6}"/>
    <hyperlink ref="C6" r:id="rId2" xr:uid="{50CF826A-5E4D-48AC-B642-D6CF38F57F55}"/>
    <hyperlink ref="C5" r:id="rId3" xr:uid="{4DE7E350-84E1-4610-A9CF-8DEDFCAEA683}"/>
    <hyperlink ref="C4" r:id="rId4" xr:uid="{D899B205-10C2-48B1-8C7B-2A752430CF12}"/>
    <hyperlink ref="C3" r:id="rId5" xr:uid="{0A351C45-D42D-4FFF-9E14-E04D30A49F1D}"/>
    <hyperlink ref="C7" r:id="rId6" xr:uid="{1A3B651A-91B0-4B03-BF6F-EFB607E90421}"/>
    <hyperlink ref="M3" r:id="rId7" xr:uid="{28938DB4-6897-4BDA-8054-648108CD6601}"/>
    <hyperlink ref="M4" r:id="rId8" xr:uid="{E2071B5D-3C36-4E05-8E47-BC3211C1FB87}"/>
  </hyperlinks>
  <pageMargins left="0.7" right="0.7" top="0.75" bottom="0.75" header="0.3" footer="0.3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Registry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2026-01-16T14:57:54Z</dcterms:modified>
</cp:coreProperties>
</file>