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Done/"/>
    </mc:Choice>
  </mc:AlternateContent>
  <xr:revisionPtr revIDLastSave="51" documentId="8_{FF860D15-4EDE-40B5-B37C-7ED64A24D8B6}" xr6:coauthVersionLast="47" xr6:coauthVersionMax="47" xr10:uidLastSave="{DA8E8E87-A079-4B21-8BAB-CF4A1D0E3B08}"/>
  <bookViews>
    <workbookView xWindow="-108" yWindow="-108" windowWidth="23256" windowHeight="12456" xr2:uid="{212ABCE1-260C-4D76-A2DB-57C47426B647}"/>
  </bookViews>
  <sheets>
    <sheet name="TermRev" sheetId="92" r:id="rId1"/>
  </sheets>
  <definedNames>
    <definedName name="bbb">#REF!</definedName>
    <definedName name="bbbbbb">#REF!</definedName>
    <definedName name="BJBK">#REF!</definedName>
    <definedName name="Bongo">#REF!</definedName>
    <definedName name="bonho">#REF!</definedName>
    <definedName name="Compound_interest_rate">#REF!</definedName>
    <definedName name="Compound_interest_rate_with_tax">#REF!</definedName>
    <definedName name="compound_periods">{"Semi-Annually";"Monthly"}</definedName>
    <definedName name="CP">INDEX({2,12},MATCH(#REF!,compound_periods,0))</definedName>
    <definedName name="dffgfg">#REF!</definedName>
    <definedName name="dfsfdsfd">#REF!</definedName>
    <definedName name="FH">#REF!</definedName>
    <definedName name="fpdate">#REF!</definedName>
    <definedName name="frequency">{"Monthly";"Semi-Monthly";"Bi-Weekly";"Weekly";"Acc Bi-Weekly";"Acc Weekly"}</definedName>
    <definedName name="fzgsdfgsdg">#REF!</definedName>
    <definedName name="gsdgffsd">#REF!</definedName>
    <definedName name="hhkl">#REF!</definedName>
    <definedName name="int">#REF!</definedName>
    <definedName name="jhbbj">#REF!</definedName>
    <definedName name="jjknljl">#REF!</definedName>
    <definedName name="JKHKJ">#REF!</definedName>
    <definedName name="lhhhk">#REF!</definedName>
    <definedName name="loan_amount">#REF!</definedName>
    <definedName name="mmm">#REF!</definedName>
    <definedName name="nknknkn">#REF!</definedName>
    <definedName name="nnn">#REF!</definedName>
    <definedName name="nnnn">#REF!</definedName>
    <definedName name="nper">term*periods_per_year</definedName>
    <definedName name="periods_per_year">INDEX({12,24,26,52,26,52},MATCH(#REF!,frequency,0))</definedName>
    <definedName name="Rate_of_tax">#REF!</definedName>
    <definedName name="reerwwer">#REF!</definedName>
    <definedName name="rrwwrewr">#REF!</definedName>
    <definedName name="sddS">#REF!</definedName>
    <definedName name="sdsdsd">#REF!</definedName>
    <definedName name="sfsafsd">#REF!</definedName>
    <definedName name="sgsdfgs">#REF!</definedName>
    <definedName name="Sinking_fund_effect">#REF!</definedName>
    <definedName name="Sinking_fund_rate">#REF!</definedName>
    <definedName name="start_rate">#REF!</definedName>
    <definedName name="Tax_effect">#REF!</definedName>
    <definedName name="term">#REF!</definedName>
    <definedName name="Unexpired">#REF!</definedName>
    <definedName name="Unexpired_years">#REF!</definedName>
    <definedName name="variable">IF(#REF!="Variable Rate",TRUE,FALSE)</definedName>
    <definedName name="vvv">#REF!</definedName>
    <definedName name="wrewerwer">#REF!</definedName>
    <definedName name="xxx">#REF!</definedName>
    <definedName name="xxxxxxx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92" l="1"/>
  <c r="C10" i="92" s="1"/>
  <c r="E8" i="92"/>
  <c r="E5" i="92"/>
  <c r="E4" i="92"/>
  <c r="E12" i="92" l="1"/>
  <c r="E11" i="92"/>
  <c r="E13" i="92" l="1"/>
  <c r="E9" i="92" s="1"/>
  <c r="E10" i="92"/>
</calcChain>
</file>

<file path=xl/sharedStrings.xml><?xml version="1.0" encoding="utf-8"?>
<sst xmlns="http://schemas.openxmlformats.org/spreadsheetml/2006/main" count="24" uniqueCount="19">
  <si>
    <t>Unexpired Term</t>
  </si>
  <si>
    <t>Tenant</t>
  </si>
  <si>
    <t>Address</t>
  </si>
  <si>
    <t>Term</t>
  </si>
  <si>
    <t>Reversion</t>
  </si>
  <si>
    <t>Rent To</t>
  </si>
  <si>
    <t>Rent From</t>
  </si>
  <si>
    <t>Valuaiton Date</t>
  </si>
  <si>
    <t>Term Rent</t>
  </si>
  <si>
    <t>Reversionary Rent</t>
  </si>
  <si>
    <t>Term Yield</t>
  </si>
  <si>
    <t>Rev Yield</t>
  </si>
  <si>
    <t>Equivalent Yield</t>
  </si>
  <si>
    <t>Initial Yield</t>
  </si>
  <si>
    <t>Reversionary Yield</t>
  </si>
  <si>
    <t>ITZA Area</t>
  </si>
  <si>
    <t>Valuation</t>
  </si>
  <si>
    <t>Games Shop Worcester t/a Wartimes</t>
  </si>
  <si>
    <t>5 South Street, Bristol, BX1 1EQ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</si>
</sst>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£&quot;#,##0;[Red]\-&quot;£&quot;#,##0"/>
    <numFmt numFmtId="164" formatCode="_(&quot;£&quot;* #,##0.00_);_(&quot;£&quot;* \(#,##0.00\);_(&quot;£&quot;* &quot;-&quot;??_);_(@_)"/>
    <numFmt numFmtId="165" formatCode="_-[$£-809]* #,##0_-;\-[$£-809]* #,##0_-;_-[$£-809]* &quot;-&quot;??_-;_-@_-"/>
    <numFmt numFmtId="166" formatCode="#,##0.00\ &quot;years&quot;"/>
    <numFmt numFmtId="167" formatCode="#,##0\ &quot;years&quot;"/>
    <numFmt numFmtId="168" formatCode="#,##0\ &quot;sq.ft&quot;"/>
    <numFmt numFmtId="169" formatCode="[$-F800]dddd\,\ mmmm\ dd\,\ yyyy"/>
    <numFmt numFmtId="170" formatCode="#,##0\ &quot; months&quot;"/>
    <numFmt numFmtId="171" formatCode="#,##0\ &quot; days&quot;"/>
    <numFmt numFmtId="172" formatCode="0.0000%"/>
    <numFmt numFmtId="173" formatCode="&quot;£&quot;#,##0.00\ &quot;/sq.ft&quot;"/>
  </numFmts>
  <fonts count="8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0070C0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165" fontId="0" fillId="0" borderId="0" xfId="0"/>
    <xf numFmtId="165" fontId="2" fillId="0" borderId="0" xfId="0" applyFont="1"/>
    <xf numFmtId="167" fontId="3" fillId="2" borderId="9" xfId="0" applyNumberFormat="1" applyFont="1" applyFill="1" applyBorder="1" applyAlignment="1">
      <alignment horizontal="right"/>
    </xf>
    <xf numFmtId="170" fontId="3" fillId="2" borderId="9" xfId="0" applyNumberFormat="1" applyFont="1" applyFill="1" applyBorder="1" applyAlignment="1">
      <alignment horizontal="right"/>
    </xf>
    <xf numFmtId="171" fontId="3" fillId="2" borderId="9" xfId="0" applyNumberFormat="1" applyFont="1" applyFill="1" applyBorder="1" applyAlignment="1">
      <alignment horizontal="right"/>
    </xf>
    <xf numFmtId="166" fontId="4" fillId="2" borderId="9" xfId="0" applyNumberFormat="1" applyFont="1" applyFill="1" applyBorder="1" applyAlignment="1">
      <alignment horizontal="right"/>
    </xf>
    <xf numFmtId="169" fontId="6" fillId="3" borderId="7" xfId="0" applyNumberFormat="1" applyFont="1" applyFill="1" applyBorder="1" applyAlignment="1">
      <alignment horizontal="right"/>
    </xf>
    <xf numFmtId="169" fontId="5" fillId="3" borderId="2" xfId="0" applyNumberFormat="1" applyFont="1" applyFill="1" applyBorder="1"/>
    <xf numFmtId="169" fontId="6" fillId="3" borderId="2" xfId="0" applyNumberFormat="1" applyFont="1" applyFill="1" applyBorder="1" applyAlignment="1">
      <alignment horizontal="right"/>
    </xf>
    <xf numFmtId="169" fontId="6" fillId="3" borderId="8" xfId="0" applyNumberFormat="1" applyFont="1" applyFill="1" applyBorder="1" applyAlignment="1">
      <alignment horizontal="right"/>
    </xf>
    <xf numFmtId="169" fontId="6" fillId="3" borderId="3" xfId="0" applyNumberFormat="1" applyFont="1" applyFill="1" applyBorder="1" applyAlignment="1">
      <alignment horizontal="right"/>
    </xf>
    <xf numFmtId="169" fontId="5" fillId="3" borderId="0" xfId="0" applyNumberFormat="1" applyFont="1" applyFill="1"/>
    <xf numFmtId="169" fontId="6" fillId="3" borderId="0" xfId="0" applyNumberFormat="1" applyFont="1" applyFill="1" applyAlignment="1">
      <alignment horizontal="right"/>
    </xf>
    <xf numFmtId="169" fontId="5" fillId="3" borderId="4" xfId="0" applyNumberFormat="1" applyFont="1" applyFill="1" applyBorder="1"/>
    <xf numFmtId="169" fontId="3" fillId="2" borderId="9" xfId="0" applyNumberFormat="1" applyFont="1" applyFill="1" applyBorder="1" applyAlignment="1">
      <alignment horizontal="right"/>
    </xf>
    <xf numFmtId="173" fontId="4" fillId="2" borderId="11" xfId="1" applyNumberFormat="1" applyFont="1" applyFill="1" applyBorder="1" applyAlignment="1">
      <alignment horizontal="right"/>
    </xf>
    <xf numFmtId="169" fontId="3" fillId="2" borderId="9" xfId="0" applyNumberFormat="1" applyFont="1" applyFill="1" applyBorder="1"/>
    <xf numFmtId="173" fontId="4" fillId="2" borderId="9" xfId="1" applyNumberFormat="1" applyFont="1" applyFill="1" applyBorder="1" applyAlignment="1">
      <alignment horizontal="right"/>
    </xf>
    <xf numFmtId="10" fontId="3" fillId="2" borderId="9" xfId="2" applyNumberFormat="1" applyFont="1" applyFill="1" applyBorder="1"/>
    <xf numFmtId="10" fontId="3" fillId="2" borderId="11" xfId="2" applyNumberFormat="1" applyFont="1" applyFill="1" applyBorder="1"/>
    <xf numFmtId="172" fontId="4" fillId="2" borderId="11" xfId="2" applyNumberFormat="1" applyFont="1" applyFill="1" applyBorder="1"/>
    <xf numFmtId="169" fontId="4" fillId="2" borderId="9" xfId="0" applyNumberFormat="1" applyFont="1" applyFill="1" applyBorder="1"/>
    <xf numFmtId="172" fontId="4" fillId="2" borderId="10" xfId="2" applyNumberFormat="1" applyFont="1" applyFill="1" applyBorder="1"/>
    <xf numFmtId="172" fontId="4" fillId="2" borderId="12" xfId="2" applyNumberFormat="1" applyFont="1" applyFill="1" applyBorder="1"/>
    <xf numFmtId="6" fontId="3" fillId="2" borderId="9" xfId="0" applyNumberFormat="1" applyFont="1" applyFill="1" applyBorder="1"/>
    <xf numFmtId="6" fontId="4" fillId="2" borderId="11" xfId="0" applyNumberFormat="1" applyFont="1" applyFill="1" applyBorder="1"/>
    <xf numFmtId="6" fontId="4" fillId="2" borderId="10" xfId="0" applyNumberFormat="1" applyFont="1" applyFill="1" applyBorder="1"/>
    <xf numFmtId="168" fontId="3" fillId="2" borderId="9" xfId="0" applyNumberFormat="1" applyFont="1" applyFill="1" applyBorder="1"/>
    <xf numFmtId="6" fontId="4" fillId="2" borderId="13" xfId="0" applyNumberFormat="1" applyFont="1" applyFill="1" applyBorder="1"/>
    <xf numFmtId="169" fontId="6" fillId="3" borderId="5" xfId="0" applyNumberFormat="1" applyFont="1" applyFill="1" applyBorder="1" applyAlignment="1">
      <alignment horizontal="right"/>
    </xf>
    <xf numFmtId="164" fontId="6" fillId="3" borderId="1" xfId="1" applyFont="1" applyFill="1" applyBorder="1" applyAlignment="1">
      <alignment horizontal="right"/>
    </xf>
    <xf numFmtId="169" fontId="6" fillId="3" borderId="1" xfId="0" applyNumberFormat="1" applyFont="1" applyFill="1" applyBorder="1" applyAlignment="1">
      <alignment horizontal="right"/>
    </xf>
    <xf numFmtId="169" fontId="6" fillId="3" borderId="6" xfId="0" applyNumberFormat="1" applyFont="1" applyFill="1" applyBorder="1" applyAlignment="1">
      <alignment horizontal="right"/>
    </xf>
    <xf numFmtId="165" fontId="7" fillId="0" borderId="0" xfId="0" applyFont="1"/>
    <xf numFmtId="165" fontId="1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FF33CC"/>
      <color rgb="FFFFCCFF"/>
      <color rgb="FFCCFFFF"/>
      <color rgb="FFFFFF99"/>
      <color rgb="FFFFFFCC"/>
      <color rgb="FF0070C0"/>
      <color rgb="FFFF66FF"/>
      <color rgb="FFCC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97B6-4A9B-4AF3-A9C6-401DC1E016B1}">
  <dimension ref="A1:R16"/>
  <sheetViews>
    <sheetView tabSelected="1" workbookViewId="0">
      <selection activeCell="C13" sqref="C13"/>
    </sheetView>
  </sheetViews>
  <sheetFormatPr defaultRowHeight="10.050000000000001" customHeight="1" x14ac:dyDescent="0.25"/>
  <cols>
    <col min="1" max="1" width="3" style="33" customWidth="1"/>
    <col min="2" max="2" width="26.33203125" style="33" bestFit="1" customWidth="1"/>
    <col min="3" max="3" width="16.5546875" style="33" bestFit="1" customWidth="1"/>
    <col min="4" max="4" width="16.77734375" style="33" bestFit="1" customWidth="1"/>
    <col min="5" max="5" width="14.21875" style="33" bestFit="1" customWidth="1"/>
    <col min="6" max="6" width="18.88671875" style="33" bestFit="1" customWidth="1"/>
    <col min="7" max="7" width="7" style="33" bestFit="1" customWidth="1"/>
    <col min="8" max="8" width="17.77734375" style="33" bestFit="1" customWidth="1"/>
    <col min="9" max="9" width="8.88671875" style="33" bestFit="1" customWidth="1"/>
    <col min="10" max="10" width="6.6640625" style="33" bestFit="1" customWidth="1"/>
    <col min="11" max="11" width="16.88671875" style="33" bestFit="1" customWidth="1"/>
    <col min="12" max="18" width="8.88671875" style="33"/>
  </cols>
  <sheetData>
    <row r="1" spans="1:18" s="34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34" customFormat="1" ht="15" customHeight="1" x14ac:dyDescent="0.3">
      <c r="A2" s="1"/>
      <c r="B2" s="6" t="s">
        <v>1</v>
      </c>
      <c r="C2" s="7" t="s">
        <v>17</v>
      </c>
      <c r="D2" s="8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34" customFormat="1" ht="15" customHeight="1" x14ac:dyDescent="0.3">
      <c r="A3" s="1"/>
      <c r="B3" s="10" t="s">
        <v>2</v>
      </c>
      <c r="C3" s="11" t="s">
        <v>18</v>
      </c>
      <c r="D3" s="12"/>
      <c r="E3" s="1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34" customFormat="1" ht="15" customHeight="1" x14ac:dyDescent="0.3">
      <c r="A4" s="1"/>
      <c r="B4" s="10" t="s">
        <v>7</v>
      </c>
      <c r="C4" s="14">
        <v>46112</v>
      </c>
      <c r="D4" s="10" t="s">
        <v>8</v>
      </c>
      <c r="E4" s="15">
        <f>C11/C13</f>
        <v>28.795811518324609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34" customFormat="1" ht="15" customHeight="1" x14ac:dyDescent="0.3">
      <c r="A5" s="1"/>
      <c r="B5" s="10" t="s">
        <v>6</v>
      </c>
      <c r="C5" s="16">
        <v>43190</v>
      </c>
      <c r="D5" s="10" t="s">
        <v>9</v>
      </c>
      <c r="E5" s="17">
        <f>C12/C13</f>
        <v>26.178010471204189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34" customFormat="1" ht="15" customHeight="1" x14ac:dyDescent="0.3">
      <c r="A6" s="1"/>
      <c r="B6" s="10" t="s">
        <v>3</v>
      </c>
      <c r="C6" s="2">
        <v>16</v>
      </c>
      <c r="D6" s="12" t="s">
        <v>10</v>
      </c>
      <c r="E6" s="18">
        <v>0.09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34" customFormat="1" ht="15" customHeight="1" x14ac:dyDescent="0.3">
      <c r="A7" s="1"/>
      <c r="B7" s="10" t="s">
        <v>3</v>
      </c>
      <c r="C7" s="3">
        <v>0</v>
      </c>
      <c r="D7" s="12" t="s">
        <v>11</v>
      </c>
      <c r="E7" s="19">
        <v>7.4999999999999997E-2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s="34" customFormat="1" ht="15" customHeight="1" x14ac:dyDescent="0.3">
      <c r="A8" s="1"/>
      <c r="B8" s="10" t="s">
        <v>3</v>
      </c>
      <c r="C8" s="4">
        <v>0</v>
      </c>
      <c r="D8" s="12" t="s">
        <v>12</v>
      </c>
      <c r="E8" s="20">
        <f>AVERAGE(E6,E7)</f>
        <v>8.249999999999999E-2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34" customFormat="1" ht="15" customHeight="1" x14ac:dyDescent="0.3">
      <c r="A9" s="1"/>
      <c r="B9" s="10" t="s">
        <v>5</v>
      </c>
      <c r="C9" s="21">
        <f>DATE(YEAR(C5)+C6,MONTH(C5)+C7,DAY(C5)+C8-1)</f>
        <v>49033</v>
      </c>
      <c r="D9" s="12" t="s">
        <v>13</v>
      </c>
      <c r="E9" s="22">
        <f>C11/E13</f>
        <v>8.1094846419270297E-2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34" customFormat="1" ht="15" customHeight="1" x14ac:dyDescent="0.3">
      <c r="A10" s="1"/>
      <c r="B10" s="10" t="s">
        <v>0</v>
      </c>
      <c r="C10" s="5">
        <f>DATEDIF(C4,C9,"D")/365.25</f>
        <v>7.9972621492128679</v>
      </c>
      <c r="D10" s="12" t="s">
        <v>14</v>
      </c>
      <c r="E10" s="23">
        <f>C12/E13</f>
        <v>7.372258765388208E-2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s="34" customFormat="1" ht="15" customHeight="1" x14ac:dyDescent="0.3">
      <c r="A11" s="1"/>
      <c r="B11" s="10" t="s">
        <v>8</v>
      </c>
      <c r="C11" s="24">
        <v>16500</v>
      </c>
      <c r="D11" s="12" t="s">
        <v>3</v>
      </c>
      <c r="E11" s="25">
        <f>(SUM((1-(POWER(1+E6,-C10)))/E6))*C11</f>
        <v>91302.804117648921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s="34" customFormat="1" ht="15" customHeight="1" thickBot="1" x14ac:dyDescent="0.35">
      <c r="A12" s="1"/>
      <c r="B12" s="10" t="s">
        <v>9</v>
      </c>
      <c r="C12" s="24">
        <v>15000</v>
      </c>
      <c r="D12" s="12" t="s">
        <v>4</v>
      </c>
      <c r="E12" s="26">
        <f>(SUM((1-(POWER(1+E7,-999)))/E7))*(SUM(1/(POWER(1+E7,C10))))*C12</f>
        <v>112162.65304214368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s="34" customFormat="1" ht="15" customHeight="1" thickBot="1" x14ac:dyDescent="0.35">
      <c r="A13" s="1"/>
      <c r="B13" s="10" t="s">
        <v>15</v>
      </c>
      <c r="C13" s="27">
        <v>573</v>
      </c>
      <c r="D13" s="12" t="s">
        <v>16</v>
      </c>
      <c r="E13" s="28">
        <f>E11+E12</f>
        <v>203465.4571597926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s="34" customFormat="1" ht="15" customHeight="1" x14ac:dyDescent="0.3">
      <c r="A14" s="1"/>
      <c r="B14" s="29"/>
      <c r="C14" s="30"/>
      <c r="D14" s="31"/>
      <c r="E14" s="3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s="34" customFormat="1" ht="1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s="34" customFormat="1" ht="1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TermRev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Milton</dc:creator>
  <cp:lastModifiedBy>Antony Milton</cp:lastModifiedBy>
  <cp:lastPrinted>2018-01-22T11:54:59Z</cp:lastPrinted>
  <dcterms:created xsi:type="dcterms:W3CDTF">2006-03-24T14:50:59Z</dcterms:created>
  <dcterms:modified xsi:type="dcterms:W3CDTF">2025-12-17T17:46:29Z</dcterms:modified>
</cp:coreProperties>
</file>