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 Spiers\Documents\SpiersBenefits\Templates\"/>
    </mc:Choice>
  </mc:AlternateContent>
  <xr:revisionPtr revIDLastSave="0" documentId="13_ncr:1_{7AB0E698-DB3D-43D5-8C6A-97D1CE8E6383}" xr6:coauthVersionLast="47" xr6:coauthVersionMax="47" xr10:uidLastSave="{00000000-0000-0000-0000-000000000000}"/>
  <bookViews>
    <workbookView xWindow="-120" yWindow="-120" windowWidth="29040" windowHeight="15840" xr2:uid="{EB32DA3A-371B-47B9-990D-5AF8FF819AE1}"/>
  </bookViews>
  <sheets>
    <sheet name="ALE Determination Worksheet" sheetId="1" r:id="rId1"/>
    <sheet name="Part Tim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D28" i="2"/>
  <c r="E28" i="2"/>
  <c r="F28" i="2"/>
  <c r="G28" i="2"/>
  <c r="H28" i="2"/>
  <c r="I28" i="2"/>
  <c r="J28" i="2"/>
  <c r="K28" i="2"/>
  <c r="L28" i="2"/>
  <c r="M28" i="2"/>
  <c r="N28" i="2"/>
  <c r="C28" i="2"/>
  <c r="C28" i="1"/>
  <c r="D46" i="1" l="1"/>
  <c r="D49" i="1" s="1"/>
  <c r="D54" i="1" l="1"/>
  <c r="C57" i="1" s="1"/>
</calcChain>
</file>

<file path=xl/sharedStrings.xml><?xml version="1.0" encoding="utf-8"?>
<sst xmlns="http://schemas.openxmlformats.org/spreadsheetml/2006/main" count="70" uniqueCount="56">
  <si>
    <t>Part I</t>
  </si>
  <si>
    <t>Count the number of full-time employees by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</si>
  <si>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</si>
  <si>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</si>
  <si>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</si>
  <si>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</si>
  <si>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</si>
  <si>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</si>
  <si>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</si>
  <si>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</si>
  <si>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</si>
  <si>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</si>
  <si>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</si>
  <si>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</si>
  <si>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</si>
  <si>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 Full-Time EEs</t>
  </si>
  <si>
    <t>Part II</t>
  </si>
  <si>
    <t>Determine the number of Full-Time equivalents (FTEs) for Part Time Employees by month.</t>
  </si>
  <si>
    <t>Aggregate Hours</t>
  </si>
  <si>
    <t>FTE</t>
  </si>
  <si>
    <t>Total FTEs</t>
  </si>
  <si>
    <t>Part III</t>
  </si>
  <si>
    <t>Part IV</t>
  </si>
  <si>
    <t>Months</t>
  </si>
  <si>
    <t>Result</t>
  </si>
  <si>
    <t>Total Full-time Ees plus FTEs</t>
  </si>
  <si>
    <t>Determination of Status</t>
  </si>
  <si>
    <t>Name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</si>
  <si>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</si>
  <si>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</si>
  <si>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</si>
  <si>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</si>
  <si>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</si>
  <si>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</si>
  <si>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</si>
  <si>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</si>
  <si>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</si>
  <si>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</si>
  <si>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</si>
  <si>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Hours Worked by PT Employee by Month</t>
  </si>
  <si>
    <t>Aggregate PT Hours Worked by Month</t>
  </si>
  <si>
    <t>Note:  This worksheet is intended for general information only and is not intended as and does not constitute legal or tax advice.  This</t>
  </si>
  <si>
    <t>worksheet provides a basic overview to assist groups in determining Applicable Large Employer status under the Affordable Care Act.</t>
  </si>
  <si>
    <t xml:space="preserve">Additional rules and exeptions may apply in certain circumstances. </t>
  </si>
  <si>
    <t xml:space="preserve"> Questions regarding your specific circumstances should be addressed to your legal, tax, or other professional advisors.</t>
  </si>
  <si>
    <t>Applicable Large Employer Determination Worksheet</t>
  </si>
  <si>
    <t>Full-time EEs</t>
  </si>
  <si>
    <t>Divide Part III by 12 (or number of months)</t>
  </si>
  <si>
    <t>full-time equivalent employees during the prior calendar year.</t>
  </si>
  <si>
    <t>Full-time employee</t>
  </si>
  <si>
    <t xml:space="preserve">those averaging at least 30 hours of service per week, or </t>
  </si>
  <si>
    <t>130 hours per month</t>
  </si>
  <si>
    <r>
      <t xml:space="preserve">"Applicable Large Employer" is an employer that employed </t>
    </r>
    <r>
      <rPr>
        <u/>
        <sz val="12"/>
        <color theme="1"/>
        <rFont val="Calibri"/>
        <family val="2"/>
        <scheme val="minor"/>
      </rPr>
      <t>on average</t>
    </r>
    <r>
      <rPr>
        <sz val="12"/>
        <color theme="1"/>
        <rFont val="Calibri"/>
        <family val="2"/>
        <scheme val="minor"/>
      </rPr>
      <t xml:space="preserve"> at least 50 </t>
    </r>
  </si>
  <si>
    <t>Full-time equivalent employees</t>
  </si>
  <si>
    <t>the total number of service hours in a month (up to 120/ee)</t>
  </si>
  <si>
    <t>by all non-full-time employees, divided by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</si>
</sst>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2" borderId="2" xfId="0" applyFont="1" applyFill="1" applyBorder="1"/>
    <xf numFmtId="0" fontId="0" fillId="2" borderId="0" xfId="0" applyFill="1" applyBorder="1"/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1466849</xdr:colOff>
      <xdr:row>5</xdr:row>
      <xdr:rowOff>183129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206779-E481-60DB-552C-68AD0564F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0"/>
          <a:ext cx="1438275" cy="1326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8CA2-3972-4558-8CDA-301C7AA36151}">
  <sheetPr>
    <pageSetUpPr fitToPage="1"/>
  </sheetPr>
  <dimension ref="A1:D64"/>
  <sheetViews>
    <sheetView tabSelected="1" workbookViewId="0">
      <selection activeCell="E15" sqref="E15"/>
    </sheetView>
  </sheetViews>
  <sheetFormatPr defaultRowHeight="15" x14ac:dyDescent="0.25"/>
  <cols>
    <col min="1" max="1" width="22" customWidth="1"/>
    <col min="2" max="2" width="31.5703125" customWidth="1"/>
    <col min="3" max="3" width="23.5703125" customWidth="1"/>
  </cols>
  <sheetData>
    <row r="1" spans="2:3" ht="28.5" x14ac:dyDescent="0.45">
      <c r="B1" s="11" t="s">
        <v>45</v>
      </c>
    </row>
    <row r="3" spans="2:3" ht="15.75" x14ac:dyDescent="0.25">
      <c r="B3" s="3" t="s">
        <v>52</v>
      </c>
    </row>
    <row r="4" spans="2:3" ht="15.75" x14ac:dyDescent="0.25">
      <c r="B4" s="3" t="s">
        <v>48</v>
      </c>
    </row>
    <row r="6" spans="2:3" ht="15.75" x14ac:dyDescent="0.25">
      <c r="B6" s="1" t="s">
        <v>49</v>
      </c>
      <c r="C6" s="3" t="s">
        <v>50</v>
      </c>
    </row>
    <row r="7" spans="2:3" ht="15.75" x14ac:dyDescent="0.25">
      <c r="C7" s="3" t="s">
        <v>51</v>
      </c>
    </row>
    <row r="9" spans="2:3" ht="15.75" x14ac:dyDescent="0.25">
      <c r="B9" s="1" t="s">
        <v>53</v>
      </c>
      <c r="C9" t="s">
        <v>54</v>
      </c>
    </row>
    <row r="10" spans="2:3" x14ac:dyDescent="0.25">
      <c r="C10" t="s">
        <v>55</v>
      </c>
    </row>
    <row r="12" spans="2:3" ht="18.75" x14ac:dyDescent="0.3">
      <c r="B12" s="2" t="s">
        <v>0</v>
      </c>
    </row>
    <row r="13" spans="2:3" ht="15.75" x14ac:dyDescent="0.25">
      <c r="B13" s="3" t="s">
        <v>1</v>
      </c>
    </row>
    <row r="15" spans="2:3" ht="15.75" x14ac:dyDescent="0.25">
      <c r="B15" s="1" t="s">
        <v>14</v>
      </c>
      <c r="C15" s="1" t="s">
        <v>46</v>
      </c>
    </row>
    <row r="16" spans="2:3" ht="15.75" x14ac:dyDescent="0.25">
      <c r="B16" s="4" t="s">
        <v>2</v>
      </c>
      <c r="C16" s="4"/>
    </row>
    <row r="17" spans="2:3" ht="15.75" x14ac:dyDescent="0.25">
      <c r="B17" s="4" t="s">
        <v>3</v>
      </c>
      <c r="C17" s="4"/>
    </row>
    <row r="18" spans="2:3" ht="15.75" x14ac:dyDescent="0.25">
      <c r="B18" s="4" t="s">
        <v>4</v>
      </c>
      <c r="C18" s="4"/>
    </row>
    <row r="19" spans="2:3" ht="15.75" x14ac:dyDescent="0.25">
      <c r="B19" s="4" t="s">
        <v>5</v>
      </c>
      <c r="C19" s="4"/>
    </row>
    <row r="20" spans="2:3" ht="15.75" x14ac:dyDescent="0.25">
      <c r="B20" s="4" t="s">
        <v>6</v>
      </c>
      <c r="C20" s="4"/>
    </row>
    <row r="21" spans="2:3" ht="15.75" x14ac:dyDescent="0.25">
      <c r="B21" s="4" t="s">
        <v>7</v>
      </c>
      <c r="C21" s="4"/>
    </row>
    <row r="22" spans="2:3" ht="15.75" x14ac:dyDescent="0.25">
      <c r="B22" s="4" t="s">
        <v>8</v>
      </c>
      <c r="C22" s="4"/>
    </row>
    <row r="23" spans="2:3" ht="15.75" x14ac:dyDescent="0.25">
      <c r="B23" s="4" t="s">
        <v>9</v>
      </c>
      <c r="C23" s="4"/>
    </row>
    <row r="24" spans="2:3" ht="15.75" x14ac:dyDescent="0.25">
      <c r="B24" s="4" t="s">
        <v>10</v>
      </c>
      <c r="C24" s="4"/>
    </row>
    <row r="25" spans="2:3" ht="15.75" x14ac:dyDescent="0.25">
      <c r="B25" s="4" t="s">
        <v>11</v>
      </c>
      <c r="C25" s="4"/>
    </row>
    <row r="26" spans="2:3" ht="15.75" x14ac:dyDescent="0.25">
      <c r="B26" s="4" t="s">
        <v>12</v>
      </c>
      <c r="C26" s="4"/>
    </row>
    <row r="27" spans="2:3" ht="15.75" x14ac:dyDescent="0.25">
      <c r="B27" s="4" t="s">
        <v>13</v>
      </c>
      <c r="C27" s="4"/>
    </row>
    <row r="28" spans="2:3" ht="15.75" x14ac:dyDescent="0.25">
      <c r="B28" s="5" t="s">
        <v>15</v>
      </c>
      <c r="C28" s="6">
        <f>SUM(C16:C27)</f>
        <v>0</v>
      </c>
    </row>
    <row r="30" spans="2:3" ht="18.75" x14ac:dyDescent="0.3">
      <c r="B30" s="2" t="s">
        <v>16</v>
      </c>
    </row>
    <row r="31" spans="2:3" ht="15.75" x14ac:dyDescent="0.25">
      <c r="B31" s="3" t="s">
        <v>17</v>
      </c>
    </row>
    <row r="33" spans="2:4" ht="15.75" x14ac:dyDescent="0.25">
      <c r="B33" s="1" t="s">
        <v>14</v>
      </c>
      <c r="C33" s="1" t="s">
        <v>18</v>
      </c>
      <c r="D33" s="1" t="s">
        <v>19</v>
      </c>
    </row>
    <row r="34" spans="2:4" ht="15.75" x14ac:dyDescent="0.25">
      <c r="B34" s="4" t="s">
        <v>2</v>
      </c>
      <c r="C34" s="4">
        <f>'Part Timers'!C28</f>
        <v>0</v>
      </c>
      <c r="D34" s="4">
        <f>C34/120</f>
        <v>0</v>
      </c>
    </row>
    <row r="35" spans="2:4" ht="15.75" x14ac:dyDescent="0.25">
      <c r="B35" s="4" t="s">
        <v>3</v>
      </c>
      <c r="C35" s="4">
        <f>'Part Timers'!D28</f>
        <v>0</v>
      </c>
      <c r="D35" s="4">
        <f t="shared" ref="D35:D45" si="0">C35/120</f>
        <v>0</v>
      </c>
    </row>
    <row r="36" spans="2:4" ht="15.75" x14ac:dyDescent="0.25">
      <c r="B36" s="4" t="s">
        <v>4</v>
      </c>
      <c r="C36" s="4">
        <f>'Part Timers'!E28</f>
        <v>0</v>
      </c>
      <c r="D36" s="4">
        <f t="shared" si="0"/>
        <v>0</v>
      </c>
    </row>
    <row r="37" spans="2:4" ht="15.75" x14ac:dyDescent="0.25">
      <c r="B37" s="4" t="s">
        <v>5</v>
      </c>
      <c r="C37" s="4">
        <f>'Part Timers'!F28</f>
        <v>0</v>
      </c>
      <c r="D37" s="4">
        <f t="shared" si="0"/>
        <v>0</v>
      </c>
    </row>
    <row r="38" spans="2:4" ht="15.75" x14ac:dyDescent="0.25">
      <c r="B38" s="4" t="s">
        <v>6</v>
      </c>
      <c r="C38" s="4">
        <f>'Part Timers'!G28</f>
        <v>0</v>
      </c>
      <c r="D38" s="4">
        <f t="shared" si="0"/>
        <v>0</v>
      </c>
    </row>
    <row r="39" spans="2:4" ht="15.75" x14ac:dyDescent="0.25">
      <c r="B39" s="4" t="s">
        <v>7</v>
      </c>
      <c r="C39" s="4">
        <f>'Part Timers'!H28</f>
        <v>0</v>
      </c>
      <c r="D39" s="4">
        <f t="shared" si="0"/>
        <v>0</v>
      </c>
    </row>
    <row r="40" spans="2:4" ht="15.75" x14ac:dyDescent="0.25">
      <c r="B40" s="4" t="s">
        <v>8</v>
      </c>
      <c r="C40" s="4">
        <f>'Part Timers'!I28</f>
        <v>0</v>
      </c>
      <c r="D40" s="4">
        <f t="shared" si="0"/>
        <v>0</v>
      </c>
    </row>
    <row r="41" spans="2:4" ht="15.75" x14ac:dyDescent="0.25">
      <c r="B41" s="4" t="s">
        <v>9</v>
      </c>
      <c r="C41" s="4">
        <f>'Part Timers'!J28</f>
        <v>0</v>
      </c>
      <c r="D41" s="4">
        <f t="shared" si="0"/>
        <v>0</v>
      </c>
    </row>
    <row r="42" spans="2:4" ht="15.75" x14ac:dyDescent="0.25">
      <c r="B42" s="4" t="s">
        <v>10</v>
      </c>
      <c r="C42" s="4">
        <f>'Part Timers'!K28</f>
        <v>0</v>
      </c>
      <c r="D42" s="4">
        <f t="shared" si="0"/>
        <v>0</v>
      </c>
    </row>
    <row r="43" spans="2:4" ht="15.75" x14ac:dyDescent="0.25">
      <c r="B43" s="4" t="s">
        <v>11</v>
      </c>
      <c r="C43" s="4">
        <f>'Part Timers'!L28</f>
        <v>0</v>
      </c>
      <c r="D43" s="4">
        <f t="shared" si="0"/>
        <v>0</v>
      </c>
    </row>
    <row r="44" spans="2:4" ht="15.75" x14ac:dyDescent="0.25">
      <c r="B44" s="4" t="s">
        <v>12</v>
      </c>
      <c r="C44" s="4">
        <f>'Part Timers'!M28</f>
        <v>0</v>
      </c>
      <c r="D44" s="4">
        <f t="shared" si="0"/>
        <v>0</v>
      </c>
    </row>
    <row r="45" spans="2:4" ht="15.75" x14ac:dyDescent="0.25">
      <c r="B45" s="4" t="s">
        <v>13</v>
      </c>
      <c r="C45" s="4">
        <f>'Part Timers'!N28</f>
        <v>0</v>
      </c>
      <c r="D45" s="4">
        <f t="shared" si="0"/>
        <v>0</v>
      </c>
    </row>
    <row r="46" spans="2:4" ht="15.75" x14ac:dyDescent="0.25">
      <c r="B46" s="5" t="s">
        <v>20</v>
      </c>
      <c r="C46" s="6"/>
      <c r="D46" s="14">
        <f>SUM(D34:D45)</f>
        <v>0</v>
      </c>
    </row>
    <row r="47" spans="2:4" ht="15.75" x14ac:dyDescent="0.25">
      <c r="D47" s="3"/>
    </row>
    <row r="48" spans="2:4" ht="18.75" x14ac:dyDescent="0.3">
      <c r="B48" s="2" t="s">
        <v>21</v>
      </c>
      <c r="D48" s="3"/>
    </row>
    <row r="49" spans="1:4" ht="15.75" x14ac:dyDescent="0.25">
      <c r="B49" s="8" t="s">
        <v>25</v>
      </c>
      <c r="C49" s="7"/>
      <c r="D49" s="8">
        <f>D46+C28</f>
        <v>0</v>
      </c>
    </row>
    <row r="50" spans="1:4" ht="15.75" x14ac:dyDescent="0.25">
      <c r="D50" s="3"/>
    </row>
    <row r="51" spans="1:4" ht="18.75" x14ac:dyDescent="0.3">
      <c r="B51" s="2" t="s">
        <v>22</v>
      </c>
      <c r="D51" s="3"/>
    </row>
    <row r="52" spans="1:4" ht="15.75" x14ac:dyDescent="0.25">
      <c r="B52" s="8" t="s">
        <v>47</v>
      </c>
      <c r="C52" s="8"/>
      <c r="D52" s="8"/>
    </row>
    <row r="53" spans="1:4" ht="15.75" x14ac:dyDescent="0.25">
      <c r="B53" s="8"/>
      <c r="C53" s="8" t="s">
        <v>23</v>
      </c>
      <c r="D53" s="8">
        <v>12</v>
      </c>
    </row>
    <row r="54" spans="1:4" ht="15.75" x14ac:dyDescent="0.25">
      <c r="B54" s="8"/>
      <c r="C54" s="8" t="s">
        <v>24</v>
      </c>
      <c r="D54" s="8">
        <f>INT(D49/D53)</f>
        <v>0</v>
      </c>
    </row>
    <row r="56" spans="1:4" ht="15.75" x14ac:dyDescent="0.25">
      <c r="B56" s="3" t="s">
        <v>26</v>
      </c>
    </row>
    <row r="57" spans="1:4" ht="15.75" x14ac:dyDescent="0.25">
      <c r="C57" s="12" t="str">
        <f>IF(D54&lt;50, "Not an ALE", "ALE")</f>
        <v>Not an ALE</v>
      </c>
    </row>
    <row r="60" spans="1:4" x14ac:dyDescent="0.25">
      <c r="A60" s="10" t="s">
        <v>41</v>
      </c>
    </row>
    <row r="61" spans="1:4" x14ac:dyDescent="0.25">
      <c r="A61" s="10" t="s">
        <v>42</v>
      </c>
    </row>
    <row r="62" spans="1:4" x14ac:dyDescent="0.25">
      <c r="A62" s="10" t="s">
        <v>43</v>
      </c>
    </row>
    <row r="63" spans="1:4" x14ac:dyDescent="0.25">
      <c r="A63" s="10"/>
    </row>
    <row r="64" spans="1:4" x14ac:dyDescent="0.25">
      <c r="A64" s="10" t="s">
        <v>44</v>
      </c>
    </row>
  </sheetData>
  <phoneticPr fontId="2" type="noConversion"/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187F-5EF9-4B5A-B659-A9D4E8742F57}">
  <dimension ref="A1:N28"/>
  <sheetViews>
    <sheetView workbookViewId="0">
      <selection activeCell="B32" sqref="B32"/>
    </sheetView>
  </sheetViews>
  <sheetFormatPr defaultRowHeight="15" x14ac:dyDescent="0.25"/>
  <cols>
    <col min="2" max="2" width="36.85546875" customWidth="1"/>
  </cols>
  <sheetData>
    <row r="1" spans="1:14" x14ac:dyDescent="0.25">
      <c r="C1" s="9" t="s">
        <v>39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.75" x14ac:dyDescent="0.3"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6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</row>
    <row r="3" spans="1:14" x14ac:dyDescent="0.25">
      <c r="A3">
        <v>1</v>
      </c>
    </row>
    <row r="4" spans="1:14" x14ac:dyDescent="0.25">
      <c r="A4">
        <v>2</v>
      </c>
    </row>
    <row r="5" spans="1:14" x14ac:dyDescent="0.25">
      <c r="A5">
        <v>3</v>
      </c>
    </row>
    <row r="6" spans="1:14" x14ac:dyDescent="0.25">
      <c r="A6">
        <v>4</v>
      </c>
    </row>
    <row r="7" spans="1:14" x14ac:dyDescent="0.25">
      <c r="A7">
        <v>5</v>
      </c>
    </row>
    <row r="8" spans="1:14" x14ac:dyDescent="0.25">
      <c r="A8">
        <v>6</v>
      </c>
    </row>
    <row r="9" spans="1:14" x14ac:dyDescent="0.25">
      <c r="A9">
        <v>7</v>
      </c>
    </row>
    <row r="10" spans="1:14" x14ac:dyDescent="0.25">
      <c r="A10">
        <v>8</v>
      </c>
    </row>
    <row r="11" spans="1:14" x14ac:dyDescent="0.25">
      <c r="A11">
        <v>9</v>
      </c>
    </row>
    <row r="12" spans="1:14" x14ac:dyDescent="0.25">
      <c r="A12">
        <v>10</v>
      </c>
    </row>
    <row r="13" spans="1:14" x14ac:dyDescent="0.25">
      <c r="A13">
        <v>11</v>
      </c>
    </row>
    <row r="14" spans="1:14" x14ac:dyDescent="0.25">
      <c r="A14">
        <v>12</v>
      </c>
    </row>
    <row r="15" spans="1:14" x14ac:dyDescent="0.25">
      <c r="A15">
        <v>13</v>
      </c>
    </row>
    <row r="16" spans="1:14" x14ac:dyDescent="0.25">
      <c r="A16">
        <v>14</v>
      </c>
    </row>
    <row r="17" spans="1:14" x14ac:dyDescent="0.25">
      <c r="A17">
        <v>15</v>
      </c>
    </row>
    <row r="18" spans="1:14" x14ac:dyDescent="0.25">
      <c r="A18">
        <v>16</v>
      </c>
    </row>
    <row r="19" spans="1:14" x14ac:dyDescent="0.25">
      <c r="A19">
        <v>17</v>
      </c>
    </row>
    <row r="20" spans="1:14" x14ac:dyDescent="0.25">
      <c r="A20">
        <v>18</v>
      </c>
    </row>
    <row r="21" spans="1:14" x14ac:dyDescent="0.25">
      <c r="A21">
        <v>19</v>
      </c>
    </row>
    <row r="22" spans="1:14" x14ac:dyDescent="0.25">
      <c r="A22">
        <v>20</v>
      </c>
    </row>
    <row r="23" spans="1:14" x14ac:dyDescent="0.25">
      <c r="A23">
        <v>21</v>
      </c>
    </row>
    <row r="24" spans="1:14" x14ac:dyDescent="0.25">
      <c r="A24">
        <v>22</v>
      </c>
    </row>
    <row r="25" spans="1:14" x14ac:dyDescent="0.25">
      <c r="A25">
        <v>23</v>
      </c>
    </row>
    <row r="26" spans="1:14" x14ac:dyDescent="0.25">
      <c r="A26">
        <v>24</v>
      </c>
    </row>
    <row r="27" spans="1:14" x14ac:dyDescent="0.25">
      <c r="A27">
        <v>25</v>
      </c>
    </row>
    <row r="28" spans="1:14" x14ac:dyDescent="0.25">
      <c r="B28" s="13" t="s">
        <v>40</v>
      </c>
      <c r="C28" s="7">
        <f>SUM(C3:C27)</f>
        <v>0</v>
      </c>
      <c r="D28" s="7">
        <f t="shared" ref="D28:N28" si="0">SUM(D3:D27)</f>
        <v>0</v>
      </c>
      <c r="E28" s="7">
        <f t="shared" si="0"/>
        <v>0</v>
      </c>
      <c r="F28" s="7">
        <f t="shared" si="0"/>
        <v>0</v>
      </c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  <c r="K28" s="7">
        <f t="shared" si="0"/>
        <v>0</v>
      </c>
      <c r="L28" s="7">
        <f t="shared" si="0"/>
        <v>0</v>
      </c>
      <c r="M28" s="7">
        <f t="shared" si="0"/>
        <v>0</v>
      </c>
      <c r="N28" s="7">
        <f t="shared" si="0"/>
        <v>0</v>
      </c>
    </row>
  </sheetData>
  <mergeCells count="1">
    <mergeCell ref="C1:N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ALE Determination Worksheet</vt:lpstr>
      <vt:lpstr>Part Timers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Spiers</dc:creator>
  <cp:lastModifiedBy>Jeff Spiers</cp:lastModifiedBy>
  <cp:lastPrinted>2022-09-27T17:32:02Z</cp:lastPrinted>
  <dcterms:created xsi:type="dcterms:W3CDTF">2022-09-27T16:57:47Z</dcterms:created>
  <dcterms:modified xsi:type="dcterms:W3CDTF">2022-09-27T17:32:14Z</dcterms:modified>
</cp:coreProperties>
</file>