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momsm\Documents\1 PC Quilt Club\"/>
    </mc:Choice>
  </mc:AlternateContent>
  <xr:revisionPtr revIDLastSave="0" documentId="13_ncr:1_{2F9BE8C2-108F-4AFE-A53B-3642E69B72E5}" xr6:coauthVersionLast="47" xr6:coauthVersionMax="47" xr10:uidLastSave="{00000000-0000-0000-0000-000000000000}"/>
  <bookViews>
    <workbookView xWindow="-108" yWindow="612" windowWidth="23256" windowHeight="11736" xr2:uid="{00000000-000D-0000-FFFF-FFFF00000000}"/>
  </bookViews>
  <sheets>
    <sheet name="June 2024 Inc Exp Part 2" sheetId="1" r:id="rId1"/>
  </sheets>
  <calcPr calcId="181029"/>
</workbook>
</file>

<file path=xl/calcChain.xml><?xml version="1.0" encoding="utf-8"?>
<calcChain xmlns="http://schemas.openxmlformats.org/spreadsheetml/2006/main">
  <c r="E45" i="1" l="1"/>
  <c r="B10" i="1"/>
  <c r="C36" i="1"/>
  <c r="B6" i="1"/>
  <c r="B11" i="1" l="1"/>
  <c r="E26" i="1" s="1"/>
  <c r="B58" i="1" l="1"/>
  <c r="B67" i="1"/>
  <c r="B69" i="1" s="1"/>
  <c r="B54" i="1"/>
  <c r="B48" i="1"/>
  <c r="B49" i="1" s="1"/>
  <c r="C24" i="1"/>
  <c r="D69" i="1"/>
  <c r="B63" i="1"/>
  <c r="C42" i="1"/>
</calcChain>
</file>

<file path=xl/sharedStrings.xml><?xml version="1.0" encoding="utf-8"?>
<sst xmlns="http://schemas.openxmlformats.org/spreadsheetml/2006/main" count="77" uniqueCount="72">
  <si>
    <t>Pebble Creek Quilters Club</t>
  </si>
  <si>
    <t>INCOME</t>
  </si>
  <si>
    <t>Gallery Sale</t>
  </si>
  <si>
    <t>Long Arm Usage</t>
  </si>
  <si>
    <t>TOTAL INCOME</t>
  </si>
  <si>
    <t>EXPENSE</t>
  </si>
  <si>
    <t>TOTAL EXPENSES</t>
  </si>
  <si>
    <t xml:space="preserve">Receivables </t>
  </si>
  <si>
    <t>None</t>
  </si>
  <si>
    <t xml:space="preserve">Payables </t>
  </si>
  <si>
    <t>TOTAL PAYABLES</t>
  </si>
  <si>
    <t>Reserve Funds</t>
  </si>
  <si>
    <t>Vibrant Arts Fund</t>
  </si>
  <si>
    <t>Veterans Reserve Fund</t>
  </si>
  <si>
    <t>Petty Cash</t>
  </si>
  <si>
    <t>Total Reserve Funds</t>
  </si>
  <si>
    <t>Net Checking Funds Available</t>
  </si>
  <si>
    <t>SAVINGS</t>
  </si>
  <si>
    <t>Long Arm Fund</t>
  </si>
  <si>
    <t>Total Savings</t>
  </si>
  <si>
    <t xml:space="preserve">Maturity Date 5/3/25 </t>
  </si>
  <si>
    <t>Vibrat Arts Fund</t>
  </si>
  <si>
    <t>Maturity Date 5/3/25</t>
  </si>
  <si>
    <t>Total CDs</t>
  </si>
  <si>
    <t>Unrealized Interest on CDs</t>
  </si>
  <si>
    <t>VAC Fund</t>
  </si>
  <si>
    <t>Total Unrealized Interest</t>
  </si>
  <si>
    <t>CD</t>
  </si>
  <si>
    <t>Checking/Savings</t>
  </si>
  <si>
    <t>Unrealized Interest</t>
  </si>
  <si>
    <t>Beginning Bank Balance July 1, 2024</t>
  </si>
  <si>
    <t>Bobbins</t>
  </si>
  <si>
    <t>New Member/Renewal</t>
  </si>
  <si>
    <t>Income/Expense July 31, 2024</t>
  </si>
  <si>
    <t>Transfer to Long Arm Savings</t>
  </si>
  <si>
    <t>Interest Paid</t>
  </si>
  <si>
    <t>Total Long Arm CD</t>
  </si>
  <si>
    <t>Ending Bank Balance July 31, 2024</t>
  </si>
  <si>
    <t>CDS</t>
  </si>
  <si>
    <t>Long Arm</t>
  </si>
  <si>
    <t xml:space="preserve">Vibrant Arts </t>
  </si>
  <si>
    <t>TOTAL</t>
  </si>
  <si>
    <t>Special Funds Summary</t>
  </si>
  <si>
    <t>Check #1010 Long Arm</t>
  </si>
  <si>
    <t>Check #1013 Equip/Supplies</t>
  </si>
  <si>
    <t>Check #1001 Community Service</t>
  </si>
  <si>
    <t>Check #1002 Community Service</t>
  </si>
  <si>
    <t>Check #1004 Supplies</t>
  </si>
  <si>
    <t>Check #1005 Equipment</t>
  </si>
  <si>
    <t>Check #1008 Social</t>
  </si>
  <si>
    <t>Batting</t>
  </si>
  <si>
    <t>Pool Party</t>
  </si>
  <si>
    <t>Yearly Janome Maintenance</t>
  </si>
  <si>
    <t>3 Leaders, 20 bobbins</t>
  </si>
  <si>
    <t>Janome Maintenance</t>
  </si>
  <si>
    <t>Tape and Motor Brushes</t>
  </si>
  <si>
    <t>Check #1007 Gallery Sales</t>
  </si>
  <si>
    <t>Copies and refreshments</t>
  </si>
  <si>
    <t>Check #1009 Equipment</t>
  </si>
  <si>
    <t>Check #1011 Community Service</t>
  </si>
  <si>
    <t>Check #1012 Long Arm</t>
  </si>
  <si>
    <t>Thread</t>
  </si>
  <si>
    <t>Monthly allocation</t>
  </si>
  <si>
    <t>Transfer from original checkimg</t>
  </si>
  <si>
    <t>Check #1006 Long Arm</t>
  </si>
  <si>
    <t>Presser foot Janome</t>
  </si>
  <si>
    <t>Machine maintenance</t>
  </si>
  <si>
    <t>Starch</t>
  </si>
  <si>
    <t>Check #1003 Equipment</t>
  </si>
  <si>
    <t>Checking Balance Old Account</t>
  </si>
  <si>
    <t>Current account + old account -payables-reserve funds</t>
  </si>
  <si>
    <t>PRELIMINARY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</si>
</sst>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0"/>
      <color rgb="FF000000"/>
      <name val="Arial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4" fontId="3" fillId="0" borderId="0" xfId="0" applyNumberFormat="1" applyFont="1"/>
    <xf numFmtId="164" fontId="1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/>
    <xf numFmtId="164" fontId="3" fillId="0" borderId="0" xfId="0" applyNumberFormat="1" applyFont="1"/>
    <xf numFmtId="164" fontId="2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164" fontId="0" fillId="0" borderId="0" xfId="0" applyNumberFormat="1"/>
    <xf numFmtId="164" fontId="4" fillId="0" borderId="0" xfId="0" applyNumberFormat="1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164" fontId="3" fillId="0" borderId="0" xfId="0" applyNumberFormat="1" applyFont="1" applyFill="1"/>
    <xf numFmtId="164" fontId="5" fillId="0" borderId="0" xfId="0" applyNumberFormat="1" applyFont="1" applyFill="1"/>
    <xf numFmtId="0" fontId="0" fillId="0" borderId="0" xfId="0" applyFill="1"/>
    <xf numFmtId="0" fontId="8" fillId="0" borderId="0" xfId="0" applyFont="1" applyAlignment="1">
      <alignment wrapText="1"/>
    </xf>
    <xf numFmtId="4" fontId="2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70"/>
  <sheetViews>
    <sheetView tabSelected="1" workbookViewId="0">
      <selection activeCell="D6" sqref="D6"/>
    </sheetView>
  </sheetViews>
  <sheetFormatPr defaultColWidth="12.6640625" defaultRowHeight="15.75" customHeight="1" x14ac:dyDescent="0.25"/>
  <cols>
    <col min="1" max="1" width="35.44140625" customWidth="1"/>
    <col min="6" max="6" width="26.21875" customWidth="1"/>
  </cols>
  <sheetData>
    <row r="1" spans="1:6" ht="15.75" customHeight="1" x14ac:dyDescent="0.3">
      <c r="A1" s="1" t="s">
        <v>0</v>
      </c>
      <c r="B1" s="1"/>
      <c r="C1" s="1" t="s">
        <v>33</v>
      </c>
    </row>
    <row r="2" spans="1:6" ht="15.75" customHeight="1" x14ac:dyDescent="0.25">
      <c r="A2" s="2"/>
      <c r="C2" s="25" t="s">
        <v>71</v>
      </c>
      <c r="D2" s="25"/>
      <c r="E2" s="25"/>
    </row>
    <row r="3" spans="1:6" ht="15.75" customHeight="1" x14ac:dyDescent="0.3">
      <c r="A3" s="2" t="s">
        <v>30</v>
      </c>
      <c r="C3" s="3"/>
      <c r="E3" s="4">
        <v>9234.0300000000007</v>
      </c>
    </row>
    <row r="4" spans="1:6" ht="13.2" x14ac:dyDescent="0.25">
      <c r="A4" s="2"/>
      <c r="B4" s="5"/>
      <c r="C4" s="6"/>
      <c r="D4" s="5"/>
    </row>
    <row r="5" spans="1:6" ht="13.8" x14ac:dyDescent="0.25">
      <c r="A5" s="7" t="s">
        <v>1</v>
      </c>
      <c r="B5" s="5"/>
      <c r="C5" s="6"/>
      <c r="D5" s="5"/>
    </row>
    <row r="6" spans="1:6" ht="13.2" x14ac:dyDescent="0.25">
      <c r="A6" s="8" t="s">
        <v>63</v>
      </c>
      <c r="B6" s="9">
        <f>1723.58-500</f>
        <v>1223.58</v>
      </c>
      <c r="C6" s="6"/>
      <c r="D6" s="5"/>
    </row>
    <row r="7" spans="1:6" ht="13.2" x14ac:dyDescent="0.25">
      <c r="A7" s="8" t="s">
        <v>2</v>
      </c>
      <c r="B7" s="9">
        <v>107.44</v>
      </c>
      <c r="C7" s="9"/>
    </row>
    <row r="8" spans="1:6" ht="13.2" x14ac:dyDescent="0.25">
      <c r="A8" s="8" t="s">
        <v>32</v>
      </c>
      <c r="B8" s="9">
        <v>15</v>
      </c>
      <c r="C8" s="9"/>
    </row>
    <row r="9" spans="1:6" ht="13.2" x14ac:dyDescent="0.25">
      <c r="A9" s="8" t="s">
        <v>31</v>
      </c>
      <c r="B9" s="9">
        <v>40</v>
      </c>
      <c r="C9" s="9"/>
    </row>
    <row r="10" spans="1:6" ht="13.2" x14ac:dyDescent="0.25">
      <c r="A10" s="8" t="s">
        <v>3</v>
      </c>
      <c r="B10" s="9">
        <f>148+20</f>
        <v>168</v>
      </c>
      <c r="C10" s="9"/>
    </row>
    <row r="11" spans="1:6" ht="15.75" customHeight="1" x14ac:dyDescent="0.3">
      <c r="A11" s="7" t="s">
        <v>4</v>
      </c>
      <c r="B11" s="4">
        <f>SUM(B6:B10)</f>
        <v>1554.02</v>
      </c>
      <c r="C11" s="9"/>
      <c r="F11" s="3"/>
    </row>
    <row r="12" spans="1:6" ht="13.2" x14ac:dyDescent="0.25">
      <c r="B12" s="9"/>
      <c r="C12" s="9"/>
      <c r="F12" s="3"/>
    </row>
    <row r="13" spans="1:6" ht="13.8" x14ac:dyDescent="0.25">
      <c r="A13" s="7" t="s">
        <v>5</v>
      </c>
      <c r="B13" s="9"/>
      <c r="C13" s="9"/>
    </row>
    <row r="14" spans="1:6" ht="13.2" x14ac:dyDescent="0.25">
      <c r="A14" s="8" t="s">
        <v>45</v>
      </c>
      <c r="B14" s="9"/>
      <c r="C14" s="21">
        <v>190.65</v>
      </c>
      <c r="F14" s="20" t="s">
        <v>50</v>
      </c>
    </row>
    <row r="15" spans="1:6" ht="13.2" x14ac:dyDescent="0.25">
      <c r="A15" s="8" t="s">
        <v>46</v>
      </c>
      <c r="B15" s="9"/>
      <c r="C15" s="21">
        <v>190.65</v>
      </c>
      <c r="F15" s="20" t="s">
        <v>50</v>
      </c>
    </row>
    <row r="16" spans="1:6" ht="13.2" x14ac:dyDescent="0.25">
      <c r="A16" s="8" t="s">
        <v>47</v>
      </c>
      <c r="B16" s="12"/>
      <c r="C16" s="22">
        <v>6.62</v>
      </c>
      <c r="F16" s="20" t="s">
        <v>67</v>
      </c>
    </row>
    <row r="17" spans="1:6" ht="13.2" x14ac:dyDescent="0.25">
      <c r="A17" s="8" t="s">
        <v>48</v>
      </c>
      <c r="B17" s="12"/>
      <c r="C17" s="22">
        <v>32.08</v>
      </c>
      <c r="F17" s="20" t="s">
        <v>65</v>
      </c>
    </row>
    <row r="18" spans="1:6" ht="13.2" x14ac:dyDescent="0.25">
      <c r="A18" s="8" t="s">
        <v>49</v>
      </c>
      <c r="B18" s="9"/>
      <c r="C18" s="21">
        <v>222.5</v>
      </c>
      <c r="F18" s="20" t="s">
        <v>51</v>
      </c>
    </row>
    <row r="19" spans="1:6" ht="13.2" x14ac:dyDescent="0.25">
      <c r="A19" s="8" t="s">
        <v>56</v>
      </c>
      <c r="B19" s="9"/>
      <c r="C19" s="21">
        <v>43.46</v>
      </c>
      <c r="F19" s="20" t="s">
        <v>57</v>
      </c>
    </row>
    <row r="20" spans="1:6" ht="13.2" x14ac:dyDescent="0.25">
      <c r="A20" s="8" t="s">
        <v>68</v>
      </c>
      <c r="B20" s="9"/>
      <c r="C20" s="21">
        <v>103.99</v>
      </c>
      <c r="F20" s="20" t="s">
        <v>66</v>
      </c>
    </row>
    <row r="21" spans="1:6" ht="13.2" x14ac:dyDescent="0.25">
      <c r="A21" s="8" t="s">
        <v>64</v>
      </c>
      <c r="B21" s="9"/>
      <c r="C21" s="21">
        <v>444.99</v>
      </c>
      <c r="F21" s="20" t="s">
        <v>53</v>
      </c>
    </row>
    <row r="22" spans="1:6" ht="13.2" x14ac:dyDescent="0.25">
      <c r="A22" s="20" t="s">
        <v>43</v>
      </c>
      <c r="C22" s="23">
        <v>49.54</v>
      </c>
      <c r="F22" s="20" t="s">
        <v>55</v>
      </c>
    </row>
    <row r="23" spans="1:6" ht="13.2" x14ac:dyDescent="0.25">
      <c r="A23" s="8" t="s">
        <v>34</v>
      </c>
      <c r="B23" s="9"/>
      <c r="C23" s="21">
        <v>200</v>
      </c>
      <c r="F23" s="20" t="s">
        <v>62</v>
      </c>
    </row>
    <row r="24" spans="1:6" ht="15.75" customHeight="1" x14ac:dyDescent="0.3">
      <c r="A24" s="7" t="s">
        <v>6</v>
      </c>
      <c r="B24" s="10"/>
      <c r="C24" s="4">
        <f>SUM(C14:C23)</f>
        <v>1484.48</v>
      </c>
    </row>
    <row r="25" spans="1:6" ht="13.2" x14ac:dyDescent="0.25">
      <c r="B25" s="9"/>
      <c r="C25" s="9"/>
    </row>
    <row r="26" spans="1:6" ht="15.75" customHeight="1" x14ac:dyDescent="0.3">
      <c r="A26" s="1" t="s">
        <v>37</v>
      </c>
      <c r="B26" s="4"/>
      <c r="C26" s="4"/>
      <c r="D26" s="1"/>
      <c r="E26" s="4">
        <f>E3+B11-C24</f>
        <v>9303.5700000000015</v>
      </c>
    </row>
    <row r="27" spans="1:6" ht="13.2" x14ac:dyDescent="0.25">
      <c r="B27" s="9"/>
      <c r="C27" s="9"/>
    </row>
    <row r="28" spans="1:6" ht="13.8" x14ac:dyDescent="0.25">
      <c r="A28" s="7" t="s">
        <v>7</v>
      </c>
      <c r="B28" s="9"/>
      <c r="C28" s="9"/>
      <c r="E28" s="15"/>
    </row>
    <row r="29" spans="1:6" ht="15.75" customHeight="1" x14ac:dyDescent="0.3">
      <c r="A29" s="8" t="s">
        <v>8</v>
      </c>
      <c r="B29" s="4">
        <v>0</v>
      </c>
      <c r="C29" s="4"/>
    </row>
    <row r="30" spans="1:6" ht="13.2" x14ac:dyDescent="0.25">
      <c r="B30" s="9"/>
      <c r="C30" s="9"/>
    </row>
    <row r="31" spans="1:6" ht="13.8" x14ac:dyDescent="0.25">
      <c r="A31" s="7" t="s">
        <v>9</v>
      </c>
      <c r="B31" s="9"/>
      <c r="C31" s="9"/>
    </row>
    <row r="32" spans="1:6" ht="13.2" x14ac:dyDescent="0.25">
      <c r="A32" s="20" t="s">
        <v>44</v>
      </c>
      <c r="C32" s="23">
        <v>103.99</v>
      </c>
      <c r="F32" s="20" t="s">
        <v>52</v>
      </c>
    </row>
    <row r="33" spans="1:7" ht="15.75" customHeight="1" x14ac:dyDescent="0.3">
      <c r="A33" s="20" t="s">
        <v>58</v>
      </c>
      <c r="C33" s="23">
        <v>107.78</v>
      </c>
      <c r="D33" s="1"/>
      <c r="E33" s="1"/>
      <c r="F33" s="20" t="s">
        <v>54</v>
      </c>
    </row>
    <row r="34" spans="1:7" ht="15.75" customHeight="1" x14ac:dyDescent="0.3">
      <c r="A34" s="20" t="s">
        <v>59</v>
      </c>
      <c r="C34" s="23">
        <v>190.65</v>
      </c>
      <c r="D34" s="1"/>
      <c r="E34" s="1"/>
      <c r="F34" s="20" t="s">
        <v>50</v>
      </c>
    </row>
    <row r="35" spans="1:7" ht="15.75" customHeight="1" x14ac:dyDescent="0.3">
      <c r="A35" s="20" t="s">
        <v>60</v>
      </c>
      <c r="C35" s="23">
        <v>469.69</v>
      </c>
      <c r="D35" s="1"/>
      <c r="E35" s="1"/>
      <c r="F35" s="20" t="s">
        <v>61</v>
      </c>
    </row>
    <row r="36" spans="1:7" ht="15.6" x14ac:dyDescent="0.3">
      <c r="A36" s="7" t="s">
        <v>10</v>
      </c>
      <c r="B36" s="12"/>
      <c r="C36" s="4">
        <f>SUM(C32:C35)</f>
        <v>872.1099999999999</v>
      </c>
      <c r="D36" s="1"/>
      <c r="E36" s="1"/>
    </row>
    <row r="37" spans="1:7" ht="15.6" x14ac:dyDescent="0.3">
      <c r="A37" s="1"/>
      <c r="B37" s="4"/>
      <c r="C37" s="4"/>
      <c r="D37" s="1"/>
      <c r="E37" s="1"/>
    </row>
    <row r="38" spans="1:7" ht="15.6" x14ac:dyDescent="0.3">
      <c r="A38" s="1" t="s">
        <v>11</v>
      </c>
      <c r="B38" s="4"/>
      <c r="C38" s="4"/>
      <c r="D38" s="1"/>
      <c r="E38" s="1"/>
    </row>
    <row r="39" spans="1:7" ht="15.6" x14ac:dyDescent="0.3">
      <c r="A39" s="11" t="s">
        <v>12</v>
      </c>
      <c r="B39" s="12"/>
      <c r="C39" s="12">
        <v>348</v>
      </c>
      <c r="D39" s="1"/>
      <c r="E39" s="1"/>
    </row>
    <row r="40" spans="1:7" ht="15.6" x14ac:dyDescent="0.3">
      <c r="A40" s="11" t="s">
        <v>13</v>
      </c>
      <c r="B40" s="12"/>
      <c r="C40" s="12">
        <v>1926.45</v>
      </c>
      <c r="D40" s="1"/>
      <c r="E40" s="1"/>
    </row>
    <row r="41" spans="1:7" ht="15.6" x14ac:dyDescent="0.3">
      <c r="A41" s="11" t="s">
        <v>14</v>
      </c>
      <c r="B41" s="12"/>
      <c r="C41" s="12">
        <v>50</v>
      </c>
      <c r="D41" s="1"/>
      <c r="E41" s="1"/>
    </row>
    <row r="42" spans="1:7" ht="15.6" x14ac:dyDescent="0.3">
      <c r="A42" s="1" t="s">
        <v>15</v>
      </c>
      <c r="B42" s="4"/>
      <c r="C42" s="4">
        <f>SUM(C39:C41)</f>
        <v>2324.4499999999998</v>
      </c>
      <c r="D42" s="1"/>
      <c r="E42" s="1"/>
    </row>
    <row r="43" spans="1:7" ht="15.6" x14ac:dyDescent="0.3">
      <c r="A43" s="13"/>
      <c r="B43" s="14"/>
      <c r="C43" s="14"/>
      <c r="D43" s="1"/>
      <c r="E43" s="1"/>
    </row>
    <row r="44" spans="1:7" ht="15.6" x14ac:dyDescent="0.3">
      <c r="A44" s="1" t="s">
        <v>69</v>
      </c>
      <c r="B44" s="9"/>
      <c r="C44" s="9"/>
      <c r="E44" s="15">
        <v>500</v>
      </c>
      <c r="G44" s="15"/>
    </row>
    <row r="45" spans="1:7" ht="31.8" customHeight="1" x14ac:dyDescent="0.3">
      <c r="A45" s="1" t="s">
        <v>16</v>
      </c>
      <c r="B45" s="9"/>
      <c r="C45" s="9"/>
      <c r="D45" s="2"/>
      <c r="E45" s="4">
        <f>E26+B11-C24-C36-C42</f>
        <v>6176.550000000002</v>
      </c>
      <c r="F45" s="24" t="s">
        <v>70</v>
      </c>
    </row>
    <row r="46" spans="1:7" ht="15.6" x14ac:dyDescent="0.3">
      <c r="A46" s="1"/>
      <c r="B46" s="9"/>
      <c r="C46" s="9"/>
    </row>
    <row r="47" spans="1:7" ht="15.6" x14ac:dyDescent="0.3">
      <c r="A47" s="1" t="s">
        <v>17</v>
      </c>
      <c r="B47" s="9"/>
      <c r="C47" s="9"/>
    </row>
    <row r="48" spans="1:7" ht="13.2" x14ac:dyDescent="0.25">
      <c r="A48" s="11" t="s">
        <v>18</v>
      </c>
      <c r="B48" s="9">
        <f>1181.79+200</f>
        <v>1381.79</v>
      </c>
      <c r="C48" s="9"/>
    </row>
    <row r="49" spans="1:4" ht="15.6" x14ac:dyDescent="0.3">
      <c r="A49" s="1" t="s">
        <v>19</v>
      </c>
      <c r="B49" s="4">
        <f>SUM(B48)</f>
        <v>1381.79</v>
      </c>
      <c r="C49" s="9"/>
    </row>
    <row r="50" spans="1:4" ht="13.2" x14ac:dyDescent="0.25">
      <c r="B50" s="9"/>
      <c r="C50" s="9"/>
    </row>
    <row r="51" spans="1:4" ht="15.6" x14ac:dyDescent="0.3">
      <c r="A51" s="1" t="s">
        <v>38</v>
      </c>
      <c r="B51" s="4"/>
      <c r="C51" s="9"/>
    </row>
    <row r="52" spans="1:4" ht="13.2" x14ac:dyDescent="0.25">
      <c r="A52" s="2" t="s">
        <v>18</v>
      </c>
      <c r="B52" s="9">
        <v>13000</v>
      </c>
      <c r="D52" s="8" t="s">
        <v>20</v>
      </c>
    </row>
    <row r="53" spans="1:4" ht="13.2" x14ac:dyDescent="0.25">
      <c r="A53" s="8" t="s">
        <v>35</v>
      </c>
      <c r="B53" s="9">
        <v>44.52</v>
      </c>
      <c r="D53" s="8"/>
    </row>
    <row r="54" spans="1:4" ht="13.8" x14ac:dyDescent="0.25">
      <c r="A54" s="2" t="s">
        <v>36</v>
      </c>
      <c r="B54" s="16">
        <f>B52+B53</f>
        <v>13044.52</v>
      </c>
      <c r="D54" s="8"/>
    </row>
    <row r="55" spans="1:4" ht="13.8" x14ac:dyDescent="0.25">
      <c r="A55" s="2"/>
      <c r="B55" s="16"/>
      <c r="D55" s="8"/>
    </row>
    <row r="56" spans="1:4" ht="13.2" x14ac:dyDescent="0.25">
      <c r="A56" s="2" t="s">
        <v>21</v>
      </c>
      <c r="B56" s="9">
        <v>8000</v>
      </c>
      <c r="D56" s="8" t="s">
        <v>22</v>
      </c>
    </row>
    <row r="57" spans="1:4" ht="13.2" x14ac:dyDescent="0.25">
      <c r="A57" s="8" t="s">
        <v>35</v>
      </c>
      <c r="B57" s="9">
        <v>27.39</v>
      </c>
      <c r="D57" s="8"/>
    </row>
    <row r="58" spans="1:4" ht="15.6" x14ac:dyDescent="0.3">
      <c r="A58" s="1" t="s">
        <v>23</v>
      </c>
      <c r="B58" s="4">
        <f>B56+B57</f>
        <v>8027.39</v>
      </c>
    </row>
    <row r="60" spans="1:4" ht="15.6" x14ac:dyDescent="0.3">
      <c r="A60" s="1" t="s">
        <v>24</v>
      </c>
    </row>
    <row r="61" spans="1:4" ht="13.2" x14ac:dyDescent="0.25">
      <c r="A61" s="8" t="s">
        <v>18</v>
      </c>
      <c r="B61" s="9">
        <v>38.71</v>
      </c>
    </row>
    <row r="62" spans="1:4" ht="13.2" x14ac:dyDescent="0.25">
      <c r="A62" s="8" t="s">
        <v>25</v>
      </c>
      <c r="B62" s="9">
        <v>23.83</v>
      </c>
    </row>
    <row r="63" spans="1:4" ht="15.6" x14ac:dyDescent="0.3">
      <c r="A63" s="1" t="s">
        <v>26</v>
      </c>
      <c r="B63" s="4">
        <f>SUM(B61:B62)</f>
        <v>62.54</v>
      </c>
    </row>
    <row r="65" spans="1:4" ht="13.8" x14ac:dyDescent="0.25">
      <c r="A65" s="7" t="s">
        <v>42</v>
      </c>
      <c r="B65" s="17" t="s">
        <v>39</v>
      </c>
      <c r="D65" s="5" t="s">
        <v>40</v>
      </c>
    </row>
    <row r="66" spans="1:4" ht="13.2" x14ac:dyDescent="0.25">
      <c r="A66" s="2" t="s">
        <v>27</v>
      </c>
      <c r="B66" s="9">
        <v>13044.52</v>
      </c>
      <c r="D66" s="9">
        <v>8000</v>
      </c>
    </row>
    <row r="67" spans="1:4" ht="13.2" x14ac:dyDescent="0.25">
      <c r="A67" s="2" t="s">
        <v>28</v>
      </c>
      <c r="B67" s="9">
        <f>1181.79+200</f>
        <v>1381.79</v>
      </c>
      <c r="D67" s="9">
        <v>348</v>
      </c>
    </row>
    <row r="68" spans="1:4" ht="13.2" x14ac:dyDescent="0.25">
      <c r="A68" s="2" t="s">
        <v>29</v>
      </c>
      <c r="B68" s="9">
        <v>38.71</v>
      </c>
      <c r="D68" s="9">
        <v>23.83</v>
      </c>
    </row>
    <row r="69" spans="1:4" ht="13.8" x14ac:dyDescent="0.25">
      <c r="A69" s="18" t="s">
        <v>41</v>
      </c>
      <c r="B69" s="16">
        <f>SUM(B66:B68)</f>
        <v>14465.02</v>
      </c>
      <c r="C69" s="19"/>
      <c r="D69" s="16">
        <f>SUM(D66:D68)</f>
        <v>8371.83</v>
      </c>
    </row>
    <row r="70" spans="1:4" ht="13.2" x14ac:dyDescent="0.25">
      <c r="A70" s="2"/>
    </row>
  </sheetData>
  <mergeCells count="1">
    <mergeCell ref="C2:E2"/>
  </mergeCells>
  <printOptions horizontalCentered="1" gridLines="1"/>
  <pageMargins left="0.7" right="0.7" top="0.75" bottom="0.75" header="0" footer="0"/>
  <pageSetup scale="72" pageOrder="overThenDown" orientation="portrait" cellComments="atEnd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2024 Inc Exp Part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Schwartz</dc:creator>
  <cp:lastModifiedBy>Christine Schwartz</cp:lastModifiedBy>
  <cp:lastPrinted>2024-07-31T18:40:14Z</cp:lastPrinted>
  <dcterms:created xsi:type="dcterms:W3CDTF">2024-07-01T06:58:45Z</dcterms:created>
  <dcterms:modified xsi:type="dcterms:W3CDTF">2024-07-31T18:41:07Z</dcterms:modified>
</cp:coreProperties>
</file>