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45097a20ad8f96c/WEIGH ME RV/Templates/"/>
    </mc:Choice>
  </mc:AlternateContent>
  <xr:revisionPtr revIDLastSave="40" documentId="8_{893C0593-1001-41C2-BF3A-069FBF4F05B5}" xr6:coauthVersionLast="47" xr6:coauthVersionMax="47" xr10:uidLastSave="{59FBBED5-5117-494C-90BF-72815FEB1A42}"/>
  <bookViews>
    <workbookView xWindow="-110" yWindow="-110" windowWidth="19420" windowHeight="11500" tabRatio="500" xr2:uid="{00000000-000D-0000-FFFF-FFFF00000000}"/>
  </bookViews>
  <sheets>
    <sheet name="Sheet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18" i="1" l="1"/>
  <c r="AD18" i="1" s="1"/>
  <c r="AC17" i="1"/>
  <c r="AD17" i="1"/>
  <c r="AC16" i="1"/>
  <c r="AD16" i="1"/>
  <c r="F16" i="1"/>
  <c r="F41" i="1"/>
  <c r="I7" i="1" s="1"/>
  <c r="C16" i="1"/>
  <c r="C41" i="1"/>
  <c r="I6" i="1" s="1"/>
  <c r="I12" i="1" s="1"/>
  <c r="AC15" i="1"/>
  <c r="AD15" i="1"/>
  <c r="AC14" i="1"/>
  <c r="AD14" i="1" s="1"/>
  <c r="AC13" i="1"/>
  <c r="AD13" i="1" s="1"/>
  <c r="AC12" i="1"/>
  <c r="AD12" i="1" s="1"/>
  <c r="F12" i="1"/>
  <c r="C12" i="1"/>
  <c r="AC11" i="1"/>
  <c r="AD11" i="1" s="1"/>
  <c r="AC10" i="1"/>
  <c r="AD10" i="1" s="1"/>
  <c r="AC9" i="1"/>
  <c r="AD9" i="1" s="1"/>
  <c r="AC8" i="1"/>
  <c r="AD8" i="1" s="1"/>
  <c r="AC7" i="1"/>
  <c r="AD7" i="1" s="1"/>
  <c r="AC20" i="1" l="1"/>
  <c r="V21" i="1" s="1"/>
  <c r="AC21" i="1"/>
  <c r="V22" i="1" s="1"/>
  <c r="I8" i="1"/>
  <c r="I14" i="1" s="1"/>
  <c r="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8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Place minus sign to deduct weight from kerb weight
</t>
        </r>
      </text>
    </comment>
    <comment ref="C19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1"/>
          </rPr>
          <t>Most bars at 80-100kg, they remove 30-40kg of parts to install the bar</t>
        </r>
      </text>
    </comment>
  </commentList>
</comments>
</file>

<file path=xl/sharedStrings.xml><?xml version="1.0" encoding="utf-8"?>
<sst xmlns="http://schemas.openxmlformats.org/spreadsheetml/2006/main" count="121" uniqueCount="85">
  <si>
    <t>Car &amp; Caravan Weight Calculator</t>
  </si>
  <si>
    <t>Axle Weights Calculator</t>
  </si>
  <si>
    <t>Car Weights (Kg)</t>
  </si>
  <si>
    <t>Caravan Weights (Kg)</t>
  </si>
  <si>
    <t>Mass Calculator (Kg)</t>
  </si>
  <si>
    <t>Distance of weights from front axle</t>
  </si>
  <si>
    <t>Tare or Kerb</t>
  </si>
  <si>
    <t>Tare</t>
  </si>
  <si>
    <t>Calculated Vehical Mass</t>
  </si>
  <si>
    <r>
      <rPr>
        <sz val="11"/>
        <color rgb="FF000000"/>
        <rFont val="Calibri"/>
        <family val="2"/>
        <charset val="1"/>
      </rPr>
      <t xml:space="preserve">These figures will stay </t>
    </r>
    <r>
      <rPr>
        <b/>
        <sz val="11"/>
        <color rgb="FF00B050"/>
        <rFont val="Calibri"/>
        <family val="2"/>
        <charset val="1"/>
      </rPr>
      <t>GREEN</t>
    </r>
    <r>
      <rPr>
        <sz val="11"/>
        <color rgb="FF000000"/>
        <rFont val="Calibri"/>
        <family val="2"/>
        <charset val="1"/>
      </rPr>
      <t xml:space="preserve"> if your legal</t>
    </r>
  </si>
  <si>
    <t>Item</t>
  </si>
  <si>
    <t>Distance (m)</t>
  </si>
  <si>
    <t>Weight</t>
  </si>
  <si>
    <t>Mass On Rear Axle</t>
  </si>
  <si>
    <t>Mass On Front Axle</t>
  </si>
  <si>
    <t>GVM</t>
  </si>
  <si>
    <t>ATM</t>
  </si>
  <si>
    <t>Calculated Caravan Mass</t>
  </si>
  <si>
    <r>
      <rPr>
        <sz val="11"/>
        <color rgb="FF000000"/>
        <rFont val="Calibri"/>
        <family val="2"/>
        <charset val="1"/>
      </rPr>
      <t xml:space="preserve">These figures will go </t>
    </r>
    <r>
      <rPr>
        <b/>
        <sz val="11"/>
        <color rgb="FFFF0000"/>
        <rFont val="Calibri"/>
        <family val="2"/>
        <charset val="1"/>
      </rPr>
      <t>RED</t>
    </r>
    <r>
      <rPr>
        <sz val="11"/>
        <color rgb="FF000000"/>
        <rFont val="Calibri"/>
        <family val="2"/>
        <charset val="1"/>
      </rPr>
      <t xml:space="preserve"> if your illegal</t>
    </r>
  </si>
  <si>
    <t>Bullbar</t>
  </si>
  <si>
    <t>GCM</t>
  </si>
  <si>
    <t>Ball Weight</t>
  </si>
  <si>
    <t>Actual GCM = GVM + Weight - Ball Weight</t>
  </si>
  <si>
    <t>Front Passengers</t>
  </si>
  <si>
    <t>Towing Capacity</t>
  </si>
  <si>
    <t>Rear Passengers</t>
  </si>
  <si>
    <t>Whats Available</t>
  </si>
  <si>
    <t>Boot Space Load</t>
  </si>
  <si>
    <t>Available Weights Car</t>
  </si>
  <si>
    <t>Available Weights Caravan</t>
  </si>
  <si>
    <t>Tow ball</t>
  </si>
  <si>
    <t>Available Payload</t>
  </si>
  <si>
    <t>Available GVM on Car</t>
  </si>
  <si>
    <t>Aux Battery Setup</t>
  </si>
  <si>
    <t>Available Weight From ATM in Caravan</t>
  </si>
  <si>
    <t>Measurements in Meters</t>
  </si>
  <si>
    <t>Removal of rear seats</t>
  </si>
  <si>
    <t>Car Mass Calculator</t>
  </si>
  <si>
    <t>Caravan Mass Calculator</t>
  </si>
  <si>
    <t>Available GCM of Car</t>
  </si>
  <si>
    <t>etc</t>
  </si>
  <si>
    <t>OEM Axle Weights</t>
  </si>
  <si>
    <t>Front</t>
  </si>
  <si>
    <t>Tare/Kerb</t>
  </si>
  <si>
    <t>Rear</t>
  </si>
  <si>
    <t>Ball weight of tow</t>
  </si>
  <si>
    <t xml:space="preserve">Webber </t>
  </si>
  <si>
    <t>Removed 3rd row seats</t>
  </si>
  <si>
    <t>Water in tanks</t>
  </si>
  <si>
    <t>Max Axle Weights</t>
  </si>
  <si>
    <t xml:space="preserve">Bull bar </t>
  </si>
  <si>
    <t>Drinking water</t>
  </si>
  <si>
    <t>Aux battery setup</t>
  </si>
  <si>
    <t>Clothes</t>
  </si>
  <si>
    <t>Weight on the Axle's</t>
  </si>
  <si>
    <t>Person 1</t>
  </si>
  <si>
    <t>Food</t>
  </si>
  <si>
    <t>LEGEND</t>
  </si>
  <si>
    <t>Available Axle Weight</t>
  </si>
  <si>
    <t>Person 2</t>
  </si>
  <si>
    <t>Kitchen Utensils/containers</t>
  </si>
  <si>
    <t>Person 3</t>
  </si>
  <si>
    <t>Chairs x3</t>
  </si>
  <si>
    <t>Enter your details here</t>
  </si>
  <si>
    <t>Bike</t>
  </si>
  <si>
    <t>Snorkaling gear</t>
  </si>
  <si>
    <t>Locked fields</t>
  </si>
  <si>
    <t>Fridge</t>
  </si>
  <si>
    <t>Hoses/cables</t>
  </si>
  <si>
    <t>Results/Calculated</t>
  </si>
  <si>
    <t>Compressor</t>
  </si>
  <si>
    <t>Tools</t>
  </si>
  <si>
    <t>Tredz</t>
  </si>
  <si>
    <t>Dyson</t>
  </si>
  <si>
    <t>Gross Vehical Mass</t>
  </si>
  <si>
    <t>Miscelaneous</t>
  </si>
  <si>
    <t>Beer carton bottles</t>
  </si>
  <si>
    <t>Gross Combination Mass</t>
  </si>
  <si>
    <t>Wine</t>
  </si>
  <si>
    <t>Aggregate Trailer Mass</t>
  </si>
  <si>
    <t>Chocks/ramps</t>
  </si>
  <si>
    <t>Toiletries</t>
  </si>
  <si>
    <t>Kids toys</t>
  </si>
  <si>
    <t>Total</t>
  </si>
  <si>
    <t>Made by Maccanak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</si>
</sst>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B05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6"/>
      <name val="Calibri"/>
      <family val="2"/>
      <charset val="1"/>
    </font>
    <font>
      <sz val="10.5"/>
      <color rgb="FF000000"/>
      <name val="Calibri"/>
      <family val="2"/>
      <charset val="1"/>
    </font>
    <font>
      <b/>
      <sz val="9"/>
      <color rgb="FF000000"/>
      <name val="Tahoma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FFF2CC"/>
        <bgColor rgb="FFFBE5D6"/>
      </patternFill>
    </fill>
    <fill>
      <patternFill patternType="solid">
        <fgColor rgb="FFF2F2F2"/>
        <bgColor rgb="FFE2EFDA"/>
      </patternFill>
    </fill>
    <fill>
      <patternFill patternType="solid">
        <fgColor rgb="FFE2F0D9"/>
        <bgColor rgb="FFE2EFDA"/>
      </patternFill>
    </fill>
    <fill>
      <patternFill patternType="solid">
        <fgColor rgb="FFFBE5D6"/>
        <bgColor rgb="FFFCE4D6"/>
      </patternFill>
    </fill>
    <fill>
      <patternFill patternType="solid">
        <fgColor rgb="FFFCE4D6"/>
        <bgColor rgb="FFFBE5D6"/>
      </patternFill>
    </fill>
    <fill>
      <patternFill patternType="solid">
        <fgColor rgb="FFBFBFBF"/>
        <bgColor rgb="FFBDD7EE"/>
      </patternFill>
    </fill>
    <fill>
      <patternFill patternType="solid">
        <fgColor rgb="FFE2EFDA"/>
        <bgColor rgb="FFE2F0D9"/>
      </patternFill>
    </fill>
    <fill>
      <patternFill patternType="solid">
        <fgColor rgb="FFFCE4D6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4" borderId="3" xfId="0" applyFont="1" applyFill="1" applyBorder="1" applyAlignment="1">
      <alignment horizontal="center"/>
    </xf>
    <xf numFmtId="0" fontId="0" fillId="5" borderId="4" xfId="0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>
      <alignment horizontal="center"/>
    </xf>
    <xf numFmtId="0" fontId="0" fillId="5" borderId="14" xfId="0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/>
    <xf numFmtId="0" fontId="0" fillId="4" borderId="4" xfId="0" applyFill="1" applyBorder="1" applyAlignment="1">
      <alignment horizontal="center" vertical="center"/>
    </xf>
    <xf numFmtId="0" fontId="0" fillId="5" borderId="8" xfId="0" applyFill="1" applyBorder="1" applyProtection="1"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" xfId="0" applyFill="1" applyBorder="1"/>
    <xf numFmtId="0" fontId="0" fillId="4" borderId="1" xfId="0" applyFill="1" applyBorder="1"/>
    <xf numFmtId="0" fontId="0" fillId="6" borderId="1" xfId="0" applyFill="1" applyBorder="1"/>
    <xf numFmtId="0" fontId="0" fillId="5" borderId="13" xfId="0" applyFill="1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4" borderId="22" xfId="0" applyFill="1" applyBorder="1" applyAlignment="1">
      <alignment horizontal="center" vertical="center"/>
    </xf>
    <xf numFmtId="0" fontId="0" fillId="0" borderId="21" xfId="0" applyBorder="1"/>
    <xf numFmtId="0" fontId="2" fillId="4" borderId="16" xfId="0" applyFon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4" fontId="0" fillId="10" borderId="26" xfId="0" applyNumberFormat="1" applyFill="1" applyBorder="1" applyAlignment="1">
      <alignment horizontal="center" vertical="center"/>
    </xf>
    <xf numFmtId="164" fontId="0" fillId="10" borderId="23" xfId="0" applyNumberFormat="1" applyFill="1" applyBorder="1" applyAlignment="1">
      <alignment horizontal="center" vertical="center"/>
    </xf>
    <xf numFmtId="164" fontId="0" fillId="10" borderId="27" xfId="0" applyNumberFormat="1" applyFill="1" applyBorder="1" applyAlignment="1">
      <alignment horizontal="center" vertical="center"/>
    </xf>
    <xf numFmtId="164" fontId="0" fillId="10" borderId="24" xfId="0" applyNumberFormat="1" applyFill="1" applyBorder="1" applyAlignment="1">
      <alignment horizontal="center" vertical="center"/>
    </xf>
    <xf numFmtId="164" fontId="0" fillId="10" borderId="28" xfId="0" applyNumberFormat="1" applyFill="1" applyBorder="1" applyAlignment="1">
      <alignment horizontal="center" vertical="center"/>
    </xf>
    <xf numFmtId="164" fontId="0" fillId="10" borderId="25" xfId="0" applyNumberFormat="1" applyFill="1" applyBorder="1" applyAlignment="1">
      <alignment horizontal="center"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7"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 val="0"/>
        <i val="0"/>
        <sz val="10"/>
        <color rgb="FF006600"/>
        <name val="Calibri"/>
      </font>
      <fill>
        <patternFill>
          <bgColor rgb="FFCCFFCC"/>
        </patternFill>
      </fill>
    </dxf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 val="0"/>
        <i val="0"/>
        <sz val="10"/>
        <color rgb="FF006600"/>
        <name val="Calibri"/>
      </font>
      <fill>
        <patternFill>
          <bgColor rgb="FFCCFFCC"/>
        </patternFill>
      </fill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70AD47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E2F0D9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EFDA"/>
      <rgbColor rgb="FFCCFFCC"/>
      <rgbColor rgb="FFFBE5D6"/>
      <rgbColor rgb="FF99CCFF"/>
      <rgbColor rgb="FFFCE4D6"/>
      <rgbColor rgb="FFCC99FF"/>
      <rgbColor rgb="FFFFCCCC"/>
      <rgbColor rgb="FF3366FF"/>
      <rgbColor rgb="FF33CCCC"/>
      <rgbColor rgb="FF99CC00"/>
      <rgbColor rgb="FFFFC000"/>
      <rgbColor rgb="FFFF9900"/>
      <rgbColor rgb="FFFF6600"/>
      <rgbColor rgb="FF666699"/>
      <rgbColor rgb="FF70AD47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27690</xdr:colOff>
      <xdr:row>3</xdr:row>
      <xdr:rowOff>158760</xdr:rowOff>
    </xdr:from>
    <xdr:to>
      <xdr:col>23</xdr:col>
      <xdr:colOff>341610</xdr:colOff>
      <xdr:row>11</xdr:row>
      <xdr:rowOff>194100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600160" y="1011240"/>
          <a:ext cx="4990680" cy="1923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21</xdr:col>
      <xdr:colOff>426930</xdr:colOff>
      <xdr:row>11</xdr:row>
      <xdr:rowOff>165300</xdr:rowOff>
    </xdr:from>
    <xdr:to>
      <xdr:col>21</xdr:col>
      <xdr:colOff>428010</xdr:colOff>
      <xdr:row>13</xdr:row>
      <xdr:rowOff>45060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366120" y="2905920"/>
          <a:ext cx="1080" cy="527400"/>
        </a:xfrm>
        <a:prstGeom prst="line">
          <a:avLst/>
        </a:prstGeom>
        <a:ln w="36000">
          <a:solidFill>
            <a:srgbClr val="3465A4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17</xdr:col>
      <xdr:colOff>82410</xdr:colOff>
      <xdr:row>11</xdr:row>
      <xdr:rowOff>159540</xdr:rowOff>
    </xdr:from>
    <xdr:to>
      <xdr:col>17</xdr:col>
      <xdr:colOff>83490</xdr:colOff>
      <xdr:row>13</xdr:row>
      <xdr:rowOff>39300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653160" y="2900160"/>
          <a:ext cx="1080" cy="527400"/>
        </a:xfrm>
        <a:prstGeom prst="line">
          <a:avLst/>
        </a:prstGeom>
        <a:ln w="36000">
          <a:solidFill>
            <a:srgbClr val="3465A4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20</xdr:col>
      <xdr:colOff>81330</xdr:colOff>
      <xdr:row>12</xdr:row>
      <xdr:rowOff>223620</xdr:rowOff>
    </xdr:from>
    <xdr:to>
      <xdr:col>21</xdr:col>
      <xdr:colOff>405690</xdr:colOff>
      <xdr:row>12</xdr:row>
      <xdr:rowOff>373140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416080" y="3230640"/>
          <a:ext cx="928800" cy="149760"/>
        </a:xfrm>
        <a:custGeom>
          <a:avLst/>
          <a:gdLst/>
          <a:ahLst/>
          <a:cxnLst/>
          <a:rect l="l" t="t" r="r" b="b"/>
          <a:pathLst>
            <a:path w="2580" h="419">
              <a:moveTo>
                <a:pt x="0" y="104"/>
              </a:moveTo>
              <a:lnTo>
                <a:pt x="1934" y="104"/>
              </a:lnTo>
              <a:lnTo>
                <a:pt x="1934" y="0"/>
              </a:lnTo>
              <a:lnTo>
                <a:pt x="2579" y="209"/>
              </a:lnTo>
              <a:lnTo>
                <a:pt x="1934" y="418"/>
              </a:lnTo>
              <a:lnTo>
                <a:pt x="1934" y="313"/>
              </a:lnTo>
              <a:lnTo>
                <a:pt x="0" y="313"/>
              </a:lnTo>
              <a:lnTo>
                <a:pt x="0" y="104"/>
              </a:lnTo>
            </a:path>
          </a:pathLst>
        </a:custGeom>
        <a:solidFill>
          <a:srgbClr val="729FCF"/>
        </a:solidFill>
        <a:ln w="36000">
          <a:solidFill>
            <a:srgbClr val="3465A4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17</xdr:col>
      <xdr:colOff>113370</xdr:colOff>
      <xdr:row>12</xdr:row>
      <xdr:rowOff>210660</xdr:rowOff>
    </xdr:from>
    <xdr:to>
      <xdr:col>18</xdr:col>
      <xdr:colOff>564450</xdr:colOff>
      <xdr:row>12</xdr:row>
      <xdr:rowOff>353700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684120" y="3217680"/>
          <a:ext cx="874440" cy="143280"/>
        </a:xfrm>
        <a:custGeom>
          <a:avLst/>
          <a:gdLst/>
          <a:ahLst/>
          <a:cxnLst/>
          <a:rect l="l" t="t" r="r" b="b"/>
          <a:pathLst>
            <a:path w="2455" h="401">
              <a:moveTo>
                <a:pt x="2454" y="100"/>
              </a:moveTo>
              <a:lnTo>
                <a:pt x="613" y="100"/>
              </a:lnTo>
              <a:lnTo>
                <a:pt x="613" y="0"/>
              </a:lnTo>
              <a:lnTo>
                <a:pt x="0" y="200"/>
              </a:lnTo>
              <a:lnTo>
                <a:pt x="613" y="400"/>
              </a:lnTo>
              <a:lnTo>
                <a:pt x="613" y="300"/>
              </a:lnTo>
              <a:lnTo>
                <a:pt x="2454" y="300"/>
              </a:lnTo>
              <a:lnTo>
                <a:pt x="2454" y="100"/>
              </a:lnTo>
            </a:path>
          </a:pathLst>
        </a:custGeom>
        <a:solidFill>
          <a:srgbClr val="729FCF"/>
        </a:solidFill>
        <a:ln w="36000">
          <a:solidFill>
            <a:srgbClr val="3465A4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23</xdr:col>
      <xdr:colOff>240450</xdr:colOff>
      <xdr:row>11</xdr:row>
      <xdr:rowOff>159180</xdr:rowOff>
    </xdr:from>
    <xdr:to>
      <xdr:col>23</xdr:col>
      <xdr:colOff>241530</xdr:colOff>
      <xdr:row>13</xdr:row>
      <xdr:rowOff>38940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489680" y="2899800"/>
          <a:ext cx="1080" cy="527400"/>
        </a:xfrm>
        <a:prstGeom prst="line">
          <a:avLst/>
        </a:prstGeom>
        <a:ln w="36000">
          <a:solidFill>
            <a:srgbClr val="3465A4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21</xdr:col>
      <xdr:colOff>458250</xdr:colOff>
      <xdr:row>12</xdr:row>
      <xdr:rowOff>225060</xdr:rowOff>
    </xdr:from>
    <xdr:to>
      <xdr:col>21</xdr:col>
      <xdr:colOff>646890</xdr:colOff>
      <xdr:row>12</xdr:row>
      <xdr:rowOff>358740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397440" y="3232080"/>
          <a:ext cx="188640" cy="133920"/>
        </a:xfrm>
        <a:custGeom>
          <a:avLst/>
          <a:gdLst/>
          <a:ahLst/>
          <a:cxnLst/>
          <a:rect l="l" t="t" r="r" b="b"/>
          <a:pathLst>
            <a:path w="527" h="375">
              <a:moveTo>
                <a:pt x="526" y="93"/>
              </a:moveTo>
              <a:lnTo>
                <a:pt x="131" y="93"/>
              </a:lnTo>
              <a:lnTo>
                <a:pt x="131" y="0"/>
              </a:lnTo>
              <a:lnTo>
                <a:pt x="0" y="187"/>
              </a:lnTo>
              <a:lnTo>
                <a:pt x="131" y="374"/>
              </a:lnTo>
              <a:lnTo>
                <a:pt x="131" y="280"/>
              </a:lnTo>
              <a:lnTo>
                <a:pt x="526" y="280"/>
              </a:lnTo>
              <a:lnTo>
                <a:pt x="526" y="93"/>
              </a:lnTo>
            </a:path>
          </a:pathLst>
        </a:custGeom>
        <a:solidFill>
          <a:srgbClr val="729FCF"/>
        </a:solidFill>
        <a:ln w="36000">
          <a:solidFill>
            <a:srgbClr val="3465A4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23</xdr:col>
      <xdr:colOff>25890</xdr:colOff>
      <xdr:row>12</xdr:row>
      <xdr:rowOff>225060</xdr:rowOff>
    </xdr:from>
    <xdr:to>
      <xdr:col>23</xdr:col>
      <xdr:colOff>191850</xdr:colOff>
      <xdr:row>12</xdr:row>
      <xdr:rowOff>372780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275120" y="3232080"/>
          <a:ext cx="165960" cy="147960"/>
        </a:xfrm>
        <a:custGeom>
          <a:avLst/>
          <a:gdLst/>
          <a:ahLst/>
          <a:cxnLst/>
          <a:rect l="l" t="t" r="r" b="b"/>
          <a:pathLst>
            <a:path w="464" h="414">
              <a:moveTo>
                <a:pt x="0" y="310"/>
              </a:moveTo>
              <a:lnTo>
                <a:pt x="347" y="310"/>
              </a:lnTo>
              <a:lnTo>
                <a:pt x="347" y="413"/>
              </a:lnTo>
              <a:lnTo>
                <a:pt x="463" y="207"/>
              </a:lnTo>
              <a:lnTo>
                <a:pt x="347" y="0"/>
              </a:lnTo>
              <a:lnTo>
                <a:pt x="347" y="104"/>
              </a:lnTo>
              <a:lnTo>
                <a:pt x="0" y="104"/>
              </a:lnTo>
              <a:lnTo>
                <a:pt x="0" y="310"/>
              </a:lnTo>
            </a:path>
          </a:pathLst>
        </a:custGeom>
        <a:solidFill>
          <a:srgbClr val="729FCF"/>
        </a:solidFill>
        <a:ln w="36000">
          <a:solidFill>
            <a:srgbClr val="3465A4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44"/>
  <sheetViews>
    <sheetView tabSelected="1" zoomScale="85" zoomScaleNormal="85" workbookViewId="0">
      <selection activeCell="L42" sqref="L42"/>
    </sheetView>
  </sheetViews>
  <sheetFormatPr defaultColWidth="8.6328125" defaultRowHeight="14.5" x14ac:dyDescent="0.35"/>
  <cols>
    <col min="2" max="2" width="22.1796875" customWidth="1"/>
    <col min="3" max="3" width="12" customWidth="1"/>
    <col min="4" max="4" width="10.36328125" customWidth="1"/>
    <col min="5" max="5" width="27.81640625" customWidth="1"/>
    <col min="8" max="8" width="39.1796875" customWidth="1"/>
    <col min="9" max="9" width="11.26953125" customWidth="1"/>
    <col min="15" max="15" width="8.36328125" customWidth="1"/>
    <col min="16" max="16" width="6.81640625" customWidth="1"/>
    <col min="17" max="17" width="14.08984375" customWidth="1"/>
    <col min="18" max="18" width="6.08984375" customWidth="1"/>
    <col min="19" max="19" width="9.453125" customWidth="1"/>
    <col min="20" max="20" width="9.54296875" customWidth="1"/>
    <col min="22" max="22" width="9.90625" customWidth="1"/>
    <col min="26" max="26" width="21" customWidth="1"/>
    <col min="27" max="27" width="17.453125" customWidth="1"/>
    <col min="28" max="28" width="16.26953125" customWidth="1"/>
    <col min="29" max="29" width="17.1796875" customWidth="1"/>
    <col min="30" max="30" width="17.90625" customWidth="1"/>
    <col min="31" max="31" width="11.1796875" customWidth="1"/>
    <col min="32" max="32" width="12.08984375" customWidth="1"/>
  </cols>
  <sheetData>
    <row r="2" spans="2:31" ht="37.15" customHeight="1" x14ac:dyDescent="0.35">
      <c r="B2" s="55" t="s">
        <v>0</v>
      </c>
      <c r="C2" s="55"/>
      <c r="D2" s="55"/>
      <c r="E2" s="55"/>
      <c r="F2" s="55"/>
      <c r="G2" s="55"/>
      <c r="H2" s="55"/>
      <c r="I2" s="55"/>
      <c r="J2" s="55"/>
      <c r="P2" s="55" t="s">
        <v>1</v>
      </c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4" spans="2:31" ht="13.9" customHeight="1" x14ac:dyDescent="0.35">
      <c r="B4" s="56" t="s">
        <v>2</v>
      </c>
      <c r="C4" s="56"/>
      <c r="E4" s="56" t="s">
        <v>3</v>
      </c>
      <c r="F4" s="56"/>
      <c r="H4" s="56" t="s">
        <v>4</v>
      </c>
      <c r="I4" s="56"/>
      <c r="Z4" s="57" t="s">
        <v>5</v>
      </c>
      <c r="AA4" s="57"/>
      <c r="AB4" s="57"/>
      <c r="AC4" s="57"/>
      <c r="AD4" s="57"/>
      <c r="AE4" s="57"/>
    </row>
    <row r="5" spans="2:31" x14ac:dyDescent="0.35">
      <c r="B5" s="56"/>
      <c r="C5" s="56"/>
      <c r="E5" s="56"/>
      <c r="F5" s="56"/>
      <c r="H5" s="56"/>
      <c r="I5" s="56"/>
      <c r="Z5" s="57"/>
      <c r="AA5" s="57"/>
      <c r="AB5" s="57"/>
      <c r="AC5" s="57"/>
      <c r="AD5" s="57"/>
      <c r="AE5" s="57"/>
    </row>
    <row r="6" spans="2:31" ht="18.75" customHeight="1" x14ac:dyDescent="0.35">
      <c r="B6" s="1" t="s">
        <v>6</v>
      </c>
      <c r="C6" s="2"/>
      <c r="E6" s="1" t="s">
        <v>7</v>
      </c>
      <c r="F6" s="2"/>
      <c r="H6" s="3" t="s">
        <v>8</v>
      </c>
      <c r="I6" s="4">
        <f>C41</f>
        <v>0</v>
      </c>
      <c r="K6" t="s">
        <v>9</v>
      </c>
      <c r="Z6" s="5" t="s">
        <v>10</v>
      </c>
      <c r="AA6" s="6" t="s">
        <v>11</v>
      </c>
      <c r="AB6" s="7" t="s">
        <v>12</v>
      </c>
      <c r="AC6" s="39" t="s">
        <v>13</v>
      </c>
      <c r="AD6" s="39" t="s">
        <v>14</v>
      </c>
    </row>
    <row r="7" spans="2:31" ht="18.75" customHeight="1" x14ac:dyDescent="0.35">
      <c r="B7" s="8" t="s">
        <v>15</v>
      </c>
      <c r="C7" s="9"/>
      <c r="E7" s="8" t="s">
        <v>16</v>
      </c>
      <c r="F7" s="9"/>
      <c r="H7" s="10" t="s">
        <v>17</v>
      </c>
      <c r="I7" s="11">
        <f>F41</f>
        <v>0</v>
      </c>
      <c r="K7" t="s">
        <v>18</v>
      </c>
      <c r="Z7" s="12" t="s">
        <v>19</v>
      </c>
      <c r="AA7" s="13"/>
      <c r="AB7" s="14"/>
      <c r="AC7" s="48" t="e">
        <f>(AA7*AB7)/T13</f>
        <v>#DIV/0!</v>
      </c>
      <c r="AD7" s="49" t="e">
        <f t="shared" ref="AD7:AD18" si="0">AB7-AC7</f>
        <v>#DIV/0!</v>
      </c>
    </row>
    <row r="8" spans="2:31" ht="18.75" customHeight="1" x14ac:dyDescent="0.35">
      <c r="B8" s="8" t="s">
        <v>20</v>
      </c>
      <c r="C8" s="9"/>
      <c r="E8" s="15" t="s">
        <v>21</v>
      </c>
      <c r="F8" s="16"/>
      <c r="H8" s="17" t="s">
        <v>22</v>
      </c>
      <c r="I8" s="18">
        <f>I6+I7-F8</f>
        <v>0</v>
      </c>
      <c r="Z8" s="19" t="s">
        <v>23</v>
      </c>
      <c r="AA8" s="9"/>
      <c r="AB8" s="20"/>
      <c r="AC8" s="50" t="e">
        <f>(AA8*AB8)/T13</f>
        <v>#DIV/0!</v>
      </c>
      <c r="AD8" s="51" t="e">
        <f t="shared" si="0"/>
        <v>#DIV/0!</v>
      </c>
    </row>
    <row r="9" spans="2:31" ht="18.75" customHeight="1" x14ac:dyDescent="0.35">
      <c r="B9" s="15" t="s">
        <v>24</v>
      </c>
      <c r="C9" s="16"/>
      <c r="Z9" s="19" t="s">
        <v>25</v>
      </c>
      <c r="AA9" s="9"/>
      <c r="AB9" s="20"/>
      <c r="AC9" s="50" t="e">
        <f>(AA9*AB9)/T13</f>
        <v>#DIV/0!</v>
      </c>
      <c r="AD9" s="51" t="e">
        <f t="shared" si="0"/>
        <v>#DIV/0!</v>
      </c>
    </row>
    <row r="10" spans="2:31" ht="29.25" customHeight="1" x14ac:dyDescent="0.35">
      <c r="H10" s="59" t="s">
        <v>26</v>
      </c>
      <c r="I10" s="59"/>
      <c r="Z10" s="19" t="s">
        <v>27</v>
      </c>
      <c r="AA10" s="9"/>
      <c r="AB10" s="20"/>
      <c r="AC10" s="50" t="e">
        <f>(AA10*AB10)/T13</f>
        <v>#DIV/0!</v>
      </c>
      <c r="AD10" s="51" t="e">
        <f t="shared" si="0"/>
        <v>#DIV/0!</v>
      </c>
    </row>
    <row r="11" spans="2:31" x14ac:dyDescent="0.35">
      <c r="B11" s="60" t="s">
        <v>28</v>
      </c>
      <c r="C11" s="60"/>
      <c r="E11" s="60" t="s">
        <v>29</v>
      </c>
      <c r="F11" s="60"/>
      <c r="H11" s="59"/>
      <c r="I11" s="59"/>
      <c r="Z11" s="19" t="s">
        <v>30</v>
      </c>
      <c r="AA11" s="9"/>
      <c r="AB11" s="20"/>
      <c r="AC11" s="50" t="e">
        <f>(AA11*AB11)/T13</f>
        <v>#DIV/0!</v>
      </c>
      <c r="AD11" s="51" t="e">
        <f t="shared" si="0"/>
        <v>#DIV/0!</v>
      </c>
    </row>
    <row r="12" spans="2:31" ht="21" customHeight="1" x14ac:dyDescent="0.35">
      <c r="B12" s="21" t="s">
        <v>31</v>
      </c>
      <c r="C12" s="22">
        <f>C7-C6</f>
        <v>0</v>
      </c>
      <c r="E12" s="21" t="s">
        <v>31</v>
      </c>
      <c r="F12" s="22">
        <f>F7-F6</f>
        <v>0</v>
      </c>
      <c r="H12" s="23" t="s">
        <v>32</v>
      </c>
      <c r="I12" s="24">
        <f>C7-I6</f>
        <v>0</v>
      </c>
      <c r="Z12" s="19" t="s">
        <v>33</v>
      </c>
      <c r="AA12" s="9"/>
      <c r="AB12" s="20"/>
      <c r="AC12" s="50" t="e">
        <f>(AA12*AB12)/T13</f>
        <v>#DIV/0!</v>
      </c>
      <c r="AD12" s="51" t="e">
        <f t="shared" si="0"/>
        <v>#DIV/0!</v>
      </c>
    </row>
    <row r="13" spans="2:31" ht="30" customHeight="1" x14ac:dyDescent="0.35">
      <c r="H13" s="10" t="s">
        <v>34</v>
      </c>
      <c r="I13" s="11">
        <f>F7-I7</f>
        <v>0</v>
      </c>
      <c r="Q13" s="25" t="s">
        <v>35</v>
      </c>
      <c r="T13" s="26"/>
      <c r="W13" s="26"/>
      <c r="Z13" s="19" t="s">
        <v>36</v>
      </c>
      <c r="AA13" s="9"/>
      <c r="AB13" s="20"/>
      <c r="AC13" s="50" t="e">
        <f>(AA13*AB13)/T13</f>
        <v>#DIV/0!</v>
      </c>
      <c r="AD13" s="51" t="e">
        <f t="shared" si="0"/>
        <v>#DIV/0!</v>
      </c>
    </row>
    <row r="14" spans="2:31" ht="32.25" customHeight="1" x14ac:dyDescent="0.35">
      <c r="B14" s="57" t="s">
        <v>37</v>
      </c>
      <c r="C14" s="57"/>
      <c r="E14" s="57" t="s">
        <v>38</v>
      </c>
      <c r="F14" s="57"/>
      <c r="H14" s="17" t="s">
        <v>39</v>
      </c>
      <c r="I14" s="18">
        <f>C8-I8</f>
        <v>0</v>
      </c>
      <c r="Z14" s="19" t="s">
        <v>40</v>
      </c>
      <c r="AA14" s="9">
        <v>0</v>
      </c>
      <c r="AB14" s="20">
        <v>0</v>
      </c>
      <c r="AC14" s="50" t="e">
        <f>(AA14*AB14)/T13</f>
        <v>#DIV/0!</v>
      </c>
      <c r="AD14" s="51" t="e">
        <f t="shared" si="0"/>
        <v>#DIV/0!</v>
      </c>
    </row>
    <row r="15" spans="2:31" x14ac:dyDescent="0.35">
      <c r="B15" s="57"/>
      <c r="C15" s="57"/>
      <c r="E15" s="57"/>
      <c r="F15" s="57"/>
      <c r="S15" s="58" t="s">
        <v>41</v>
      </c>
      <c r="T15" s="58"/>
      <c r="U15" s="41" t="s">
        <v>42</v>
      </c>
      <c r="V15" s="54"/>
      <c r="Z15" s="19" t="s">
        <v>40</v>
      </c>
      <c r="AA15" s="9">
        <v>0</v>
      </c>
      <c r="AB15" s="20">
        <v>0</v>
      </c>
      <c r="AC15" s="50" t="e">
        <f>(AA15*AB15)/T13</f>
        <v>#DIV/0!</v>
      </c>
      <c r="AD15" s="51" t="e">
        <f t="shared" si="0"/>
        <v>#DIV/0!</v>
      </c>
    </row>
    <row r="16" spans="2:31" x14ac:dyDescent="0.35">
      <c r="B16" s="27" t="s">
        <v>43</v>
      </c>
      <c r="C16" s="28">
        <f>C6</f>
        <v>0</v>
      </c>
      <c r="E16" s="27" t="s">
        <v>7</v>
      </c>
      <c r="F16" s="28">
        <f>F6</f>
        <v>0</v>
      </c>
      <c r="U16" s="41" t="s">
        <v>44</v>
      </c>
      <c r="V16" s="54"/>
      <c r="Z16" s="19" t="s">
        <v>40</v>
      </c>
      <c r="AA16" s="9">
        <v>0</v>
      </c>
      <c r="AB16" s="20">
        <v>0</v>
      </c>
      <c r="AC16" s="50" t="e">
        <f>(AA16*AB16)/T13</f>
        <v>#DIV/0!</v>
      </c>
      <c r="AD16" s="51" t="e">
        <f t="shared" si="0"/>
        <v>#DIV/0!</v>
      </c>
    </row>
    <row r="17" spans="2:30" x14ac:dyDescent="0.35">
      <c r="B17" s="29" t="s">
        <v>45</v>
      </c>
      <c r="C17" s="9"/>
      <c r="E17" s="29" t="s">
        <v>46</v>
      </c>
      <c r="F17" s="9"/>
      <c r="Z17" s="19" t="s">
        <v>40</v>
      </c>
      <c r="AA17" s="9">
        <v>0</v>
      </c>
      <c r="AB17" s="20">
        <v>0</v>
      </c>
      <c r="AC17" s="50" t="e">
        <f>(AA17*AB17)/T13</f>
        <v>#DIV/0!</v>
      </c>
      <c r="AD17" s="51" t="e">
        <f t="shared" si="0"/>
        <v>#DIV/0!</v>
      </c>
    </row>
    <row r="18" spans="2:30" x14ac:dyDescent="0.35">
      <c r="B18" s="29" t="s">
        <v>47</v>
      </c>
      <c r="C18" s="9"/>
      <c r="E18" s="29" t="s">
        <v>48</v>
      </c>
      <c r="F18" s="9"/>
      <c r="S18" s="58" t="s">
        <v>49</v>
      </c>
      <c r="T18" s="58"/>
      <c r="U18" s="41" t="s">
        <v>42</v>
      </c>
      <c r="V18" s="54"/>
      <c r="Z18" s="30" t="s">
        <v>40</v>
      </c>
      <c r="AA18" s="16">
        <v>0</v>
      </c>
      <c r="AB18" s="31">
        <v>0</v>
      </c>
      <c r="AC18" s="52" t="e">
        <f>(AA18*AB18)/T13</f>
        <v>#DIV/0!</v>
      </c>
      <c r="AD18" s="53" t="e">
        <f t="shared" si="0"/>
        <v>#DIV/0!</v>
      </c>
    </row>
    <row r="19" spans="2:30" x14ac:dyDescent="0.35">
      <c r="B19" s="29" t="s">
        <v>50</v>
      </c>
      <c r="C19" s="9"/>
      <c r="E19" s="29" t="s">
        <v>51</v>
      </c>
      <c r="F19" s="9"/>
      <c r="U19" s="41" t="s">
        <v>44</v>
      </c>
      <c r="V19" s="54"/>
    </row>
    <row r="20" spans="2:30" x14ac:dyDescent="0.35">
      <c r="B20" s="29" t="s">
        <v>52</v>
      </c>
      <c r="C20" s="9"/>
      <c r="E20" s="29" t="s">
        <v>53</v>
      </c>
      <c r="F20" s="9"/>
      <c r="Z20" s="58" t="s">
        <v>54</v>
      </c>
      <c r="AA20" s="58"/>
      <c r="AB20" s="41" t="s">
        <v>42</v>
      </c>
      <c r="AC20" s="42" t="e">
        <f>(SUM(AD7:AD18))+V15</f>
        <v>#DIV/0!</v>
      </c>
      <c r="AD20" s="40"/>
    </row>
    <row r="21" spans="2:30" x14ac:dyDescent="0.35">
      <c r="B21" s="29" t="s">
        <v>55</v>
      </c>
      <c r="C21" s="9"/>
      <c r="E21" s="29" t="s">
        <v>56</v>
      </c>
      <c r="F21" s="9"/>
      <c r="H21" s="57" t="s">
        <v>57</v>
      </c>
      <c r="I21" s="57"/>
      <c r="J21" s="57"/>
      <c r="S21" s="58" t="s">
        <v>58</v>
      </c>
      <c r="T21" s="58"/>
      <c r="U21" s="41" t="s">
        <v>42</v>
      </c>
      <c r="V21" s="43" t="e">
        <f>V18-AC20</f>
        <v>#DIV/0!</v>
      </c>
      <c r="AB21" s="41" t="s">
        <v>44</v>
      </c>
      <c r="AC21" s="42" t="e">
        <f>(SUM(AC7:AC18))+V16</f>
        <v>#DIV/0!</v>
      </c>
      <c r="AD21" s="40"/>
    </row>
    <row r="22" spans="2:30" x14ac:dyDescent="0.35">
      <c r="B22" s="29" t="s">
        <v>59</v>
      </c>
      <c r="C22" s="9"/>
      <c r="E22" s="29" t="s">
        <v>60</v>
      </c>
      <c r="F22" s="9"/>
      <c r="H22" s="57"/>
      <c r="I22" s="57"/>
      <c r="J22" s="57"/>
      <c r="U22" s="41" t="s">
        <v>44</v>
      </c>
      <c r="V22" s="43" t="e">
        <f>V19-AC21</f>
        <v>#DIV/0!</v>
      </c>
    </row>
    <row r="23" spans="2:30" x14ac:dyDescent="0.35">
      <c r="B23" s="29" t="s">
        <v>61</v>
      </c>
      <c r="C23" s="9"/>
      <c r="E23" s="29" t="s">
        <v>62</v>
      </c>
      <c r="F23" s="9"/>
      <c r="H23" s="32"/>
      <c r="I23" s="61" t="s">
        <v>63</v>
      </c>
      <c r="J23" s="61"/>
      <c r="AB23" t="s">
        <v>9</v>
      </c>
    </row>
    <row r="24" spans="2:30" x14ac:dyDescent="0.35">
      <c r="B24" s="29" t="s">
        <v>64</v>
      </c>
      <c r="C24" s="9"/>
      <c r="E24" s="29" t="s">
        <v>65</v>
      </c>
      <c r="F24" s="9"/>
      <c r="H24" s="33"/>
      <c r="I24" s="61" t="s">
        <v>66</v>
      </c>
      <c r="J24" s="61"/>
      <c r="AB24" t="s">
        <v>18</v>
      </c>
    </row>
    <row r="25" spans="2:30" x14ac:dyDescent="0.35">
      <c r="B25" s="29" t="s">
        <v>67</v>
      </c>
      <c r="C25" s="9"/>
      <c r="E25" s="29" t="s">
        <v>68</v>
      </c>
      <c r="F25" s="9"/>
      <c r="H25" s="34"/>
      <c r="I25" s="61" t="s">
        <v>69</v>
      </c>
      <c r="J25" s="61"/>
    </row>
    <row r="26" spans="2:30" x14ac:dyDescent="0.35">
      <c r="B26" s="29" t="s">
        <v>70</v>
      </c>
      <c r="C26" s="9"/>
      <c r="E26" s="29" t="s">
        <v>71</v>
      </c>
      <c r="F26" s="9"/>
    </row>
    <row r="27" spans="2:30" x14ac:dyDescent="0.35">
      <c r="B27" s="29" t="s">
        <v>72</v>
      </c>
      <c r="C27" s="9"/>
      <c r="E27" s="29" t="s">
        <v>73</v>
      </c>
      <c r="F27" s="9"/>
      <c r="H27" s="44" t="s">
        <v>74</v>
      </c>
      <c r="I27" s="45" t="s">
        <v>15</v>
      </c>
    </row>
    <row r="28" spans="2:30" x14ac:dyDescent="0.35">
      <c r="B28" s="29" t="s">
        <v>75</v>
      </c>
      <c r="C28" s="9"/>
      <c r="E28" s="29" t="s">
        <v>76</v>
      </c>
      <c r="F28" s="9"/>
      <c r="H28" s="41" t="s">
        <v>77</v>
      </c>
      <c r="I28" s="36" t="s">
        <v>20</v>
      </c>
    </row>
    <row r="29" spans="2:30" x14ac:dyDescent="0.35">
      <c r="B29" s="29" t="s">
        <v>40</v>
      </c>
      <c r="C29" s="9">
        <v>0</v>
      </c>
      <c r="E29" s="29" t="s">
        <v>78</v>
      </c>
      <c r="F29" s="9"/>
      <c r="H29" s="46" t="s">
        <v>79</v>
      </c>
      <c r="I29" s="47" t="s">
        <v>16</v>
      </c>
    </row>
    <row r="30" spans="2:30" x14ac:dyDescent="0.35">
      <c r="B30" s="29" t="s">
        <v>40</v>
      </c>
      <c r="C30" s="9">
        <v>0</v>
      </c>
      <c r="E30" s="29" t="s">
        <v>80</v>
      </c>
      <c r="F30" s="9"/>
    </row>
    <row r="31" spans="2:30" x14ac:dyDescent="0.35">
      <c r="B31" s="29" t="s">
        <v>40</v>
      </c>
      <c r="C31" s="9">
        <v>0</v>
      </c>
      <c r="E31" s="29" t="s">
        <v>81</v>
      </c>
      <c r="F31" s="9"/>
    </row>
    <row r="32" spans="2:30" x14ac:dyDescent="0.35">
      <c r="B32" s="29" t="s">
        <v>40</v>
      </c>
      <c r="C32" s="9">
        <v>0</v>
      </c>
      <c r="E32" s="29" t="s">
        <v>82</v>
      </c>
      <c r="F32" s="9"/>
    </row>
    <row r="33" spans="2:8" x14ac:dyDescent="0.35">
      <c r="B33" s="29" t="s">
        <v>40</v>
      </c>
      <c r="C33" s="9">
        <v>0</v>
      </c>
      <c r="E33" s="29" t="s">
        <v>40</v>
      </c>
      <c r="F33" s="9">
        <v>0</v>
      </c>
    </row>
    <row r="34" spans="2:8" x14ac:dyDescent="0.35">
      <c r="B34" s="29" t="s">
        <v>40</v>
      </c>
      <c r="C34" s="9">
        <v>0</v>
      </c>
      <c r="E34" s="29" t="s">
        <v>40</v>
      </c>
      <c r="F34" s="9">
        <v>0</v>
      </c>
    </row>
    <row r="35" spans="2:8" x14ac:dyDescent="0.35">
      <c r="B35" s="29" t="s">
        <v>40</v>
      </c>
      <c r="C35" s="9">
        <v>0</v>
      </c>
      <c r="E35" s="29" t="s">
        <v>40</v>
      </c>
      <c r="F35" s="9">
        <v>0</v>
      </c>
    </row>
    <row r="36" spans="2:8" x14ac:dyDescent="0.35">
      <c r="B36" s="29" t="s">
        <v>40</v>
      </c>
      <c r="C36" s="9">
        <v>0</v>
      </c>
      <c r="E36" s="29" t="s">
        <v>40</v>
      </c>
      <c r="F36" s="9">
        <v>0</v>
      </c>
    </row>
    <row r="37" spans="2:8" x14ac:dyDescent="0.35">
      <c r="B37" s="29" t="s">
        <v>40</v>
      </c>
      <c r="C37" s="9">
        <v>0</v>
      </c>
      <c r="E37" s="29" t="s">
        <v>40</v>
      </c>
      <c r="F37" s="9">
        <v>0</v>
      </c>
    </row>
    <row r="38" spans="2:8" x14ac:dyDescent="0.35">
      <c r="B38" s="29" t="s">
        <v>40</v>
      </c>
      <c r="C38" s="9">
        <v>0</v>
      </c>
      <c r="E38" s="29" t="s">
        <v>40</v>
      </c>
      <c r="F38" s="9">
        <v>0</v>
      </c>
    </row>
    <row r="39" spans="2:8" x14ac:dyDescent="0.35">
      <c r="B39" s="35" t="s">
        <v>40</v>
      </c>
      <c r="C39" s="16">
        <v>0</v>
      </c>
      <c r="E39" s="35" t="s">
        <v>40</v>
      </c>
      <c r="F39" s="16"/>
    </row>
    <row r="41" spans="2:8" ht="21" x14ac:dyDescent="0.35">
      <c r="B41" s="36" t="s">
        <v>83</v>
      </c>
      <c r="C41" s="37">
        <f>SUM(C16:C39)</f>
        <v>0</v>
      </c>
      <c r="E41" s="36" t="s">
        <v>83</v>
      </c>
      <c r="F41" s="37">
        <f>SUM(F16:F39)</f>
        <v>0</v>
      </c>
    </row>
    <row r="42" spans="2:8" x14ac:dyDescent="0.35">
      <c r="H42" s="38" t="s">
        <v>84</v>
      </c>
    </row>
    <row r="44" spans="2:8" ht="32.5" customHeight="1" x14ac:dyDescent="0.35"/>
  </sheetData>
  <sheetProtection sheet="1" objects="1" scenarios="1"/>
  <mergeCells count="19">
    <mergeCell ref="I23:J23"/>
    <mergeCell ref="I24:J24"/>
    <mergeCell ref="I25:J25"/>
    <mergeCell ref="S15:T15"/>
    <mergeCell ref="S18:T18"/>
    <mergeCell ref="Z20:AA20"/>
    <mergeCell ref="H21:J22"/>
    <mergeCell ref="S21:T21"/>
    <mergeCell ref="H10:I11"/>
    <mergeCell ref="B11:C11"/>
    <mergeCell ref="E11:F11"/>
    <mergeCell ref="B14:C15"/>
    <mergeCell ref="E14:F15"/>
    <mergeCell ref="B2:J2"/>
    <mergeCell ref="P2:AE2"/>
    <mergeCell ref="B4:C5"/>
    <mergeCell ref="E4:F5"/>
    <mergeCell ref="H4:I5"/>
    <mergeCell ref="Z4:AE5"/>
  </mergeCells>
  <conditionalFormatting sqref="I6">
    <cfRule type="expression" dxfId="16" priority="2">
      <formula>$I$6&lt;($C$7+1)</formula>
    </cfRule>
    <cfRule type="expression" dxfId="15" priority="3">
      <formula>$I$6&gt;$C$7</formula>
    </cfRule>
  </conditionalFormatting>
  <conditionalFormatting sqref="I7">
    <cfRule type="expression" dxfId="14" priority="4">
      <formula>$I$7&lt;($F$7+1)</formula>
    </cfRule>
    <cfRule type="expression" dxfId="13" priority="5">
      <formula>$I$7&gt;$F$7</formula>
    </cfRule>
  </conditionalFormatting>
  <conditionalFormatting sqref="I8">
    <cfRule type="expression" dxfId="12" priority="6">
      <formula>$I$8&lt;($C$8+1)</formula>
    </cfRule>
    <cfRule type="expression" dxfId="11" priority="7">
      <formula>$I$8&gt;$C$8</formula>
    </cfRule>
  </conditionalFormatting>
  <conditionalFormatting sqref="I12">
    <cfRule type="expression" dxfId="10" priority="8">
      <formula>$I$12&lt;1</formula>
    </cfRule>
    <cfRule type="expression" dxfId="9" priority="9">
      <formula>$I$12&gt;0</formula>
    </cfRule>
  </conditionalFormatting>
  <conditionalFormatting sqref="I13">
    <cfRule type="expression" dxfId="8" priority="10">
      <formula>$I$13&lt;1</formula>
    </cfRule>
    <cfRule type="expression" dxfId="7" priority="11">
      <formula>$I$13&gt;0</formula>
    </cfRule>
  </conditionalFormatting>
  <conditionalFormatting sqref="I14">
    <cfRule type="expression" dxfId="6" priority="12">
      <formula>$I$14&lt;1</formula>
    </cfRule>
    <cfRule type="expression" dxfId="5" priority="13">
      <formula>$I$14&lt;100</formula>
    </cfRule>
    <cfRule type="expression" dxfId="4" priority="14">
      <formula>$I$14&gt;0</formula>
    </cfRule>
  </conditionalFormatting>
  <conditionalFormatting sqref="AC20">
    <cfRule type="cellIs" dxfId="3" priority="15" operator="lessThan">
      <formula>$V$18</formula>
    </cfRule>
    <cfRule type="cellIs" dxfId="2" priority="16" operator="greaterThan">
      <formula>$V$18</formula>
    </cfRule>
  </conditionalFormatting>
  <conditionalFormatting sqref="AC21">
    <cfRule type="cellIs" dxfId="1" priority="17" operator="lessThan">
      <formula>$V$19</formula>
    </cfRule>
    <cfRule type="cellIs" dxfId="0" priority="18" operator="greaterThan">
      <formula>$V$19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Marin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SKD Chief</dc:creator>
  <cp:keywords/>
  <dc:description/>
  <cp:lastModifiedBy>micheal borg</cp:lastModifiedBy>
  <cp:revision>3</cp:revision>
  <dcterms:created xsi:type="dcterms:W3CDTF">2020-11-13T02:39:59Z</dcterms:created>
  <dcterms:modified xsi:type="dcterms:W3CDTF">2025-01-11T10:34:34Z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Marin IT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