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eetings\2020\082020 Regular Meeting\"/>
    </mc:Choice>
  </mc:AlternateContent>
  <xr:revisionPtr revIDLastSave="0" documentId="8_{4739FCEB-F98C-4219-ADD8-86E8E85E0638}" xr6:coauthVersionLast="45" xr6:coauthVersionMax="45" xr10:uidLastSave="{00000000-0000-0000-0000-000000000000}"/>
  <bookViews>
    <workbookView xWindow="-120" yWindow="-120" windowWidth="24240" windowHeight="13140" activeTab="1" xr2:uid="{732B2953-06C9-4AC5-A892-DBB93272A3F8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Sheet1!$A:$E,Sheet1!$1:$4</definedName>
    <definedName name="QB_COLUMN_59200" localSheetId="1" hidden="1">Sheet1!#REF!</definedName>
    <definedName name="QB_COLUMN_63620" localSheetId="1" hidden="1">Sheet1!#REF!</definedName>
    <definedName name="QB_COLUMN_64430" localSheetId="1" hidden="1">Sheet1!#REF!</definedName>
    <definedName name="QB_COLUMN_76210" localSheetId="1" hidden="1">Sheet1!$G$4</definedName>
    <definedName name="QB_DATA_0" localSheetId="1" hidden="1">Sheet1!$7:$7,Sheet1!$8:$8,Sheet1!$9:$9,Sheet1!$10:$10,Sheet1!$12:$12,Sheet1!$13:$13,Sheet1!$14:$14,Sheet1!$17:$17,Sheet1!$18:$18,Sheet1!$19:$19,Sheet1!$21:$21,Sheet1!$24:$24,Sheet1!$25:$25,Sheet1!$31:$31,Sheet1!$32:$32,Sheet1!$34:$34</definedName>
    <definedName name="QB_DATA_1" localSheetId="1" hidden="1">Sheet1!$36:$36,Sheet1!$37:$37,Sheet1!$38:$38,Sheet1!$39:$39,Sheet1!$40:$40,Sheet1!$41:$41,Sheet1!$42:$42,Sheet1!$43:$43,Sheet1!$44:$44,Sheet1!$45:$45,Sheet1!$46:$46,Sheet1!$47:$47,Sheet1!$48:$48,Sheet1!$49:$49,Sheet1!$50:$50,Sheet1!$51:$51</definedName>
    <definedName name="QB_DATA_2" localSheetId="1" hidden="1">Sheet1!$52:$52,Sheet1!$53:$53,Sheet1!$54:$54,Sheet1!$55:$55,Sheet1!$56:$56,Sheet1!$57:$57,Sheet1!$58:$58,Sheet1!$59:$59,Sheet1!$60:$60,Sheet1!$63:$63,Sheet1!$66:$66,Sheet1!$67:$67,Sheet1!$68:$68,Sheet1!$70:$70,Sheet1!$72:$72,Sheet1!$73:$73</definedName>
    <definedName name="QB_DATA_3" localSheetId="1" hidden="1">Sheet1!$74:$74,Sheet1!$77:$77,Sheet1!$78:$78,Sheet1!$79:$79,Sheet1!$82:$82,Sheet1!$84:$84,Sheet1!$85:$85,Sheet1!$86:$86,Sheet1!$88:$88,Sheet1!$89:$89,Sheet1!$90:$90,Sheet1!$91:$91,Sheet1!$92:$92,Sheet1!$95:$95,Sheet1!$96:$96,Sheet1!$97:$97</definedName>
    <definedName name="QB_DATA_4" localSheetId="1" hidden="1">Sheet1!$98:$98,Sheet1!$99:$99,Sheet1!$100:$100,Sheet1!$101:$101,Sheet1!$102:$102,Sheet1!$103:$103,Sheet1!$104:$104,Sheet1!$106:$106,Sheet1!$108:$108,Sheet1!$109:$109,Sheet1!$110:$110,Sheet1!$111:$111,Sheet1!$112:$112,Sheet1!$113:$113,Sheet1!$114:$114,Sheet1!$115:$115</definedName>
    <definedName name="QB_DATA_5" localSheetId="1" hidden="1">Sheet1!$117:$117,Sheet1!$119:$119,Sheet1!$120:$120,Sheet1!$123:$123,Sheet1!$124:$124,Sheet1!$125:$125,Sheet1!$128:$128,Sheet1!$129:$129,Sheet1!$130:$130,Sheet1!$131:$131,Sheet1!$132:$132,Sheet1!$133:$133,Sheet1!$134:$134,Sheet1!$135:$135,Sheet1!$136:$136,Sheet1!$137:$137</definedName>
    <definedName name="QB_DATA_6" localSheetId="1" hidden="1">Sheet1!$138:$138,Sheet1!$139:$139,Sheet1!$140:$140,Sheet1!$141:$141,Sheet1!$142:$142,Sheet1!$144:$144,Sheet1!$146:$146,Sheet1!$147:$147,Sheet1!$148:$148,Sheet1!$149:$149,Sheet1!$150:$150,Sheet1!$151:$151,Sheet1!$152:$152,Sheet1!$153:$153,Sheet1!$154:$154,Sheet1!$155:$155</definedName>
    <definedName name="QB_DATA_7" localSheetId="1" hidden="1">Sheet1!$156:$156,Sheet1!$157:$157,Sheet1!$158:$158,Sheet1!$159:$159,Sheet1!$161:$161,Sheet1!$162:$162,Sheet1!$164:$164,Sheet1!$166:$166,Sheet1!$168:$168,Sheet1!$169:$169,Sheet1!$170:$170,Sheet1!$172:$172,Sheet1!$173:$173,Sheet1!$174:$174,Sheet1!$175:$175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Sheet1!#REF!,Sheet1!#REF!,Sheet1!#REF!,Sheet1!#REF!,Sheet1!#REF!,Sheet1!#REF!,Sheet1!#REF!,Sheet1!#REF!,Sheet1!#REF!,Sheet1!#REF!,Sheet1!#REF!,Sheet1!#REF!,Sheet1!#REF!,Sheet1!#REF!,Sheet1!#REF!,Sheet1!$G$15</definedName>
    <definedName name="QB_FORMULA_1" localSheetId="1" hidden="1">Sheet1!#REF!,Sheet1!#REF!,Sheet1!#REF!,Sheet1!#REF!,Sheet1!#REF!,Sheet1!#REF!,Sheet1!#REF!,Sheet1!#REF!,Sheet1!#REF!,Sheet1!$G$20,Sheet1!#REF!,Sheet1!#REF!,Sheet1!#REF!,Sheet1!#REF!,Sheet1!#REF!,Sheet1!#REF!</definedName>
    <definedName name="QB_FORMULA_10" localSheetId="1" hidden="1">Sheet1!#REF!,Sheet1!#REF!,Sheet1!#REF!,Sheet1!#REF!,Sheet1!#REF!,Sheet1!#REF!,Sheet1!#REF!,Sheet1!#REF!,Sheet1!#REF!,Sheet1!#REF!,Sheet1!#REF!,Sheet1!$G$93,Sheet1!#REF!,Sheet1!#REF!,Sheet1!#REF!,Sheet1!#REF!</definedName>
    <definedName name="QB_FORMULA_11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1" hidden="1">Sheet1!#REF!,Sheet1!#REF!,Sheet1!#REF!,Sheet1!$G$105,Sheet1!#REF!,Sheet1!#REF!,Sheet1!#REF!,Sheet1!#REF!,Sheet1!#REF!,Sheet1!#REF!,Sheet1!#REF!,Sheet1!#REF!,Sheet1!#REF!,Sheet1!#REF!,Sheet1!#REF!,Sheet1!#REF!</definedName>
    <definedName name="QB_FORMULA_13" localSheetId="1" hidden="1">Sheet1!#REF!,Sheet1!#REF!,Sheet1!#REF!,Sheet1!#REF!,Sheet1!#REF!,Sheet1!#REF!,Sheet1!#REF!,Sheet1!#REF!,Sheet1!#REF!,Sheet1!$G$116,Sheet1!#REF!,Sheet1!#REF!,Sheet1!#REF!,Sheet1!#REF!,Sheet1!#REF!,Sheet1!#REF!</definedName>
    <definedName name="QB_FORMULA_14" localSheetId="1" hidden="1">Sheet1!#REF!,Sheet1!#REF!,Sheet1!#REF!,Sheet1!$G$121,Sheet1!#REF!,Sheet1!#REF!,Sheet1!#REF!,Sheet1!#REF!,Sheet1!#REF!,Sheet1!#REF!,Sheet1!#REF!,Sheet1!#REF!,Sheet1!#REF!,Sheet1!$G$126,Sheet1!#REF!,Sheet1!#REF!</definedName>
    <definedName name="QB_FORMULA_1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6" localSheetId="1" hidden="1">Sheet1!#REF!,Sheet1!#REF!,Sheet1!#REF!,Sheet1!#REF!,Sheet1!#REF!,Sheet1!#REF!,Sheet1!#REF!,Sheet1!#REF!,Sheet1!#REF!,Sheet1!#REF!,Sheet1!#REF!,Sheet1!#REF!,Sheet1!#REF!,Sheet1!#REF!,Sheet1!#REF!,Sheet1!$G$143</definedName>
    <definedName name="QB_FORMULA_17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8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9" localSheetId="1" hidden="1">Sheet1!#REF!,Sheet1!$G$160,Sheet1!#REF!,Sheet1!#REF!,Sheet1!#REF!,Sheet1!#REF!,Sheet1!#REF!,Sheet1!#REF!,Sheet1!#REF!,Sheet1!#REF!,Sheet1!#REF!,Sheet1!$G$165,Sheet1!#REF!,Sheet1!#REF!,Sheet1!#REF!,Sheet1!#REF!</definedName>
    <definedName name="QB_FORMULA_2" localSheetId="1" hidden="1">Sheet1!#REF!,Sheet1!#REF!,Sheet1!#REF!,Sheet1!$G$26,Sheet1!#REF!,Sheet1!#REF!,Sheet1!#REF!,Sheet1!$G$27,Sheet1!#REF!,Sheet1!#REF!,Sheet1!#REF!,Sheet1!$G$28,Sheet1!#REF!,Sheet1!#REF!,Sheet1!#REF!,Sheet1!#REF!</definedName>
    <definedName name="QB_FORMULA_20" localSheetId="1" hidden="1">Sheet1!#REF!,Sheet1!#REF!,Sheet1!#REF!,Sheet1!#REF!,Sheet1!#REF!,Sheet1!#REF!,Sheet1!#REF!,Sheet1!$G$171,Sheet1!#REF!,Sheet1!#REF!,Sheet1!#REF!,Sheet1!#REF!,Sheet1!#REF!,Sheet1!#REF!,Sheet1!#REF!,Sheet1!#REF!</definedName>
    <definedName name="QB_FORMULA_21" localSheetId="1" hidden="1">Sheet1!#REF!,Sheet1!#REF!,Sheet1!#REF!,Sheet1!$G$176,Sheet1!#REF!,Sheet1!#REF!,Sheet1!#REF!,Sheet1!$G$177,Sheet1!#REF!,Sheet1!#REF!,Sheet1!#REF!,Sheet1!$G$178,Sheet1!#REF!,Sheet1!#REF!</definedName>
    <definedName name="QB_FORMULA_3" localSheetId="1" hidden="1">Sheet1!#REF!,Sheet1!#REF!,Sheet1!#REF!,Sheet1!#REF!,Sheet1!#REF!,Sheet1!$G$35,Sheet1!#REF!,Sheet1!#REF!,Sheet1!#REF!,Sheet1!#REF!,Sheet1!#REF!,Sheet1!#REF!,Sheet1!#REF!,Sheet1!#REF!,Sheet1!#REF!,Sheet1!#REF!</definedName>
    <definedName name="QB_FORMULA_4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1" hidden="1">Sheet1!#REF!,Sheet1!#REF!,Sheet1!#REF!,Sheet1!#REF!,Sheet1!#REF!,Sheet1!#REF!,Sheet1!#REF!,Sheet1!#REF!,Sheet1!#REF!,Sheet1!#REF!,Sheet1!#REF!,Sheet1!$G$61,Sheet1!#REF!,Sheet1!#REF!,Sheet1!#REF!,Sheet1!#REF!</definedName>
    <definedName name="QB_FORMULA_7" localSheetId="1" hidden="1">Sheet1!#REF!,Sheet1!$G$64,Sheet1!#REF!,Sheet1!#REF!,Sheet1!#REF!,Sheet1!#REF!,Sheet1!#REF!,Sheet1!#REF!,Sheet1!#REF!,Sheet1!#REF!,Sheet1!#REF!,Sheet1!$G$69,Sheet1!#REF!,Sheet1!#REF!,Sheet1!#REF!,Sheet1!#REF!</definedName>
    <definedName name="QB_FORMULA_8" localSheetId="1" hidden="1">Sheet1!#REF!,Sheet1!#REF!,Sheet1!#REF!,Sheet1!#REF!,Sheet1!#REF!,Sheet1!#REF!,Sheet1!#REF!,Sheet1!$G$75,Sheet1!#REF!,Sheet1!#REF!,Sheet1!#REF!,Sheet1!#REF!,Sheet1!#REF!,Sheet1!#REF!,Sheet1!#REF!,Sheet1!#REF!</definedName>
    <definedName name="QB_FORMULA_9" localSheetId="1" hidden="1">Sheet1!#REF!,Sheet1!$G$80,Sheet1!#REF!,Sheet1!#REF!,Sheet1!#REF!,Sheet1!#REF!,Sheet1!#REF!,Sheet1!$G$83,Sheet1!#REF!,Sheet1!#REF!,Sheet1!#REF!,Sheet1!#REF!,Sheet1!#REF!,Sheet1!#REF!,Sheet1!#REF!,Sheet1!#REF!</definedName>
    <definedName name="QB_ROW_108030" localSheetId="1" hidden="1">Sheet1!$C$122</definedName>
    <definedName name="QB_ROW_108330" localSheetId="1" hidden="1">Sheet1!$C$126</definedName>
    <definedName name="QB_ROW_113230" localSheetId="1" hidden="1">Sheet1!$C$162</definedName>
    <definedName name="QB_ROW_117030" localSheetId="1" hidden="1">Sheet1!$C$163</definedName>
    <definedName name="QB_ROW_117330" localSheetId="1" hidden="1">Sheet1!$C$165</definedName>
    <definedName name="QB_ROW_119030" localSheetId="1" hidden="1">Sheet1!$C$167</definedName>
    <definedName name="QB_ROW_119330" localSheetId="1" hidden="1">Sheet1!$C$171</definedName>
    <definedName name="QB_ROW_128240" localSheetId="1" hidden="1">Sheet1!$D$44</definedName>
    <definedName name="QB_ROW_129240" localSheetId="1" hidden="1">Sheet1!$D$108</definedName>
    <definedName name="QB_ROW_130230" localSheetId="1" hidden="1">Sheet1!$C$161</definedName>
    <definedName name="QB_ROW_137240" localSheetId="1" hidden="1">Sheet1!$D$12</definedName>
    <definedName name="QB_ROW_138240" localSheetId="1" hidden="1">Sheet1!$D$13</definedName>
    <definedName name="QB_ROW_139240" localSheetId="1" hidden="1">Sheet1!$D$14</definedName>
    <definedName name="QB_ROW_140240" localSheetId="1" hidden="1">Sheet1!$D$17</definedName>
    <definedName name="QB_ROW_141240" localSheetId="1" hidden="1">Sheet1!$D$18</definedName>
    <definedName name="QB_ROW_145240" localSheetId="1" hidden="1">Sheet1!$D$54</definedName>
    <definedName name="QB_ROW_147240" localSheetId="1" hidden="1">Sheet1!$D$55</definedName>
    <definedName name="QB_ROW_148040" localSheetId="1" hidden="1">Sheet1!$D$33</definedName>
    <definedName name="QB_ROW_148340" localSheetId="1" hidden="1">Sheet1!$D$35</definedName>
    <definedName name="QB_ROW_149240" localSheetId="1" hidden="1">Sheet1!$D$56</definedName>
    <definedName name="QB_ROW_150240" localSheetId="1" hidden="1">Sheet1!$D$36</definedName>
    <definedName name="QB_ROW_151240" localSheetId="1" hidden="1">Sheet1!$D$37</definedName>
    <definedName name="QB_ROW_152240" localSheetId="1" hidden="1">Sheet1!$D$38</definedName>
    <definedName name="QB_ROW_153240" localSheetId="1" hidden="1">Sheet1!$D$39</definedName>
    <definedName name="QB_ROW_155240" localSheetId="1" hidden="1">Sheet1!$D$40</definedName>
    <definedName name="QB_ROW_157240" localSheetId="1" hidden="1">Sheet1!$D$41</definedName>
    <definedName name="QB_ROW_158240" localSheetId="1" hidden="1">Sheet1!$D$42</definedName>
    <definedName name="QB_ROW_159240" localSheetId="1" hidden="1">Sheet1!$D$43</definedName>
    <definedName name="QB_ROW_161240" localSheetId="1" hidden="1">Sheet1!$D$45</definedName>
    <definedName name="QB_ROW_162240" localSheetId="1" hidden="1">Sheet1!$D$46</definedName>
    <definedName name="QB_ROW_163240" localSheetId="1" hidden="1">Sheet1!$D$47</definedName>
    <definedName name="QB_ROW_164240" localSheetId="1" hidden="1">Sheet1!$D$66</definedName>
    <definedName name="QB_ROW_165240" localSheetId="1" hidden="1">Sheet1!$D$67</definedName>
    <definedName name="QB_ROW_166240" localSheetId="1" hidden="1">Sheet1!$D$68</definedName>
    <definedName name="QB_ROW_167240" localSheetId="1" hidden="1">Sheet1!$D$63</definedName>
    <definedName name="QB_ROW_169240" localSheetId="1" hidden="1">Sheet1!$D$72</definedName>
    <definedName name="QB_ROW_170240" localSheetId="1" hidden="1">Sheet1!$D$73</definedName>
    <definedName name="QB_ROW_171240" localSheetId="1" hidden="1">Sheet1!$D$77</definedName>
    <definedName name="QB_ROW_172240" localSheetId="1" hidden="1">Sheet1!$D$78</definedName>
    <definedName name="QB_ROW_173240" localSheetId="1" hidden="1">Sheet1!$D$79</definedName>
    <definedName name="QB_ROW_174240" localSheetId="1" hidden="1">Sheet1!$D$82</definedName>
    <definedName name="QB_ROW_175240" localSheetId="1" hidden="1">Sheet1!$D$88</definedName>
    <definedName name="QB_ROW_176240" localSheetId="1" hidden="1">Sheet1!$D$89</definedName>
    <definedName name="QB_ROW_179240" localSheetId="1" hidden="1">Sheet1!$D$90</definedName>
    <definedName name="QB_ROW_180240" localSheetId="1" hidden="1">Sheet1!$D$91</definedName>
    <definedName name="QB_ROW_182240" localSheetId="1" hidden="1">Sheet1!$D$100</definedName>
    <definedName name="QB_ROW_18301" localSheetId="1" hidden="1">Sheet1!#REF!</definedName>
    <definedName name="QB_ROW_183240" localSheetId="1" hidden="1">Sheet1!$D$101</definedName>
    <definedName name="QB_ROW_184240" localSheetId="1" hidden="1">Sheet1!$D$102</definedName>
    <definedName name="QB_ROW_185240" localSheetId="1" hidden="1">Sheet1!$D$103</definedName>
    <definedName name="QB_ROW_186240" localSheetId="1" hidden="1">Sheet1!$D$104</definedName>
    <definedName name="QB_ROW_189240" localSheetId="1" hidden="1">Sheet1!$D$95</definedName>
    <definedName name="QB_ROW_19011" localSheetId="1" hidden="1">Sheet1!$A$5</definedName>
    <definedName name="QB_ROW_190240" localSheetId="1" hidden="1">Sheet1!$D$96</definedName>
    <definedName name="QB_ROW_19311" localSheetId="1" hidden="1">Sheet1!$A$177</definedName>
    <definedName name="QB_ROW_20021" localSheetId="1" hidden="1">Sheet1!$B$6</definedName>
    <definedName name="QB_ROW_200240" localSheetId="1" hidden="1">Sheet1!$D$123</definedName>
    <definedName name="QB_ROW_20321" localSheetId="1" hidden="1">Sheet1!$B$28</definedName>
    <definedName name="QB_ROW_203240" localSheetId="1" hidden="1">Sheet1!$D$124</definedName>
    <definedName name="QB_ROW_204240" localSheetId="1" hidden="1">Sheet1!$D$125</definedName>
    <definedName name="QB_ROW_205240" localSheetId="1" hidden="1">Sheet1!$D$109</definedName>
    <definedName name="QB_ROW_206240" localSheetId="1" hidden="1">Sheet1!$D$110</definedName>
    <definedName name="QB_ROW_207240" localSheetId="1" hidden="1">Sheet1!$D$111</definedName>
    <definedName name="QB_ROW_208240" localSheetId="1" hidden="1">Sheet1!$D$112</definedName>
    <definedName name="QB_ROW_209240" localSheetId="1" hidden="1">Sheet1!$D$113</definedName>
    <definedName name="QB_ROW_21021" localSheetId="1" hidden="1">Sheet1!$B$29</definedName>
    <definedName name="QB_ROW_210240" localSheetId="1" hidden="1">Sheet1!$D$153</definedName>
    <definedName name="QB_ROW_211240" localSheetId="1" hidden="1">Sheet1!$D$154</definedName>
    <definedName name="QB_ROW_21321" localSheetId="1" hidden="1">Sheet1!$B$176</definedName>
    <definedName name="QB_ROW_213240" localSheetId="1" hidden="1">Sheet1!$D$155</definedName>
    <definedName name="QB_ROW_214240" localSheetId="1" hidden="1">Sheet1!$D$156</definedName>
    <definedName name="QB_ROW_215240" localSheetId="1" hidden="1">Sheet1!$D$157</definedName>
    <definedName name="QB_ROW_216240" localSheetId="1" hidden="1">Sheet1!$D$158</definedName>
    <definedName name="QB_ROW_217240" localSheetId="1" hidden="1">Sheet1!$D$159</definedName>
    <definedName name="QB_ROW_218240" localSheetId="1" hidden="1">Sheet1!$D$149</definedName>
    <definedName name="QB_ROW_219240" localSheetId="1" hidden="1">Sheet1!$D$150</definedName>
    <definedName name="QB_ROW_221240" localSheetId="1" hidden="1">Sheet1!$D$164</definedName>
    <definedName name="QB_ROW_2230" localSheetId="1" hidden="1">Sheet1!$C$84</definedName>
    <definedName name="QB_ROW_223030" localSheetId="1" hidden="1">Sheet1!$C$127</definedName>
    <definedName name="QB_ROW_223330" localSheetId="1" hidden="1">Sheet1!$C$143</definedName>
    <definedName name="QB_ROW_224240" localSheetId="1" hidden="1">Sheet1!$D$128</definedName>
    <definedName name="QB_ROW_226240" localSheetId="1" hidden="1">Sheet1!$D$137</definedName>
    <definedName name="QB_ROW_227240" localSheetId="1" hidden="1">Sheet1!$D$138</definedName>
    <definedName name="QB_ROW_229240" localSheetId="1" hidden="1">Sheet1!$D$139</definedName>
    <definedName name="QB_ROW_230240" localSheetId="1" hidden="1">Sheet1!$D$140</definedName>
    <definedName name="QB_ROW_231240" localSheetId="1" hidden="1">Sheet1!$D$141</definedName>
    <definedName name="QB_ROW_233230" localSheetId="1" hidden="1">Sheet1!$C$166</definedName>
    <definedName name="QB_ROW_236240" localSheetId="1" hidden="1">Sheet1!$D$48</definedName>
    <definedName name="QB_ROW_237240" localSheetId="1" hidden="1">Sheet1!$D$49</definedName>
    <definedName name="QB_ROW_238240" localSheetId="1" hidden="1">Sheet1!$D$142</definedName>
    <definedName name="QB_ROW_241240" localSheetId="1" hidden="1">Sheet1!$D$114</definedName>
    <definedName name="QB_ROW_243240" localSheetId="1" hidden="1">Sheet1!$D$129</definedName>
    <definedName name="QB_ROW_244240" localSheetId="1" hidden="1">Sheet1!$D$32</definedName>
    <definedName name="QB_ROW_245040" localSheetId="1" hidden="1">Sheet1!$D$23</definedName>
    <definedName name="QB_ROW_245250" localSheetId="1" hidden="1">Sheet1!$E$25</definedName>
    <definedName name="QB_ROW_245340" localSheetId="1" hidden="1">Sheet1!$D$26</definedName>
    <definedName name="QB_ROW_246250" localSheetId="1" hidden="1">Sheet1!$E$24</definedName>
    <definedName name="QB_ROW_251240" localSheetId="1" hidden="1">Sheet1!$D$130</definedName>
    <definedName name="QB_ROW_253240" localSheetId="1" hidden="1">Sheet1!$D$151</definedName>
    <definedName name="QB_ROW_254240" localSheetId="1" hidden="1">Sheet1!$D$131</definedName>
    <definedName name="QB_ROW_257240" localSheetId="1" hidden="1">Sheet1!$D$168</definedName>
    <definedName name="QB_ROW_260240" localSheetId="1" hidden="1">Sheet1!$D$152</definedName>
    <definedName name="QB_ROW_261240" localSheetId="1" hidden="1">Sheet1!$D$97</definedName>
    <definedName name="QB_ROW_267240" localSheetId="1" hidden="1">Sheet1!$D$50</definedName>
    <definedName name="QB_ROW_269240" localSheetId="1" hidden="1">Sheet1!$D$132</definedName>
    <definedName name="QB_ROW_272240" localSheetId="1" hidden="1">Sheet1!$D$169</definedName>
    <definedName name="QB_ROW_273240" localSheetId="1" hidden="1">Sheet1!$D$51</definedName>
    <definedName name="QB_ROW_277240" localSheetId="1" hidden="1">Sheet1!$D$133</definedName>
    <definedName name="QB_ROW_278230" localSheetId="1" hidden="1">Sheet1!$C$172</definedName>
    <definedName name="QB_ROW_283240" localSheetId="1" hidden="1">Sheet1!$D$98</definedName>
    <definedName name="QB_ROW_284240" localSheetId="1" hidden="1">Sheet1!$D$119</definedName>
    <definedName name="QB_ROW_288240" localSheetId="1" hidden="1">Sheet1!$D$57</definedName>
    <definedName name="QB_ROW_289240" localSheetId="1" hidden="1">Sheet1!$D$134</definedName>
    <definedName name="QB_ROW_290240" localSheetId="1" hidden="1">Sheet1!$D$115</definedName>
    <definedName name="QB_ROW_29230" localSheetId="1" hidden="1">Sheet1!$C$8</definedName>
    <definedName name="QB_ROW_293240" localSheetId="1" hidden="1">Sheet1!$D$135</definedName>
    <definedName name="QB_ROW_294240" localSheetId="1" hidden="1">Sheet1!$D$52</definedName>
    <definedName name="QB_ROW_296240" localSheetId="1" hidden="1">Sheet1!$D$53</definedName>
    <definedName name="QB_ROW_301250" localSheetId="1" hidden="1">Sheet1!$E$34</definedName>
    <definedName name="QB_ROW_30230" localSheetId="1" hidden="1">Sheet1!$C$9</definedName>
    <definedName name="QB_ROW_312230" localSheetId="1" hidden="1">Sheet1!$C$175</definedName>
    <definedName name="QB_ROW_31230" localSheetId="1" hidden="1">Sheet1!$C$10</definedName>
    <definedName name="QB_ROW_314230" localSheetId="1" hidden="1">Sheet1!$C$174</definedName>
    <definedName name="QB_ROW_315240" localSheetId="1" hidden="1">Sheet1!$D$59</definedName>
    <definedName name="QB_ROW_316240" localSheetId="1" hidden="1">Sheet1!$D$60</definedName>
    <definedName name="QB_ROW_32030" localSheetId="1" hidden="1">Sheet1!$C$11</definedName>
    <definedName name="QB_ROW_321240" localSheetId="1" hidden="1">Sheet1!$D$99</definedName>
    <definedName name="QB_ROW_322240" localSheetId="1" hidden="1">Sheet1!$D$120</definedName>
    <definedName name="QB_ROW_323240" localSheetId="1" hidden="1">Sheet1!$D$136</definedName>
    <definedName name="QB_ROW_32330" localSheetId="1" hidden="1">Sheet1!$C$15</definedName>
    <definedName name="QB_ROW_324240" localSheetId="1" hidden="1">Sheet1!$D$170</definedName>
    <definedName name="QB_ROW_325240" localSheetId="1" hidden="1">Sheet1!$D$92</definedName>
    <definedName name="QB_ROW_326240" localSheetId="1" hidden="1">Sheet1!$D$58</definedName>
    <definedName name="QB_ROW_33030" localSheetId="1" hidden="1">Sheet1!$C$16</definedName>
    <definedName name="QB_ROW_33240" localSheetId="1" hidden="1">Sheet1!$D$19</definedName>
    <definedName name="QB_ROW_33330" localSheetId="1" hidden="1">Sheet1!$C$20</definedName>
    <definedName name="QB_ROW_43230" localSheetId="1" hidden="1">Sheet1!$C$21</definedName>
    <definedName name="QB_ROW_44240" localSheetId="1" hidden="1">Sheet1!$D$31</definedName>
    <definedName name="QB_ROW_45030" localSheetId="1" hidden="1">Sheet1!$C$30</definedName>
    <definedName name="QB_ROW_45330" localSheetId="1" hidden="1">Sheet1!$C$61</definedName>
    <definedName name="QB_ROW_46240" localSheetId="1" hidden="1">Sheet1!$D$146</definedName>
    <definedName name="QB_ROW_47030" localSheetId="1" hidden="1">Sheet1!$C$62</definedName>
    <definedName name="QB_ROW_47330" localSheetId="1" hidden="1">Sheet1!$C$64</definedName>
    <definedName name="QB_ROW_48030" localSheetId="1" hidden="1">Sheet1!$C$65</definedName>
    <definedName name="QB_ROW_48330" localSheetId="1" hidden="1">Sheet1!$C$69</definedName>
    <definedName name="QB_ROW_51230" localSheetId="1" hidden="1">Sheet1!$C$70</definedName>
    <definedName name="QB_ROW_52030" localSheetId="1" hidden="1">Sheet1!$C$71</definedName>
    <definedName name="QB_ROW_52240" localSheetId="1" hidden="1">Sheet1!$D$74</definedName>
    <definedName name="QB_ROW_5230" localSheetId="1" hidden="1">Sheet1!$C$7</definedName>
    <definedName name="QB_ROW_52330" localSheetId="1" hidden="1">Sheet1!$C$75</definedName>
    <definedName name="QB_ROW_53030" localSheetId="1" hidden="1">Sheet1!$C$76</definedName>
    <definedName name="QB_ROW_53330" localSheetId="1" hidden="1">Sheet1!$C$80</definedName>
    <definedName name="QB_ROW_54030" localSheetId="1" hidden="1">Sheet1!$C$81</definedName>
    <definedName name="QB_ROW_54330" localSheetId="1" hidden="1">Sheet1!$C$83</definedName>
    <definedName name="QB_ROW_56240" localSheetId="1" hidden="1">Sheet1!$D$147</definedName>
    <definedName name="QB_ROW_57230" localSheetId="1" hidden="1">Sheet1!$C$85</definedName>
    <definedName name="QB_ROW_58230" localSheetId="1" hidden="1">Sheet1!$C$86</definedName>
    <definedName name="QB_ROW_63030" localSheetId="1" hidden="1">Sheet1!$C$87</definedName>
    <definedName name="QB_ROW_63330" localSheetId="1" hidden="1">Sheet1!$C$93</definedName>
    <definedName name="QB_ROW_64030" localSheetId="1" hidden="1">Sheet1!$C$94</definedName>
    <definedName name="QB_ROW_64330" localSheetId="1" hidden="1">Sheet1!$C$105</definedName>
    <definedName name="QB_ROW_66330" localSheetId="1" hidden="1">Sheet1!$C$106</definedName>
    <definedName name="QB_ROW_67030" localSheetId="1" hidden="1">Sheet1!$C$107</definedName>
    <definedName name="QB_ROW_67330" localSheetId="1" hidden="1">Sheet1!$C$116</definedName>
    <definedName name="QB_ROW_68230" localSheetId="1" hidden="1">Sheet1!$C$117</definedName>
    <definedName name="QB_ROW_71240" localSheetId="1" hidden="1">Sheet1!$D$148</definedName>
    <definedName name="QB_ROW_72030" localSheetId="1" hidden="1">Sheet1!$C$118</definedName>
    <definedName name="QB_ROW_72330" localSheetId="1" hidden="1">Sheet1!$C$121</definedName>
    <definedName name="QB_ROW_77230" localSheetId="1" hidden="1">Sheet1!$C$144</definedName>
    <definedName name="QB_ROW_78030" localSheetId="1" hidden="1">Sheet1!$C$145</definedName>
    <definedName name="QB_ROW_78330" localSheetId="1" hidden="1">Sheet1!$C$160</definedName>
    <definedName name="QB_ROW_82230" localSheetId="1" hidden="1">Sheet1!$C$173</definedName>
    <definedName name="QB_ROW_93030" localSheetId="1" hidden="1">Sheet1!$C$22</definedName>
    <definedName name="QB_ROW_93330" localSheetId="1" hidden="1">Sheet1!$C$27</definedName>
    <definedName name="QBCANSUPPORTUPDATE" localSheetId="1">TRUE</definedName>
    <definedName name="QBCOMPANYFILENAME" localSheetId="1">"Q:\QB 2019 COMPANY DB\City of Garrett, General Fund.QBW"</definedName>
    <definedName name="QBENDDATE" localSheetId="1">20210630</definedName>
    <definedName name="QBHEADERSONSCREEN" localSheetId="1">FALSE</definedName>
    <definedName name="QBMETADATASIZE" localSheetId="1">5914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"7cba4c43fd8047649747101b5ce8c141"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6</definedName>
    <definedName name="QBSTARTDATE" localSheetId="1">20201001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G165" i="1"/>
  <c r="G160" i="1"/>
  <c r="G143" i="1"/>
  <c r="G126" i="1"/>
  <c r="G121" i="1"/>
  <c r="G116" i="1"/>
  <c r="G105" i="1"/>
  <c r="G93" i="1"/>
  <c r="G83" i="1"/>
  <c r="G80" i="1"/>
  <c r="G75" i="1"/>
  <c r="G69" i="1"/>
  <c r="G64" i="1"/>
  <c r="G35" i="1"/>
  <c r="G61" i="1" s="1"/>
  <c r="G26" i="1"/>
  <c r="G27" i="1" s="1"/>
  <c r="G20" i="1"/>
  <c r="G15" i="1"/>
  <c r="G28" i="1" l="1"/>
  <c r="G176" i="1"/>
  <c r="G177" i="1" l="1"/>
  <c r="G178" i="1" l="1"/>
</calcChain>
</file>

<file path=xl/sharedStrings.xml><?xml version="1.0" encoding="utf-8"?>
<sst xmlns="http://schemas.openxmlformats.org/spreadsheetml/2006/main" count="176" uniqueCount="176">
  <si>
    <t>Ordinary Income/Expense</t>
  </si>
  <si>
    <t>Income</t>
  </si>
  <si>
    <t>501 · Property Tax</t>
  </si>
  <si>
    <t>502 · Sales Tax</t>
  </si>
  <si>
    <t>503 · Franchise Tax</t>
  </si>
  <si>
    <t>504 · Interest</t>
  </si>
  <si>
    <t>505 · Permits &amp; Fees</t>
  </si>
  <si>
    <t>505.1 · Building Pemits</t>
  </si>
  <si>
    <t>505.2 · Inspections</t>
  </si>
  <si>
    <t>505.3 · Renters Inspections</t>
  </si>
  <si>
    <t>Total 505 · Permits &amp; Fees</t>
  </si>
  <si>
    <t>506 · Court</t>
  </si>
  <si>
    <t>506.4 · Warrants collected</t>
  </si>
  <si>
    <t>506.5 · Collections</t>
  </si>
  <si>
    <t>506 · Court - Other</t>
  </si>
  <si>
    <t>Total 506 · Court</t>
  </si>
  <si>
    <t>540 · Intergovernmental Revenue</t>
  </si>
  <si>
    <t>550 · Miscellanous Income</t>
  </si>
  <si>
    <t>550.1 · Misc Income-Admin</t>
  </si>
  <si>
    <t>550.2 · Misc Income-Police</t>
  </si>
  <si>
    <t>550.1 · Misc Income-Admin - Other</t>
  </si>
  <si>
    <t>Total 550.1 · Misc Income-Admin</t>
  </si>
  <si>
    <t>Total 550 · Miscellanous Income</t>
  </si>
  <si>
    <t>Total Income</t>
  </si>
  <si>
    <t>Expense</t>
  </si>
  <si>
    <t>601 · Police Dept</t>
  </si>
  <si>
    <t>600 · Police Salary</t>
  </si>
  <si>
    <t>601-27 · Police Buiding Maintenance</t>
  </si>
  <si>
    <t>601-8 · Police Health Insurance</t>
  </si>
  <si>
    <t>601-81 · Dep Health Insurance</t>
  </si>
  <si>
    <t>Total 601-8 · Police Health Insurance</t>
  </si>
  <si>
    <t>601.10 · Office Supplies</t>
  </si>
  <si>
    <t>601.11 · Law enforcement Insurance</t>
  </si>
  <si>
    <t>601.12 · Automobile Insurance</t>
  </si>
  <si>
    <t>601.13 · Errors &amp; Omissions Insurance</t>
  </si>
  <si>
    <t>601.15 · Car Aircards</t>
  </si>
  <si>
    <t>601.17 · Copsync</t>
  </si>
  <si>
    <t>601.18 · Postage</t>
  </si>
  <si>
    <t>601.19 · Police Misc Expense</t>
  </si>
  <si>
    <t>601.2 · Police Gas Allowance</t>
  </si>
  <si>
    <t>601.21 · Water usage</t>
  </si>
  <si>
    <t>601.22 · Electric Usage</t>
  </si>
  <si>
    <t>601.23 · Telephone Usage</t>
  </si>
  <si>
    <t>601.24 · Computer repairs</t>
  </si>
  <si>
    <t>601.25 · Subscription renewal-</t>
  </si>
  <si>
    <t>601.29 · Computers</t>
  </si>
  <si>
    <t>601.30 · Jail time-citation stops</t>
  </si>
  <si>
    <t>601.31 · Training</t>
  </si>
  <si>
    <t>601.33 · GPS Tracking</t>
  </si>
  <si>
    <t>601.5 · Reserve Workers comp</t>
  </si>
  <si>
    <t>601.7 · Paid police Workers comp.</t>
  </si>
  <si>
    <t>601.9 · Vehicle repairs</t>
  </si>
  <si>
    <t>601.99 · Lease Payments</t>
  </si>
  <si>
    <t>602.0 · Lexipol</t>
  </si>
  <si>
    <t>602.10 · Uniforms</t>
  </si>
  <si>
    <t>602.20 · Equipment</t>
  </si>
  <si>
    <t>Total 601 · Police Dept</t>
  </si>
  <si>
    <t>603 · Utilities</t>
  </si>
  <si>
    <t>603.1 · TXU Street Lights</t>
  </si>
  <si>
    <t>Total 603 · Utilities</t>
  </si>
  <si>
    <t>604 · New Notices</t>
  </si>
  <si>
    <t>604.1 · Ordinances</t>
  </si>
  <si>
    <t>604.2 · Budget/Tax</t>
  </si>
  <si>
    <t>604.3 · Misc.</t>
  </si>
  <si>
    <t>Total 604 · New Notices</t>
  </si>
  <si>
    <t>607 · Tax Collection</t>
  </si>
  <si>
    <t>608 · Salary City Secretary</t>
  </si>
  <si>
    <t>608.2 · Workers Comp.</t>
  </si>
  <si>
    <t>608.3 · Health Insurance</t>
  </si>
  <si>
    <t>608 · Salary City Secretary - Other</t>
  </si>
  <si>
    <t>Total 608 · Salary City Secretary</t>
  </si>
  <si>
    <t>609 · Accounting &amp; Audit</t>
  </si>
  <si>
    <t>609.1 · Audit</t>
  </si>
  <si>
    <t>609.2 · Payroll Reports</t>
  </si>
  <si>
    <t>609.3 · Financials</t>
  </si>
  <si>
    <t>Total 609 · Accounting &amp; Audit</t>
  </si>
  <si>
    <t>610 · Appraisal District</t>
  </si>
  <si>
    <t>610.1 · Tax appraisal payment</t>
  </si>
  <si>
    <t>Total 610 · Appraisal District</t>
  </si>
  <si>
    <t>612 · Salaries</t>
  </si>
  <si>
    <t>614 · Payroll Tax</t>
  </si>
  <si>
    <t>615 · Elections</t>
  </si>
  <si>
    <t>621 · Court Salary</t>
  </si>
  <si>
    <t>621.1 · Judge salary</t>
  </si>
  <si>
    <t>621.2 · Deputy Court Clerk</t>
  </si>
  <si>
    <t>621.5 · Workers comp.</t>
  </si>
  <si>
    <t>621.6 · Health Insurance</t>
  </si>
  <si>
    <t>621.8 · Court Clerk Part-time</t>
  </si>
  <si>
    <t>Total 621 · Court Salary</t>
  </si>
  <si>
    <t>622 · Court Expense</t>
  </si>
  <si>
    <t>622.11 · Telephone Usage</t>
  </si>
  <si>
    <t>622.12 · UDS Support</t>
  </si>
  <si>
    <t>622.15 · Computer</t>
  </si>
  <si>
    <t>622.16 · Collections paid</t>
  </si>
  <si>
    <t>622.19 · Copsync</t>
  </si>
  <si>
    <t>622.4 · Prosecutor</t>
  </si>
  <si>
    <t>622.5 · Education</t>
  </si>
  <si>
    <t>622.6 · Supplies</t>
  </si>
  <si>
    <t>622.7 · Omni</t>
  </si>
  <si>
    <t>622.8 · Postage</t>
  </si>
  <si>
    <t>Total 622 · Court Expense</t>
  </si>
  <si>
    <t>624 · Fire Department</t>
  </si>
  <si>
    <t>625 · Office Supplies</t>
  </si>
  <si>
    <t>625.1 · Office Equipment</t>
  </si>
  <si>
    <t>625.2 · Toner and Ink</t>
  </si>
  <si>
    <t>625.3 · Paper</t>
  </si>
  <si>
    <t>625.4 · Misc Office Supplies</t>
  </si>
  <si>
    <t>625.5 · Envelopes</t>
  </si>
  <si>
    <t>625.6 · Cleaning/bathroom items</t>
  </si>
  <si>
    <t>625.7 · Lunch room items</t>
  </si>
  <si>
    <t>625.9 · Employee functions</t>
  </si>
  <si>
    <t>Total 625 · Office Supplies</t>
  </si>
  <si>
    <t>626 · Animal Control</t>
  </si>
  <si>
    <t>631 · Streets</t>
  </si>
  <si>
    <t>631.2 · Street Repairs</t>
  </si>
  <si>
    <t>631.30 · Tree Removal</t>
  </si>
  <si>
    <t>Total 631 · Streets</t>
  </si>
  <si>
    <t>637 · Computer repairs</t>
  </si>
  <si>
    <t>637.1 · IT Support</t>
  </si>
  <si>
    <t>637.4 · Subscriptions</t>
  </si>
  <si>
    <t>637.5 · Shareware</t>
  </si>
  <si>
    <t>Total 637 · Computer repairs</t>
  </si>
  <si>
    <t>640 · Public Works</t>
  </si>
  <si>
    <t>640.1 · Payroll</t>
  </si>
  <si>
    <t>640.10 · Vehicle repairs</t>
  </si>
  <si>
    <t>640.12 · Signage</t>
  </si>
  <si>
    <t>640.13 · Employee health insurance</t>
  </si>
  <si>
    <t>640.15 · Computers</t>
  </si>
  <si>
    <t>640.19 · Auto Insurance</t>
  </si>
  <si>
    <t>640.20 · Public Work Supplies</t>
  </si>
  <si>
    <t>640.21 · Misc Emergency repairs</t>
  </si>
  <si>
    <t>640.22 · Uniforms</t>
  </si>
  <si>
    <t>640.3 · Workers Comp.</t>
  </si>
  <si>
    <t>640.4 · Contract Labor</t>
  </si>
  <si>
    <t>640.6 · Material</t>
  </si>
  <si>
    <t>640.7 · Gasoline/ Fuel</t>
  </si>
  <si>
    <t>640.8 · Equipment</t>
  </si>
  <si>
    <t>640.9 · Cell Phone</t>
  </si>
  <si>
    <t>Total 640 · Public Works</t>
  </si>
  <si>
    <t>649 · Legal</t>
  </si>
  <si>
    <t>650 · City Hall</t>
  </si>
  <si>
    <t>602 · Dues</t>
  </si>
  <si>
    <t>613 · Repairs &amp; Maint</t>
  </si>
  <si>
    <t>630 · Community Functions</t>
  </si>
  <si>
    <t>650.10 · Electric usage</t>
  </si>
  <si>
    <t>650.11 · Phone Usage</t>
  </si>
  <si>
    <t>650.12 · Atmos</t>
  </si>
  <si>
    <t>650.14 · WiFi Communications</t>
  </si>
  <si>
    <t>650.2 · Records Mgmt</t>
  </si>
  <si>
    <t>650.3 · Postage</t>
  </si>
  <si>
    <t>650.5 · Misc</t>
  </si>
  <si>
    <t>650.6 · Property Insurance</t>
  </si>
  <si>
    <t>650.7 · Liability Insurance</t>
  </si>
  <si>
    <t>650.8 · Errors &amp; Omissions</t>
  </si>
  <si>
    <t>650.9 · Water Usage</t>
  </si>
  <si>
    <t>Total 650 · City Hall</t>
  </si>
  <si>
    <t>650.1 · Education-City Hall</t>
  </si>
  <si>
    <t>657 · Dumpsters clean -up</t>
  </si>
  <si>
    <t>658 · Building Inspections</t>
  </si>
  <si>
    <t>658.2 · Inspections</t>
  </si>
  <si>
    <t>Total 658 · Building Inspections</t>
  </si>
  <si>
    <t>659 · Consolidated Loan</t>
  </si>
  <si>
    <t>666 · Parks</t>
  </si>
  <si>
    <t>666.01 · Park Maintenance</t>
  </si>
  <si>
    <t>666.3 · Plants and supplies</t>
  </si>
  <si>
    <t>666.9 · Park Water</t>
  </si>
  <si>
    <t>Total 666 · Parks</t>
  </si>
  <si>
    <t>666.5 · Park Wi Fi</t>
  </si>
  <si>
    <t>690 · Grant Expenditure</t>
  </si>
  <si>
    <t>692 · Paving Grant</t>
  </si>
  <si>
    <t>699 · Emergency Fund</t>
  </si>
  <si>
    <t>Total Expense</t>
  </si>
  <si>
    <t>Net Ordinary Income</t>
  </si>
  <si>
    <t>2020-2021</t>
  </si>
  <si>
    <t>CITY OF GARRETT</t>
  </si>
  <si>
    <t>Proposed Budget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</si>
</sst>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24"/>
      <color rgb="FF000000"/>
      <name val="Arial"/>
      <family val="2"/>
    </font>
    <font>
      <b/>
      <sz val="26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39" fontId="2" fillId="0" borderId="0" xfId="0" applyNumberFormat="1" applyFont="1"/>
    <xf numFmtId="4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5" xfId="0" applyNumberFormat="1" applyFont="1" applyBorder="1"/>
    <xf numFmtId="39" fontId="2" fillId="0" borderId="4" xfId="0" applyNumberFormat="1" applyFont="1" applyBorder="1"/>
    <xf numFmtId="39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  <xf numFmtId="49" fontId="6" fillId="0" borderId="0" xfId="0" applyNumberFormat="1" applyFont="1"/>
    <xf numFmtId="49" fontId="7" fillId="0" borderId="0" xfId="0" applyNumberFormat="1" applyFont="1"/>
    <xf numFmtId="49" fontId="8" fillId="0" borderId="2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/>
  </cellXfs>
  <cellStyles count="2">
    <cellStyle name="Normal" xfId="0" builtinId="0"/>
    <cellStyle name="Normal 2" xfId="1" xr:uid="{02104857-3EB0-46F0-8BAF-273329977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867D-9DF7-4F66-8808-7755A2D3AB82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C5FF-C608-44E2-8BA1-0F0F92A16C31}">
  <sheetPr codeName="Sheet1"/>
  <dimension ref="A1:H179"/>
  <sheetViews>
    <sheetView tabSelected="1" workbookViewId="0">
      <pane xSplit="5" ySplit="4" topLeftCell="F5" activePane="bottomRight" state="frozenSplit"/>
      <selection pane="topRight" activeCell="G1" sqref="G1"/>
      <selection pane="bottomLeft" activeCell="A3" sqref="A3"/>
      <selection pane="bottomRight" activeCell="L11" sqref="L11"/>
    </sheetView>
  </sheetViews>
  <sheetFormatPr defaultRowHeight="15" x14ac:dyDescent="0.25"/>
  <cols>
    <col min="1" max="4" width="3" style="15" customWidth="1"/>
    <col min="5" max="5" width="39" style="15" customWidth="1"/>
    <col min="6" max="6" width="2.28515625" style="16" customWidth="1"/>
    <col min="7" max="7" width="33" style="16" customWidth="1"/>
    <col min="8" max="8" width="2.28515625" style="16" customWidth="1"/>
  </cols>
  <sheetData>
    <row r="1" spans="1:8" ht="34.5" thickBot="1" x14ac:dyDescent="0.55000000000000004">
      <c r="A1" s="1"/>
      <c r="B1" s="1"/>
      <c r="C1" s="19"/>
      <c r="D1" s="1"/>
      <c r="E1" s="20" t="s">
        <v>174</v>
      </c>
      <c r="F1" s="2"/>
      <c r="G1" s="3"/>
      <c r="H1" s="2"/>
    </row>
    <row r="2" spans="1:8" ht="30.75" thickTop="1" x14ac:dyDescent="0.4">
      <c r="A2" s="1"/>
      <c r="B2" s="1"/>
      <c r="C2" s="19"/>
      <c r="D2" s="1"/>
      <c r="E2" s="23" t="s">
        <v>175</v>
      </c>
      <c r="F2" s="3"/>
      <c r="G2" s="3"/>
      <c r="H2" s="3"/>
    </row>
    <row r="3" spans="1:8" ht="34.5" thickBot="1" x14ac:dyDescent="0.55000000000000004">
      <c r="A3" s="1"/>
      <c r="B3" s="1"/>
      <c r="C3" s="19"/>
      <c r="D3" s="1"/>
      <c r="E3" s="20"/>
      <c r="F3" s="3"/>
      <c r="G3" s="3"/>
      <c r="H3" s="3"/>
    </row>
    <row r="4" spans="1:8" s="14" customFormat="1" ht="21.75" thickTop="1" thickBot="1" x14ac:dyDescent="0.35">
      <c r="A4" s="12"/>
      <c r="B4" s="12"/>
      <c r="C4" s="12"/>
      <c r="D4" s="12"/>
      <c r="E4" s="22"/>
      <c r="F4" s="13"/>
      <c r="G4" s="21" t="s">
        <v>173</v>
      </c>
      <c r="H4" s="13"/>
    </row>
    <row r="5" spans="1:8" ht="15.75" thickTop="1" x14ac:dyDescent="0.25">
      <c r="A5" s="1" t="s">
        <v>0</v>
      </c>
      <c r="B5" s="1"/>
      <c r="C5" s="1"/>
      <c r="D5" s="1"/>
      <c r="E5" s="1"/>
      <c r="F5" s="5"/>
      <c r="G5" s="4"/>
      <c r="H5" s="5"/>
    </row>
    <row r="6" spans="1:8" x14ac:dyDescent="0.25">
      <c r="A6" s="1"/>
      <c r="B6" s="1" t="s">
        <v>1</v>
      </c>
      <c r="C6" s="1"/>
      <c r="D6" s="1"/>
      <c r="E6" s="1"/>
      <c r="F6" s="5"/>
      <c r="G6" s="4"/>
      <c r="H6" s="5"/>
    </row>
    <row r="7" spans="1:8" x14ac:dyDescent="0.25">
      <c r="A7" s="1"/>
      <c r="B7" s="1"/>
      <c r="C7" s="1" t="s">
        <v>2</v>
      </c>
      <c r="D7" s="1"/>
      <c r="E7" s="1"/>
      <c r="F7" s="5"/>
      <c r="G7" s="4">
        <v>101555</v>
      </c>
      <c r="H7" s="5"/>
    </row>
    <row r="8" spans="1:8" x14ac:dyDescent="0.25">
      <c r="A8" s="1"/>
      <c r="B8" s="1"/>
      <c r="C8" s="1" t="s">
        <v>3</v>
      </c>
      <c r="D8" s="1"/>
      <c r="E8" s="1"/>
      <c r="F8" s="5"/>
      <c r="G8" s="4">
        <v>140000</v>
      </c>
      <c r="H8" s="5"/>
    </row>
    <row r="9" spans="1:8" x14ac:dyDescent="0.25">
      <c r="A9" s="1"/>
      <c r="B9" s="1"/>
      <c r="C9" s="1" t="s">
        <v>4</v>
      </c>
      <c r="D9" s="1"/>
      <c r="E9" s="1"/>
      <c r="F9" s="5"/>
      <c r="G9" s="4">
        <v>15000</v>
      </c>
      <c r="H9" s="5"/>
    </row>
    <row r="10" spans="1:8" x14ac:dyDescent="0.25">
      <c r="A10" s="1"/>
      <c r="B10" s="1"/>
      <c r="C10" s="1" t="s">
        <v>5</v>
      </c>
      <c r="D10" s="1"/>
      <c r="E10" s="1"/>
      <c r="F10" s="5"/>
      <c r="G10" s="4">
        <v>7</v>
      </c>
      <c r="H10" s="5"/>
    </row>
    <row r="11" spans="1:8" x14ac:dyDescent="0.25">
      <c r="A11" s="1"/>
      <c r="B11" s="1"/>
      <c r="C11" s="1" t="s">
        <v>6</v>
      </c>
      <c r="D11" s="1"/>
      <c r="E11" s="1"/>
      <c r="F11" s="5"/>
      <c r="G11" s="4"/>
      <c r="H11" s="5"/>
    </row>
    <row r="12" spans="1:8" x14ac:dyDescent="0.25">
      <c r="A12" s="1"/>
      <c r="B12" s="1"/>
      <c r="C12" s="1"/>
      <c r="D12" s="1" t="s">
        <v>7</v>
      </c>
      <c r="E12" s="1"/>
      <c r="F12" s="5"/>
      <c r="G12" s="4">
        <v>20000</v>
      </c>
      <c r="H12" s="5"/>
    </row>
    <row r="13" spans="1:8" x14ac:dyDescent="0.25">
      <c r="A13" s="1"/>
      <c r="B13" s="1"/>
      <c r="C13" s="1"/>
      <c r="D13" s="1" t="s">
        <v>8</v>
      </c>
      <c r="E13" s="1"/>
      <c r="F13" s="5"/>
      <c r="G13" s="4">
        <v>1000</v>
      </c>
      <c r="H13" s="5"/>
    </row>
    <row r="14" spans="1:8" ht="15.75" thickBot="1" x14ac:dyDescent="0.3">
      <c r="A14" s="1"/>
      <c r="B14" s="1"/>
      <c r="C14" s="1"/>
      <c r="D14" s="1" t="s">
        <v>9</v>
      </c>
      <c r="E14" s="1"/>
      <c r="F14" s="5"/>
      <c r="G14" s="6">
        <v>1000</v>
      </c>
      <c r="H14" s="5"/>
    </row>
    <row r="15" spans="1:8" x14ac:dyDescent="0.25">
      <c r="A15" s="1"/>
      <c r="B15" s="1"/>
      <c r="C15" s="1" t="s">
        <v>10</v>
      </c>
      <c r="D15" s="1"/>
      <c r="E15" s="1"/>
      <c r="F15" s="5"/>
      <c r="G15" s="4">
        <f>ROUND(SUM(G11:G14),5)</f>
        <v>22000</v>
      </c>
      <c r="H15" s="5"/>
    </row>
    <row r="16" spans="1:8" x14ac:dyDescent="0.25">
      <c r="A16" s="1"/>
      <c r="B16" s="1"/>
      <c r="C16" s="1" t="s">
        <v>11</v>
      </c>
      <c r="D16" s="1"/>
      <c r="E16" s="1"/>
      <c r="F16" s="5"/>
      <c r="G16" s="4"/>
      <c r="H16" s="5"/>
    </row>
    <row r="17" spans="1:8" x14ac:dyDescent="0.25">
      <c r="A17" s="1"/>
      <c r="B17" s="1"/>
      <c r="C17" s="1"/>
      <c r="D17" s="1" t="s">
        <v>12</v>
      </c>
      <c r="E17" s="1"/>
      <c r="F17" s="5"/>
      <c r="G17" s="4">
        <v>20000</v>
      </c>
      <c r="H17" s="5"/>
    </row>
    <row r="18" spans="1:8" x14ac:dyDescent="0.25">
      <c r="A18" s="1"/>
      <c r="B18" s="1"/>
      <c r="C18" s="1"/>
      <c r="D18" s="1" t="s">
        <v>13</v>
      </c>
      <c r="E18" s="1"/>
      <c r="F18" s="5"/>
      <c r="G18" s="4">
        <v>40000</v>
      </c>
      <c r="H18" s="5"/>
    </row>
    <row r="19" spans="1:8" ht="15.75" thickBot="1" x14ac:dyDescent="0.3">
      <c r="A19" s="1"/>
      <c r="B19" s="1"/>
      <c r="C19" s="1"/>
      <c r="D19" s="1" t="s">
        <v>14</v>
      </c>
      <c r="E19" s="1"/>
      <c r="F19" s="5"/>
      <c r="G19" s="6">
        <v>270000</v>
      </c>
      <c r="H19" s="5"/>
    </row>
    <row r="20" spans="1:8" x14ac:dyDescent="0.25">
      <c r="A20" s="1"/>
      <c r="B20" s="1"/>
      <c r="C20" s="1" t="s">
        <v>15</v>
      </c>
      <c r="D20" s="1"/>
      <c r="E20" s="1"/>
      <c r="F20" s="5"/>
      <c r="G20" s="4">
        <f>ROUND(SUM(G16:G19),5)</f>
        <v>330000</v>
      </c>
      <c r="H20" s="5"/>
    </row>
    <row r="21" spans="1:8" x14ac:dyDescent="0.25">
      <c r="A21" s="1"/>
      <c r="B21" s="1"/>
      <c r="C21" s="1" t="s">
        <v>16</v>
      </c>
      <c r="D21" s="1"/>
      <c r="E21" s="1"/>
      <c r="F21" s="5"/>
      <c r="G21" s="4">
        <v>469400</v>
      </c>
      <c r="H21" s="5"/>
    </row>
    <row r="22" spans="1:8" x14ac:dyDescent="0.25">
      <c r="A22" s="1"/>
      <c r="B22" s="1"/>
      <c r="C22" s="1" t="s">
        <v>17</v>
      </c>
      <c r="D22" s="1"/>
      <c r="E22" s="1"/>
      <c r="F22" s="5"/>
      <c r="G22" s="4"/>
      <c r="H22" s="5"/>
    </row>
    <row r="23" spans="1:8" x14ac:dyDescent="0.25">
      <c r="A23" s="1"/>
      <c r="B23" s="1"/>
      <c r="C23" s="1"/>
      <c r="D23" s="1" t="s">
        <v>18</v>
      </c>
      <c r="E23" s="1"/>
      <c r="F23" s="5"/>
      <c r="G23" s="4"/>
      <c r="H23" s="5"/>
    </row>
    <row r="24" spans="1:8" x14ac:dyDescent="0.25">
      <c r="A24" s="1"/>
      <c r="B24" s="1"/>
      <c r="C24" s="1"/>
      <c r="D24" s="1"/>
      <c r="E24" s="1" t="s">
        <v>19</v>
      </c>
      <c r="F24" s="5"/>
      <c r="G24" s="4">
        <v>500</v>
      </c>
      <c r="H24" s="5"/>
    </row>
    <row r="25" spans="1:8" ht="15.75" thickBot="1" x14ac:dyDescent="0.3">
      <c r="A25" s="1"/>
      <c r="B25" s="1"/>
      <c r="C25" s="1"/>
      <c r="D25" s="1"/>
      <c r="E25" s="1" t="s">
        <v>20</v>
      </c>
      <c r="F25" s="5"/>
      <c r="G25" s="7">
        <v>200</v>
      </c>
      <c r="H25" s="5"/>
    </row>
    <row r="26" spans="1:8" ht="15.75" thickBot="1" x14ac:dyDescent="0.3">
      <c r="A26" s="1"/>
      <c r="B26" s="1"/>
      <c r="C26" s="1"/>
      <c r="D26" s="1" t="s">
        <v>21</v>
      </c>
      <c r="E26" s="1"/>
      <c r="F26" s="5"/>
      <c r="G26" s="8">
        <f>ROUND(SUM(G23:G25),5)</f>
        <v>700</v>
      </c>
      <c r="H26" s="5"/>
    </row>
    <row r="27" spans="1:8" ht="15.75" thickBot="1" x14ac:dyDescent="0.3">
      <c r="A27" s="1"/>
      <c r="B27" s="1"/>
      <c r="C27" s="1" t="s">
        <v>22</v>
      </c>
      <c r="D27" s="1"/>
      <c r="E27" s="1"/>
      <c r="F27" s="5"/>
      <c r="G27" s="9">
        <f>ROUND(G22+G26,5)</f>
        <v>700</v>
      </c>
      <c r="H27" s="5"/>
    </row>
    <row r="28" spans="1:8" x14ac:dyDescent="0.25">
      <c r="A28" s="1"/>
      <c r="B28" s="1" t="s">
        <v>23</v>
      </c>
      <c r="C28" s="1"/>
      <c r="D28" s="1"/>
      <c r="E28" s="1"/>
      <c r="F28" s="5"/>
      <c r="G28" s="4">
        <f>ROUND(SUM(G6:G10)+G15+SUM(G20:G21)+G27,5)</f>
        <v>1078662</v>
      </c>
      <c r="H28" s="5"/>
    </row>
    <row r="29" spans="1:8" x14ac:dyDescent="0.25">
      <c r="A29" s="1"/>
      <c r="B29" s="1" t="s">
        <v>24</v>
      </c>
      <c r="C29" s="1"/>
      <c r="D29" s="1"/>
      <c r="E29" s="1"/>
      <c r="F29" s="5"/>
      <c r="G29" s="4"/>
      <c r="H29" s="5"/>
    </row>
    <row r="30" spans="1:8" x14ac:dyDescent="0.25">
      <c r="A30" s="1"/>
      <c r="B30" s="1"/>
      <c r="C30" s="1" t="s">
        <v>25</v>
      </c>
      <c r="D30" s="1"/>
      <c r="E30" s="1"/>
      <c r="F30" s="5"/>
      <c r="G30" s="4"/>
      <c r="H30" s="5"/>
    </row>
    <row r="31" spans="1:8" x14ac:dyDescent="0.25">
      <c r="A31" s="1"/>
      <c r="B31" s="1"/>
      <c r="C31" s="1"/>
      <c r="D31" s="1" t="s">
        <v>26</v>
      </c>
      <c r="E31" s="1"/>
      <c r="F31" s="5"/>
      <c r="G31" s="4">
        <v>110000</v>
      </c>
      <c r="H31" s="5"/>
    </row>
    <row r="32" spans="1:8" x14ac:dyDescent="0.25">
      <c r="A32" s="1"/>
      <c r="B32" s="1"/>
      <c r="C32" s="1"/>
      <c r="D32" s="1" t="s">
        <v>27</v>
      </c>
      <c r="E32" s="1"/>
      <c r="F32" s="5"/>
      <c r="G32" s="4">
        <v>200</v>
      </c>
      <c r="H32" s="5"/>
    </row>
    <row r="33" spans="1:8" x14ac:dyDescent="0.25">
      <c r="A33" s="1"/>
      <c r="B33" s="1"/>
      <c r="C33" s="1"/>
      <c r="D33" s="1" t="s">
        <v>28</v>
      </c>
      <c r="E33" s="1"/>
      <c r="F33" s="5"/>
      <c r="G33" s="4"/>
      <c r="H33" s="5"/>
    </row>
    <row r="34" spans="1:8" ht="15.75" thickBot="1" x14ac:dyDescent="0.3">
      <c r="A34" s="1"/>
      <c r="B34" s="1"/>
      <c r="C34" s="1"/>
      <c r="D34" s="1"/>
      <c r="E34" s="1" t="s">
        <v>29</v>
      </c>
      <c r="F34" s="5"/>
      <c r="G34" s="6">
        <v>13600</v>
      </c>
      <c r="H34" s="5"/>
    </row>
    <row r="35" spans="1:8" x14ac:dyDescent="0.25">
      <c r="A35" s="1"/>
      <c r="B35" s="1"/>
      <c r="C35" s="1"/>
      <c r="D35" s="1" t="s">
        <v>30</v>
      </c>
      <c r="E35" s="1"/>
      <c r="F35" s="5"/>
      <c r="G35" s="4">
        <f>ROUND(SUM(G33:G34),5)</f>
        <v>13600</v>
      </c>
      <c r="H35" s="5"/>
    </row>
    <row r="36" spans="1:8" x14ac:dyDescent="0.25">
      <c r="A36" s="1"/>
      <c r="B36" s="1"/>
      <c r="C36" s="1"/>
      <c r="D36" s="1" t="s">
        <v>31</v>
      </c>
      <c r="E36" s="1"/>
      <c r="F36" s="5"/>
      <c r="G36" s="4">
        <v>1200</v>
      </c>
      <c r="H36" s="5"/>
    </row>
    <row r="37" spans="1:8" x14ac:dyDescent="0.25">
      <c r="A37" s="1"/>
      <c r="B37" s="1"/>
      <c r="C37" s="1"/>
      <c r="D37" s="1" t="s">
        <v>32</v>
      </c>
      <c r="E37" s="1"/>
      <c r="F37" s="5"/>
      <c r="G37" s="4">
        <v>4000</v>
      </c>
      <c r="H37" s="5"/>
    </row>
    <row r="38" spans="1:8" x14ac:dyDescent="0.25">
      <c r="A38" s="1"/>
      <c r="B38" s="1"/>
      <c r="C38" s="1"/>
      <c r="D38" s="1" t="s">
        <v>33</v>
      </c>
      <c r="E38" s="1"/>
      <c r="F38" s="5"/>
      <c r="G38" s="4">
        <v>1800</v>
      </c>
      <c r="H38" s="5"/>
    </row>
    <row r="39" spans="1:8" x14ac:dyDescent="0.25">
      <c r="A39" s="1"/>
      <c r="B39" s="1"/>
      <c r="C39" s="1"/>
      <c r="D39" s="1" t="s">
        <v>34</v>
      </c>
      <c r="E39" s="1"/>
      <c r="F39" s="5"/>
      <c r="G39" s="4">
        <v>700</v>
      </c>
      <c r="H39" s="5"/>
    </row>
    <row r="40" spans="1:8" x14ac:dyDescent="0.25">
      <c r="A40" s="1"/>
      <c r="B40" s="1"/>
      <c r="C40" s="1"/>
      <c r="D40" s="1" t="s">
        <v>35</v>
      </c>
      <c r="E40" s="1"/>
      <c r="F40" s="5"/>
      <c r="G40" s="4">
        <v>950</v>
      </c>
      <c r="H40" s="5"/>
    </row>
    <row r="41" spans="1:8" x14ac:dyDescent="0.25">
      <c r="A41" s="1"/>
      <c r="B41" s="1"/>
      <c r="C41" s="1"/>
      <c r="D41" s="1" t="s">
        <v>36</v>
      </c>
      <c r="E41" s="1"/>
      <c r="F41" s="5"/>
      <c r="G41" s="4">
        <v>700</v>
      </c>
      <c r="H41" s="5"/>
    </row>
    <row r="42" spans="1:8" x14ac:dyDescent="0.25">
      <c r="A42" s="1"/>
      <c r="B42" s="1"/>
      <c r="C42" s="1"/>
      <c r="D42" s="1" t="s">
        <v>37</v>
      </c>
      <c r="E42" s="1"/>
      <c r="F42" s="5"/>
      <c r="G42" s="4">
        <v>300</v>
      </c>
      <c r="H42" s="5"/>
    </row>
    <row r="43" spans="1:8" x14ac:dyDescent="0.25">
      <c r="A43" s="1"/>
      <c r="B43" s="1"/>
      <c r="C43" s="1"/>
      <c r="D43" s="1" t="s">
        <v>38</v>
      </c>
      <c r="E43" s="1"/>
      <c r="F43" s="5"/>
      <c r="G43" s="4">
        <v>500</v>
      </c>
      <c r="H43" s="5"/>
    </row>
    <row r="44" spans="1:8" x14ac:dyDescent="0.25">
      <c r="A44" s="1"/>
      <c r="B44" s="1"/>
      <c r="C44" s="1"/>
      <c r="D44" s="1" t="s">
        <v>39</v>
      </c>
      <c r="E44" s="1"/>
      <c r="F44" s="5"/>
      <c r="G44" s="4">
        <v>10500</v>
      </c>
      <c r="H44" s="5"/>
    </row>
    <row r="45" spans="1:8" x14ac:dyDescent="0.25">
      <c r="A45" s="1"/>
      <c r="B45" s="1"/>
      <c r="C45" s="1"/>
      <c r="D45" s="1" t="s">
        <v>40</v>
      </c>
      <c r="E45" s="1"/>
      <c r="F45" s="5"/>
      <c r="G45" s="4">
        <v>300</v>
      </c>
      <c r="H45" s="5"/>
    </row>
    <row r="46" spans="1:8" x14ac:dyDescent="0.25">
      <c r="A46" s="1"/>
      <c r="B46" s="1"/>
      <c r="C46" s="1"/>
      <c r="D46" s="1" t="s">
        <v>41</v>
      </c>
      <c r="E46" s="1"/>
      <c r="F46" s="5"/>
      <c r="G46" s="4">
        <v>1400</v>
      </c>
      <c r="H46" s="5"/>
    </row>
    <row r="47" spans="1:8" x14ac:dyDescent="0.25">
      <c r="A47" s="1"/>
      <c r="B47" s="1"/>
      <c r="C47" s="1"/>
      <c r="D47" s="1" t="s">
        <v>42</v>
      </c>
      <c r="E47" s="1"/>
      <c r="F47" s="5"/>
      <c r="G47" s="4">
        <v>1000</v>
      </c>
      <c r="H47" s="5"/>
    </row>
    <row r="48" spans="1:8" x14ac:dyDescent="0.25">
      <c r="A48" s="1"/>
      <c r="B48" s="1"/>
      <c r="C48" s="1"/>
      <c r="D48" s="1" t="s">
        <v>43</v>
      </c>
      <c r="E48" s="1"/>
      <c r="F48" s="5"/>
      <c r="G48" s="4">
        <v>1200</v>
      </c>
      <c r="H48" s="5"/>
    </row>
    <row r="49" spans="1:8" x14ac:dyDescent="0.25">
      <c r="A49" s="1"/>
      <c r="B49" s="1"/>
      <c r="C49" s="1"/>
      <c r="D49" s="1" t="s">
        <v>44</v>
      </c>
      <c r="E49" s="1"/>
      <c r="F49" s="5"/>
      <c r="G49" s="4">
        <v>850</v>
      </c>
      <c r="H49" s="5"/>
    </row>
    <row r="50" spans="1:8" x14ac:dyDescent="0.25">
      <c r="A50" s="1"/>
      <c r="B50" s="1"/>
      <c r="C50" s="1"/>
      <c r="D50" s="1" t="s">
        <v>45</v>
      </c>
      <c r="E50" s="1"/>
      <c r="F50" s="5"/>
      <c r="G50" s="4">
        <v>3000</v>
      </c>
      <c r="H50" s="5"/>
    </row>
    <row r="51" spans="1:8" x14ac:dyDescent="0.25">
      <c r="A51" s="1"/>
      <c r="B51" s="1"/>
      <c r="C51" s="1"/>
      <c r="D51" s="1" t="s">
        <v>46</v>
      </c>
      <c r="E51" s="1"/>
      <c r="F51" s="5"/>
      <c r="G51" s="4">
        <v>200</v>
      </c>
      <c r="H51" s="5"/>
    </row>
    <row r="52" spans="1:8" x14ac:dyDescent="0.25">
      <c r="A52" s="1"/>
      <c r="B52" s="1"/>
      <c r="C52" s="1"/>
      <c r="D52" s="1" t="s">
        <v>47</v>
      </c>
      <c r="E52" s="1"/>
      <c r="F52" s="5"/>
      <c r="G52" s="4">
        <v>1500</v>
      </c>
      <c r="H52" s="5"/>
    </row>
    <row r="53" spans="1:8" x14ac:dyDescent="0.25">
      <c r="A53" s="1"/>
      <c r="B53" s="1"/>
      <c r="C53" s="1"/>
      <c r="D53" s="1" t="s">
        <v>48</v>
      </c>
      <c r="E53" s="1"/>
      <c r="F53" s="5"/>
      <c r="G53" s="4">
        <v>500</v>
      </c>
      <c r="H53" s="5"/>
    </row>
    <row r="54" spans="1:8" x14ac:dyDescent="0.25">
      <c r="A54" s="1"/>
      <c r="B54" s="1"/>
      <c r="C54" s="1"/>
      <c r="D54" s="1" t="s">
        <v>49</v>
      </c>
      <c r="E54" s="1"/>
      <c r="F54" s="5"/>
      <c r="G54" s="4">
        <v>1500</v>
      </c>
      <c r="H54" s="5"/>
    </row>
    <row r="55" spans="1:8" x14ac:dyDescent="0.25">
      <c r="A55" s="1"/>
      <c r="B55" s="1"/>
      <c r="C55" s="1"/>
      <c r="D55" s="1" t="s">
        <v>50</v>
      </c>
      <c r="E55" s="1"/>
      <c r="F55" s="5"/>
      <c r="G55" s="4">
        <v>1300</v>
      </c>
      <c r="H55" s="5"/>
    </row>
    <row r="56" spans="1:8" x14ac:dyDescent="0.25">
      <c r="A56" s="1"/>
      <c r="B56" s="1"/>
      <c r="C56" s="1"/>
      <c r="D56" s="1" t="s">
        <v>51</v>
      </c>
      <c r="E56" s="1"/>
      <c r="F56" s="5"/>
      <c r="G56" s="4">
        <v>3000</v>
      </c>
      <c r="H56" s="5"/>
    </row>
    <row r="57" spans="1:8" x14ac:dyDescent="0.25">
      <c r="A57" s="1"/>
      <c r="B57" s="1"/>
      <c r="C57" s="1"/>
      <c r="D57" s="1" t="s">
        <v>52</v>
      </c>
      <c r="E57" s="1"/>
      <c r="F57" s="5"/>
      <c r="G57" s="4">
        <v>37120</v>
      </c>
      <c r="H57" s="5"/>
    </row>
    <row r="58" spans="1:8" x14ac:dyDescent="0.25">
      <c r="A58" s="1"/>
      <c r="B58" s="1"/>
      <c r="C58" s="1"/>
      <c r="D58" s="1" t="s">
        <v>53</v>
      </c>
      <c r="E58" s="1"/>
      <c r="F58" s="5"/>
      <c r="G58" s="4">
        <v>10000</v>
      </c>
      <c r="H58" s="5"/>
    </row>
    <row r="59" spans="1:8" x14ac:dyDescent="0.25">
      <c r="A59" s="1"/>
      <c r="B59" s="1"/>
      <c r="C59" s="1"/>
      <c r="D59" s="1" t="s">
        <v>54</v>
      </c>
      <c r="E59" s="1"/>
      <c r="F59" s="5"/>
      <c r="G59" s="4">
        <v>3500</v>
      </c>
      <c r="H59" s="5"/>
    </row>
    <row r="60" spans="1:8" ht="15.75" thickBot="1" x14ac:dyDescent="0.3">
      <c r="A60" s="1"/>
      <c r="B60" s="1"/>
      <c r="C60" s="1"/>
      <c r="D60" s="1" t="s">
        <v>55</v>
      </c>
      <c r="E60" s="1"/>
      <c r="F60" s="5"/>
      <c r="G60" s="6">
        <v>15000</v>
      </c>
      <c r="H60" s="5"/>
    </row>
    <row r="61" spans="1:8" x14ac:dyDescent="0.25">
      <c r="A61" s="1"/>
      <c r="B61" s="1"/>
      <c r="C61" s="1" t="s">
        <v>56</v>
      </c>
      <c r="D61" s="1"/>
      <c r="E61" s="1"/>
      <c r="F61" s="5"/>
      <c r="G61" s="4">
        <f>ROUND(SUM(G30:G32)+SUM(G35:G60),5)</f>
        <v>225820</v>
      </c>
      <c r="H61" s="5"/>
    </row>
    <row r="62" spans="1:8" x14ac:dyDescent="0.25">
      <c r="A62" s="1"/>
      <c r="B62" s="1"/>
      <c r="C62" s="1" t="s">
        <v>57</v>
      </c>
      <c r="D62" s="1"/>
      <c r="E62" s="1"/>
      <c r="F62" s="5"/>
      <c r="G62" s="4"/>
      <c r="H62" s="5"/>
    </row>
    <row r="63" spans="1:8" ht="15.75" thickBot="1" x14ac:dyDescent="0.3">
      <c r="A63" s="1"/>
      <c r="B63" s="1"/>
      <c r="C63" s="1"/>
      <c r="D63" s="1" t="s">
        <v>58</v>
      </c>
      <c r="E63" s="1"/>
      <c r="F63" s="5"/>
      <c r="G63" s="6">
        <v>7000</v>
      </c>
      <c r="H63" s="5"/>
    </row>
    <row r="64" spans="1:8" x14ac:dyDescent="0.25">
      <c r="A64" s="1"/>
      <c r="B64" s="1"/>
      <c r="C64" s="1" t="s">
        <v>59</v>
      </c>
      <c r="D64" s="1"/>
      <c r="E64" s="1"/>
      <c r="F64" s="5"/>
      <c r="G64" s="4">
        <f>ROUND(SUM(G62:G63),5)</f>
        <v>7000</v>
      </c>
      <c r="H64" s="5"/>
    </row>
    <row r="65" spans="1:8" x14ac:dyDescent="0.25">
      <c r="A65" s="1"/>
      <c r="B65" s="1"/>
      <c r="C65" s="1" t="s">
        <v>60</v>
      </c>
      <c r="D65" s="1"/>
      <c r="E65" s="1"/>
      <c r="F65" s="5"/>
      <c r="G65" s="4"/>
      <c r="H65" s="5"/>
    </row>
    <row r="66" spans="1:8" x14ac:dyDescent="0.25">
      <c r="A66" s="1"/>
      <c r="B66" s="1"/>
      <c r="C66" s="1"/>
      <c r="D66" s="1" t="s">
        <v>61</v>
      </c>
      <c r="E66" s="1"/>
      <c r="F66" s="5"/>
      <c r="G66" s="4">
        <v>800</v>
      </c>
      <c r="H66" s="5"/>
    </row>
    <row r="67" spans="1:8" x14ac:dyDescent="0.25">
      <c r="A67" s="1"/>
      <c r="B67" s="1"/>
      <c r="C67" s="1"/>
      <c r="D67" s="1" t="s">
        <v>62</v>
      </c>
      <c r="E67" s="1"/>
      <c r="F67" s="5"/>
      <c r="G67" s="4">
        <v>500</v>
      </c>
      <c r="H67" s="5"/>
    </row>
    <row r="68" spans="1:8" ht="15.75" thickBot="1" x14ac:dyDescent="0.3">
      <c r="A68" s="1"/>
      <c r="B68" s="1"/>
      <c r="C68" s="1"/>
      <c r="D68" s="1" t="s">
        <v>63</v>
      </c>
      <c r="E68" s="1"/>
      <c r="F68" s="5"/>
      <c r="G68" s="6">
        <v>500</v>
      </c>
      <c r="H68" s="5"/>
    </row>
    <row r="69" spans="1:8" x14ac:dyDescent="0.25">
      <c r="A69" s="1"/>
      <c r="B69" s="1"/>
      <c r="C69" s="1" t="s">
        <v>64</v>
      </c>
      <c r="D69" s="1"/>
      <c r="E69" s="1"/>
      <c r="F69" s="5"/>
      <c r="G69" s="4">
        <f>ROUND(SUM(G65:G68),5)</f>
        <v>1800</v>
      </c>
      <c r="H69" s="5"/>
    </row>
    <row r="70" spans="1:8" x14ac:dyDescent="0.25">
      <c r="A70" s="1"/>
      <c r="B70" s="1"/>
      <c r="C70" s="1" t="s">
        <v>65</v>
      </c>
      <c r="D70" s="1"/>
      <c r="E70" s="1"/>
      <c r="F70" s="5"/>
      <c r="G70" s="4">
        <v>500</v>
      </c>
      <c r="H70" s="5"/>
    </row>
    <row r="71" spans="1:8" x14ac:dyDescent="0.25">
      <c r="A71" s="1"/>
      <c r="B71" s="1"/>
      <c r="C71" s="1" t="s">
        <v>66</v>
      </c>
      <c r="D71" s="1"/>
      <c r="E71" s="1"/>
      <c r="F71" s="5"/>
      <c r="G71" s="4"/>
      <c r="H71" s="5"/>
    </row>
    <row r="72" spans="1:8" x14ac:dyDescent="0.25">
      <c r="A72" s="1"/>
      <c r="B72" s="1"/>
      <c r="C72" s="1"/>
      <c r="D72" s="1" t="s">
        <v>67</v>
      </c>
      <c r="E72" s="1"/>
      <c r="F72" s="5"/>
      <c r="G72" s="4">
        <v>1500</v>
      </c>
      <c r="H72" s="5"/>
    </row>
    <row r="73" spans="1:8" x14ac:dyDescent="0.25">
      <c r="A73" s="1"/>
      <c r="B73" s="1"/>
      <c r="C73" s="1"/>
      <c r="D73" s="1" t="s">
        <v>68</v>
      </c>
      <c r="E73" s="1"/>
      <c r="F73" s="5"/>
      <c r="G73" s="4">
        <v>6800</v>
      </c>
      <c r="H73" s="5"/>
    </row>
    <row r="74" spans="1:8" ht="15.75" thickBot="1" x14ac:dyDescent="0.3">
      <c r="A74" s="1"/>
      <c r="B74" s="1"/>
      <c r="C74" s="1"/>
      <c r="D74" s="1" t="s">
        <v>69</v>
      </c>
      <c r="E74" s="1"/>
      <c r="F74" s="5"/>
      <c r="G74" s="6">
        <v>39520</v>
      </c>
      <c r="H74" s="5"/>
    </row>
    <row r="75" spans="1:8" x14ac:dyDescent="0.25">
      <c r="A75" s="1"/>
      <c r="B75" s="1"/>
      <c r="C75" s="1" t="s">
        <v>70</v>
      </c>
      <c r="D75" s="1"/>
      <c r="E75" s="1"/>
      <c r="F75" s="5"/>
      <c r="G75" s="4">
        <f>ROUND(SUM(G71:G74),5)</f>
        <v>47820</v>
      </c>
      <c r="H75" s="5"/>
    </row>
    <row r="76" spans="1:8" x14ac:dyDescent="0.25">
      <c r="A76" s="1"/>
      <c r="B76" s="1"/>
      <c r="C76" s="1" t="s">
        <v>71</v>
      </c>
      <c r="D76" s="1"/>
      <c r="E76" s="1"/>
      <c r="F76" s="5"/>
      <c r="G76" s="4"/>
      <c r="H76" s="5"/>
    </row>
    <row r="77" spans="1:8" x14ac:dyDescent="0.25">
      <c r="A77" s="1"/>
      <c r="B77" s="1"/>
      <c r="C77" s="1"/>
      <c r="D77" s="1" t="s">
        <v>72</v>
      </c>
      <c r="E77" s="1"/>
      <c r="F77" s="5"/>
      <c r="G77" s="4">
        <v>10000</v>
      </c>
      <c r="H77" s="5"/>
    </row>
    <row r="78" spans="1:8" x14ac:dyDescent="0.25">
      <c r="A78" s="1"/>
      <c r="B78" s="1"/>
      <c r="C78" s="1"/>
      <c r="D78" s="1" t="s">
        <v>73</v>
      </c>
      <c r="E78" s="1"/>
      <c r="F78" s="5"/>
      <c r="G78" s="4">
        <v>500</v>
      </c>
      <c r="H78" s="5"/>
    </row>
    <row r="79" spans="1:8" ht="15.75" thickBot="1" x14ac:dyDescent="0.3">
      <c r="A79" s="1"/>
      <c r="B79" s="1"/>
      <c r="C79" s="1"/>
      <c r="D79" s="1" t="s">
        <v>74</v>
      </c>
      <c r="E79" s="1"/>
      <c r="F79" s="5"/>
      <c r="G79" s="6">
        <v>500</v>
      </c>
      <c r="H79" s="5"/>
    </row>
    <row r="80" spans="1:8" x14ac:dyDescent="0.25">
      <c r="A80" s="1"/>
      <c r="B80" s="1"/>
      <c r="C80" s="1" t="s">
        <v>75</v>
      </c>
      <c r="D80" s="1"/>
      <c r="E80" s="1"/>
      <c r="F80" s="5"/>
      <c r="G80" s="4">
        <f>ROUND(SUM(G76:G79),5)</f>
        <v>11000</v>
      </c>
      <c r="H80" s="5"/>
    </row>
    <row r="81" spans="1:8" x14ac:dyDescent="0.25">
      <c r="A81" s="1"/>
      <c r="B81" s="1"/>
      <c r="C81" s="1" t="s">
        <v>76</v>
      </c>
      <c r="D81" s="1"/>
      <c r="E81" s="1"/>
      <c r="F81" s="5"/>
      <c r="G81" s="4"/>
      <c r="H81" s="5"/>
    </row>
    <row r="82" spans="1:8" ht="15.75" thickBot="1" x14ac:dyDescent="0.3">
      <c r="A82" s="1"/>
      <c r="B82" s="1"/>
      <c r="C82" s="1"/>
      <c r="D82" s="1" t="s">
        <v>77</v>
      </c>
      <c r="E82" s="1"/>
      <c r="F82" s="5"/>
      <c r="G82" s="6">
        <v>900</v>
      </c>
      <c r="H82" s="5"/>
    </row>
    <row r="83" spans="1:8" x14ac:dyDescent="0.25">
      <c r="A83" s="1"/>
      <c r="B83" s="1"/>
      <c r="C83" s="1" t="s">
        <v>78</v>
      </c>
      <c r="D83" s="1"/>
      <c r="E83" s="1"/>
      <c r="F83" s="5"/>
      <c r="G83" s="4">
        <f>ROUND(SUM(G81:G82),5)</f>
        <v>900</v>
      </c>
      <c r="H83" s="5"/>
    </row>
    <row r="84" spans="1:8" x14ac:dyDescent="0.25">
      <c r="A84" s="1"/>
      <c r="B84" s="1"/>
      <c r="C84" s="1" t="s">
        <v>79</v>
      </c>
      <c r="D84" s="1"/>
      <c r="E84" s="1"/>
      <c r="F84" s="5"/>
      <c r="G84" s="4">
        <v>1200</v>
      </c>
      <c r="H84" s="5"/>
    </row>
    <row r="85" spans="1:8" x14ac:dyDescent="0.25">
      <c r="A85" s="1"/>
      <c r="B85" s="1"/>
      <c r="C85" s="1" t="s">
        <v>80</v>
      </c>
      <c r="D85" s="1"/>
      <c r="E85" s="1"/>
      <c r="F85" s="5"/>
      <c r="G85" s="4">
        <v>17500</v>
      </c>
      <c r="H85" s="5"/>
    </row>
    <row r="86" spans="1:8" x14ac:dyDescent="0.25">
      <c r="A86" s="1"/>
      <c r="B86" s="1"/>
      <c r="C86" s="1" t="s">
        <v>81</v>
      </c>
      <c r="D86" s="1"/>
      <c r="E86" s="1"/>
      <c r="F86" s="5"/>
      <c r="G86" s="4">
        <v>2000</v>
      </c>
      <c r="H86" s="5"/>
    </row>
    <row r="87" spans="1:8" x14ac:dyDescent="0.25">
      <c r="A87" s="1"/>
      <c r="B87" s="1"/>
      <c r="C87" s="1" t="s">
        <v>82</v>
      </c>
      <c r="D87" s="1"/>
      <c r="E87" s="1"/>
      <c r="F87" s="5"/>
      <c r="G87" s="4"/>
      <c r="H87" s="5"/>
    </row>
    <row r="88" spans="1:8" x14ac:dyDescent="0.25">
      <c r="A88" s="1"/>
      <c r="B88" s="1"/>
      <c r="C88" s="1"/>
      <c r="D88" s="1" t="s">
        <v>83</v>
      </c>
      <c r="E88" s="1"/>
      <c r="F88" s="5"/>
      <c r="G88" s="4">
        <v>6600</v>
      </c>
      <c r="H88" s="5"/>
    </row>
    <row r="89" spans="1:8" x14ac:dyDescent="0.25">
      <c r="A89" s="1"/>
      <c r="B89" s="1"/>
      <c r="C89" s="1"/>
      <c r="D89" s="1" t="s">
        <v>84</v>
      </c>
      <c r="E89" s="1"/>
      <c r="F89" s="5"/>
      <c r="G89" s="4">
        <v>33280</v>
      </c>
      <c r="H89" s="5"/>
    </row>
    <row r="90" spans="1:8" x14ac:dyDescent="0.25">
      <c r="A90" s="1"/>
      <c r="B90" s="1"/>
      <c r="C90" s="1"/>
      <c r="D90" s="1" t="s">
        <v>85</v>
      </c>
      <c r="E90" s="1"/>
      <c r="F90" s="5"/>
      <c r="G90" s="4">
        <v>1500</v>
      </c>
      <c r="H90" s="5"/>
    </row>
    <row r="91" spans="1:8" x14ac:dyDescent="0.25">
      <c r="A91" s="1"/>
      <c r="B91" s="1"/>
      <c r="C91" s="1"/>
      <c r="D91" s="1" t="s">
        <v>86</v>
      </c>
      <c r="E91" s="1"/>
      <c r="F91" s="5"/>
      <c r="G91" s="4">
        <v>6800</v>
      </c>
      <c r="H91" s="5"/>
    </row>
    <row r="92" spans="1:8" ht="15.75" thickBot="1" x14ac:dyDescent="0.3">
      <c r="A92" s="1"/>
      <c r="B92" s="1"/>
      <c r="C92" s="1"/>
      <c r="D92" s="1" t="s">
        <v>87</v>
      </c>
      <c r="E92" s="1"/>
      <c r="F92" s="5"/>
      <c r="G92" s="6">
        <v>7500</v>
      </c>
      <c r="H92" s="5"/>
    </row>
    <row r="93" spans="1:8" x14ac:dyDescent="0.25">
      <c r="A93" s="1"/>
      <c r="B93" s="1"/>
      <c r="C93" s="1" t="s">
        <v>88</v>
      </c>
      <c r="D93" s="1"/>
      <c r="E93" s="1"/>
      <c r="F93" s="5"/>
      <c r="G93" s="4">
        <f>ROUND(SUM(G87:G92),5)</f>
        <v>55680</v>
      </c>
      <c r="H93" s="5"/>
    </row>
    <row r="94" spans="1:8" x14ac:dyDescent="0.25">
      <c r="A94" s="1"/>
      <c r="B94" s="1"/>
      <c r="C94" s="1" t="s">
        <v>89</v>
      </c>
      <c r="D94" s="1"/>
      <c r="E94" s="1"/>
      <c r="F94" s="5"/>
      <c r="G94" s="4"/>
      <c r="H94" s="5"/>
    </row>
    <row r="95" spans="1:8" x14ac:dyDescent="0.25">
      <c r="A95" s="1"/>
      <c r="B95" s="1"/>
      <c r="C95" s="1"/>
      <c r="D95" s="1" t="s">
        <v>90</v>
      </c>
      <c r="E95" s="1"/>
      <c r="F95" s="5"/>
      <c r="G95" s="4">
        <v>1300</v>
      </c>
      <c r="H95" s="5"/>
    </row>
    <row r="96" spans="1:8" x14ac:dyDescent="0.25">
      <c r="A96" s="1"/>
      <c r="B96" s="1"/>
      <c r="C96" s="1"/>
      <c r="D96" s="1" t="s">
        <v>91</v>
      </c>
      <c r="E96" s="1"/>
      <c r="F96" s="5"/>
      <c r="G96" s="4">
        <v>4500</v>
      </c>
      <c r="H96" s="5"/>
    </row>
    <row r="97" spans="1:8" x14ac:dyDescent="0.25">
      <c r="A97" s="1"/>
      <c r="B97" s="1"/>
      <c r="C97" s="1"/>
      <c r="D97" s="1" t="s">
        <v>92</v>
      </c>
      <c r="E97" s="1"/>
      <c r="F97" s="5"/>
      <c r="G97" s="4">
        <v>1000</v>
      </c>
      <c r="H97" s="5"/>
    </row>
    <row r="98" spans="1:8" x14ac:dyDescent="0.25">
      <c r="A98" s="1"/>
      <c r="B98" s="1"/>
      <c r="C98" s="1"/>
      <c r="D98" s="1" t="s">
        <v>93</v>
      </c>
      <c r="E98" s="1"/>
      <c r="F98" s="5"/>
      <c r="G98" s="4">
        <v>25000</v>
      </c>
      <c r="H98" s="5"/>
    </row>
    <row r="99" spans="1:8" x14ac:dyDescent="0.25">
      <c r="A99" s="1"/>
      <c r="B99" s="1"/>
      <c r="C99" s="1"/>
      <c r="D99" s="1" t="s">
        <v>94</v>
      </c>
      <c r="E99" s="1"/>
      <c r="F99" s="5"/>
      <c r="G99" s="4">
        <v>1200</v>
      </c>
      <c r="H99" s="5"/>
    </row>
    <row r="100" spans="1:8" x14ac:dyDescent="0.25">
      <c r="A100" s="1"/>
      <c r="B100" s="1"/>
      <c r="C100" s="1"/>
      <c r="D100" s="1" t="s">
        <v>95</v>
      </c>
      <c r="E100" s="1"/>
      <c r="F100" s="5"/>
      <c r="G100" s="4">
        <v>1200</v>
      </c>
      <c r="H100" s="5"/>
    </row>
    <row r="101" spans="1:8" x14ac:dyDescent="0.25">
      <c r="A101" s="1"/>
      <c r="B101" s="1"/>
      <c r="C101" s="1"/>
      <c r="D101" s="1" t="s">
        <v>96</v>
      </c>
      <c r="E101" s="1"/>
      <c r="F101" s="5"/>
      <c r="G101" s="4">
        <v>500</v>
      </c>
      <c r="H101" s="5"/>
    </row>
    <row r="102" spans="1:8" x14ac:dyDescent="0.25">
      <c r="A102" s="1"/>
      <c r="B102" s="1"/>
      <c r="C102" s="1"/>
      <c r="D102" s="1" t="s">
        <v>97</v>
      </c>
      <c r="E102" s="1"/>
      <c r="F102" s="5"/>
      <c r="G102" s="4">
        <v>1500</v>
      </c>
      <c r="H102" s="5"/>
    </row>
    <row r="103" spans="1:8" x14ac:dyDescent="0.25">
      <c r="A103" s="1"/>
      <c r="B103" s="1"/>
      <c r="C103" s="1"/>
      <c r="D103" s="1" t="s">
        <v>98</v>
      </c>
      <c r="E103" s="1"/>
      <c r="F103" s="5"/>
      <c r="G103" s="4">
        <v>3000</v>
      </c>
      <c r="H103" s="5"/>
    </row>
    <row r="104" spans="1:8" ht="15.75" thickBot="1" x14ac:dyDescent="0.3">
      <c r="A104" s="1"/>
      <c r="B104" s="1"/>
      <c r="C104" s="1"/>
      <c r="D104" s="1" t="s">
        <v>99</v>
      </c>
      <c r="E104" s="1"/>
      <c r="F104" s="5"/>
      <c r="G104" s="6">
        <v>1500</v>
      </c>
      <c r="H104" s="5"/>
    </row>
    <row r="105" spans="1:8" x14ac:dyDescent="0.25">
      <c r="A105" s="1"/>
      <c r="B105" s="1"/>
      <c r="C105" s="1" t="s">
        <v>100</v>
      </c>
      <c r="D105" s="1"/>
      <c r="E105" s="1"/>
      <c r="F105" s="5"/>
      <c r="G105" s="4">
        <f>ROUND(SUM(G94:G104),5)</f>
        <v>40700</v>
      </c>
      <c r="H105" s="5"/>
    </row>
    <row r="106" spans="1:8" x14ac:dyDescent="0.25">
      <c r="A106" s="1"/>
      <c r="B106" s="1"/>
      <c r="C106" s="1" t="s">
        <v>101</v>
      </c>
      <c r="D106" s="1"/>
      <c r="E106" s="1"/>
      <c r="F106" s="5"/>
      <c r="G106" s="4">
        <v>10200</v>
      </c>
      <c r="H106" s="5"/>
    </row>
    <row r="107" spans="1:8" x14ac:dyDescent="0.25">
      <c r="A107" s="1"/>
      <c r="B107" s="1"/>
      <c r="C107" s="1" t="s">
        <v>102</v>
      </c>
      <c r="D107" s="1"/>
      <c r="E107" s="1"/>
      <c r="F107" s="5"/>
      <c r="G107" s="4"/>
      <c r="H107" s="5"/>
    </row>
    <row r="108" spans="1:8" x14ac:dyDescent="0.25">
      <c r="A108" s="1"/>
      <c r="B108" s="1"/>
      <c r="C108" s="1"/>
      <c r="D108" s="1" t="s">
        <v>103</v>
      </c>
      <c r="E108" s="1"/>
      <c r="F108" s="5"/>
      <c r="G108" s="4">
        <v>2000</v>
      </c>
      <c r="H108" s="5"/>
    </row>
    <row r="109" spans="1:8" x14ac:dyDescent="0.25">
      <c r="A109" s="1"/>
      <c r="B109" s="1"/>
      <c r="C109" s="1"/>
      <c r="D109" s="1" t="s">
        <v>104</v>
      </c>
      <c r="E109" s="1"/>
      <c r="F109" s="5"/>
      <c r="G109" s="4">
        <v>700</v>
      </c>
      <c r="H109" s="5"/>
    </row>
    <row r="110" spans="1:8" x14ac:dyDescent="0.25">
      <c r="A110" s="1"/>
      <c r="B110" s="1"/>
      <c r="C110" s="1"/>
      <c r="D110" s="1" t="s">
        <v>105</v>
      </c>
      <c r="E110" s="1"/>
      <c r="F110" s="5"/>
      <c r="G110" s="4">
        <v>300</v>
      </c>
      <c r="H110" s="5"/>
    </row>
    <row r="111" spans="1:8" x14ac:dyDescent="0.25">
      <c r="A111" s="1"/>
      <c r="B111" s="1"/>
      <c r="C111" s="1"/>
      <c r="D111" s="1" t="s">
        <v>106</v>
      </c>
      <c r="E111" s="1"/>
      <c r="F111" s="5"/>
      <c r="G111" s="4">
        <v>900</v>
      </c>
      <c r="H111" s="5"/>
    </row>
    <row r="112" spans="1:8" x14ac:dyDescent="0.25">
      <c r="A112" s="1"/>
      <c r="B112" s="1"/>
      <c r="C112" s="1"/>
      <c r="D112" s="1" t="s">
        <v>107</v>
      </c>
      <c r="E112" s="1"/>
      <c r="F112" s="5"/>
      <c r="G112" s="4">
        <v>300</v>
      </c>
      <c r="H112" s="5"/>
    </row>
    <row r="113" spans="1:8" x14ac:dyDescent="0.25">
      <c r="A113" s="1"/>
      <c r="B113" s="1"/>
      <c r="C113" s="1"/>
      <c r="D113" s="1" t="s">
        <v>108</v>
      </c>
      <c r="E113" s="1"/>
      <c r="F113" s="5"/>
      <c r="G113" s="4">
        <v>500</v>
      </c>
      <c r="H113" s="5"/>
    </row>
    <row r="114" spans="1:8" x14ac:dyDescent="0.25">
      <c r="A114" s="1"/>
      <c r="B114" s="1"/>
      <c r="C114" s="1"/>
      <c r="D114" s="1" t="s">
        <v>109</v>
      </c>
      <c r="E114" s="1"/>
      <c r="F114" s="5"/>
      <c r="G114" s="4">
        <v>400</v>
      </c>
      <c r="H114" s="5"/>
    </row>
    <row r="115" spans="1:8" ht="15.75" thickBot="1" x14ac:dyDescent="0.3">
      <c r="A115" s="1"/>
      <c r="B115" s="1"/>
      <c r="C115" s="1"/>
      <c r="D115" s="1" t="s">
        <v>110</v>
      </c>
      <c r="E115" s="1"/>
      <c r="F115" s="5"/>
      <c r="G115" s="6">
        <v>250</v>
      </c>
      <c r="H115" s="5"/>
    </row>
    <row r="116" spans="1:8" x14ac:dyDescent="0.25">
      <c r="A116" s="1"/>
      <c r="B116" s="1"/>
      <c r="C116" s="1" t="s">
        <v>111</v>
      </c>
      <c r="D116" s="1"/>
      <c r="E116" s="1"/>
      <c r="F116" s="5"/>
      <c r="G116" s="4">
        <f>ROUND(SUM(G107:G115),5)</f>
        <v>5350</v>
      </c>
      <c r="H116" s="5"/>
    </row>
    <row r="117" spans="1:8" x14ac:dyDescent="0.25">
      <c r="A117" s="1"/>
      <c r="B117" s="1"/>
      <c r="C117" s="1" t="s">
        <v>112</v>
      </c>
      <c r="D117" s="1"/>
      <c r="E117" s="1"/>
      <c r="F117" s="5"/>
      <c r="G117" s="4">
        <v>1000</v>
      </c>
      <c r="H117" s="5"/>
    </row>
    <row r="118" spans="1:8" x14ac:dyDescent="0.25">
      <c r="A118" s="1"/>
      <c r="B118" s="1"/>
      <c r="C118" s="1" t="s">
        <v>113</v>
      </c>
      <c r="D118" s="1"/>
      <c r="E118" s="1"/>
      <c r="F118" s="5"/>
      <c r="G118" s="4"/>
      <c r="H118" s="5"/>
    </row>
    <row r="119" spans="1:8" x14ac:dyDescent="0.25">
      <c r="A119" s="1"/>
      <c r="B119" s="1"/>
      <c r="C119" s="1"/>
      <c r="D119" s="1" t="s">
        <v>114</v>
      </c>
      <c r="E119" s="1"/>
      <c r="F119" s="5"/>
      <c r="G119" s="4">
        <v>16860</v>
      </c>
      <c r="H119" s="5"/>
    </row>
    <row r="120" spans="1:8" ht="15.75" thickBot="1" x14ac:dyDescent="0.3">
      <c r="A120" s="1"/>
      <c r="B120" s="1"/>
      <c r="C120" s="1"/>
      <c r="D120" s="1" t="s">
        <v>115</v>
      </c>
      <c r="E120" s="1"/>
      <c r="F120" s="5"/>
      <c r="G120" s="6">
        <v>3000</v>
      </c>
      <c r="H120" s="5"/>
    </row>
    <row r="121" spans="1:8" x14ac:dyDescent="0.25">
      <c r="A121" s="1"/>
      <c r="B121" s="1"/>
      <c r="C121" s="1" t="s">
        <v>116</v>
      </c>
      <c r="D121" s="1"/>
      <c r="E121" s="1"/>
      <c r="F121" s="5"/>
      <c r="G121" s="4">
        <f>ROUND(SUM(G118:G120),5)</f>
        <v>19860</v>
      </c>
      <c r="H121" s="5"/>
    </row>
    <row r="122" spans="1:8" x14ac:dyDescent="0.25">
      <c r="A122" s="1"/>
      <c r="B122" s="1"/>
      <c r="C122" s="1" t="s">
        <v>117</v>
      </c>
      <c r="D122" s="1"/>
      <c r="E122" s="1"/>
      <c r="F122" s="5"/>
      <c r="G122" s="4"/>
      <c r="H122" s="5"/>
    </row>
    <row r="123" spans="1:8" x14ac:dyDescent="0.25">
      <c r="A123" s="1"/>
      <c r="B123" s="1"/>
      <c r="C123" s="1"/>
      <c r="D123" s="1" t="s">
        <v>118</v>
      </c>
      <c r="E123" s="1"/>
      <c r="F123" s="5"/>
      <c r="G123" s="4">
        <v>17500</v>
      </c>
      <c r="H123" s="5"/>
    </row>
    <row r="124" spans="1:8" x14ac:dyDescent="0.25">
      <c r="A124" s="1"/>
      <c r="B124" s="1"/>
      <c r="C124" s="1"/>
      <c r="D124" s="1" t="s">
        <v>119</v>
      </c>
      <c r="E124" s="1"/>
      <c r="F124" s="5"/>
      <c r="G124" s="4">
        <v>1000</v>
      </c>
      <c r="H124" s="5"/>
    </row>
    <row r="125" spans="1:8" ht="15.75" thickBot="1" x14ac:dyDescent="0.3">
      <c r="A125" s="1"/>
      <c r="B125" s="1"/>
      <c r="C125" s="1"/>
      <c r="D125" s="1" t="s">
        <v>120</v>
      </c>
      <c r="E125" s="1"/>
      <c r="F125" s="5"/>
      <c r="G125" s="6">
        <v>500</v>
      </c>
      <c r="H125" s="5"/>
    </row>
    <row r="126" spans="1:8" x14ac:dyDescent="0.25">
      <c r="A126" s="1"/>
      <c r="B126" s="1"/>
      <c r="C126" s="1" t="s">
        <v>121</v>
      </c>
      <c r="D126" s="1"/>
      <c r="E126" s="1"/>
      <c r="F126" s="5"/>
      <c r="G126" s="4">
        <f>ROUND(SUM(G122:G125),5)</f>
        <v>19000</v>
      </c>
      <c r="H126" s="5"/>
    </row>
    <row r="127" spans="1:8" x14ac:dyDescent="0.25">
      <c r="A127" s="1"/>
      <c r="B127" s="1"/>
      <c r="C127" s="1" t="s">
        <v>122</v>
      </c>
      <c r="D127" s="1"/>
      <c r="E127" s="1"/>
      <c r="F127" s="5"/>
      <c r="G127" s="4"/>
      <c r="H127" s="5"/>
    </row>
    <row r="128" spans="1:8" x14ac:dyDescent="0.25">
      <c r="A128" s="1"/>
      <c r="B128" s="1"/>
      <c r="C128" s="1"/>
      <c r="D128" s="1" t="s">
        <v>123</v>
      </c>
      <c r="E128" s="1"/>
      <c r="F128" s="5"/>
      <c r="G128" s="4">
        <v>40560</v>
      </c>
      <c r="H128" s="5"/>
    </row>
    <row r="129" spans="1:8" x14ac:dyDescent="0.25">
      <c r="A129" s="1"/>
      <c r="B129" s="1"/>
      <c r="C129" s="1"/>
      <c r="D129" s="1" t="s">
        <v>124</v>
      </c>
      <c r="E129" s="1"/>
      <c r="F129" s="5"/>
      <c r="G129" s="4">
        <v>1000</v>
      </c>
      <c r="H129" s="5"/>
    </row>
    <row r="130" spans="1:8" x14ac:dyDescent="0.25">
      <c r="A130" s="1"/>
      <c r="B130" s="1"/>
      <c r="C130" s="1"/>
      <c r="D130" s="1" t="s">
        <v>125</v>
      </c>
      <c r="E130" s="1"/>
      <c r="F130" s="5"/>
      <c r="G130" s="4">
        <v>1000</v>
      </c>
      <c r="H130" s="5"/>
    </row>
    <row r="131" spans="1:8" x14ac:dyDescent="0.25">
      <c r="A131" s="1"/>
      <c r="B131" s="1"/>
      <c r="C131" s="1"/>
      <c r="D131" s="1" t="s">
        <v>126</v>
      </c>
      <c r="E131" s="1"/>
      <c r="F131" s="5"/>
      <c r="G131" s="4">
        <v>6800</v>
      </c>
      <c r="H131" s="5"/>
    </row>
    <row r="132" spans="1:8" x14ac:dyDescent="0.25">
      <c r="A132" s="1"/>
      <c r="B132" s="1"/>
      <c r="C132" s="1"/>
      <c r="D132" s="1" t="s">
        <v>127</v>
      </c>
      <c r="E132" s="1"/>
      <c r="F132" s="5"/>
      <c r="G132" s="4">
        <v>200</v>
      </c>
      <c r="H132" s="5"/>
    </row>
    <row r="133" spans="1:8" x14ac:dyDescent="0.25">
      <c r="A133" s="1"/>
      <c r="B133" s="1"/>
      <c r="C133" s="1"/>
      <c r="D133" s="1" t="s">
        <v>128</v>
      </c>
      <c r="E133" s="1"/>
      <c r="F133" s="5"/>
      <c r="G133" s="4">
        <v>1000</v>
      </c>
      <c r="H133" s="5"/>
    </row>
    <row r="134" spans="1:8" x14ac:dyDescent="0.25">
      <c r="A134" s="1"/>
      <c r="B134" s="1"/>
      <c r="C134" s="1"/>
      <c r="D134" s="1" t="s">
        <v>129</v>
      </c>
      <c r="E134" s="1"/>
      <c r="F134" s="5"/>
      <c r="G134" s="4">
        <v>400</v>
      </c>
      <c r="H134" s="5"/>
    </row>
    <row r="135" spans="1:8" x14ac:dyDescent="0.25">
      <c r="A135" s="1"/>
      <c r="B135" s="1"/>
      <c r="C135" s="1"/>
      <c r="D135" s="1" t="s">
        <v>130</v>
      </c>
      <c r="E135" s="1"/>
      <c r="F135" s="5"/>
      <c r="G135" s="4">
        <v>500</v>
      </c>
      <c r="H135" s="5"/>
    </row>
    <row r="136" spans="1:8" x14ac:dyDescent="0.25">
      <c r="A136" s="1"/>
      <c r="B136" s="1"/>
      <c r="C136" s="1"/>
      <c r="D136" s="1" t="s">
        <v>131</v>
      </c>
      <c r="E136" s="1"/>
      <c r="F136" s="5"/>
      <c r="G136" s="4">
        <v>200</v>
      </c>
      <c r="H136" s="5"/>
    </row>
    <row r="137" spans="1:8" x14ac:dyDescent="0.25">
      <c r="A137" s="1"/>
      <c r="B137" s="1"/>
      <c r="C137" s="1"/>
      <c r="D137" s="1" t="s">
        <v>132</v>
      </c>
      <c r="E137" s="1"/>
      <c r="F137" s="5"/>
      <c r="G137" s="4">
        <v>1200</v>
      </c>
      <c r="H137" s="5"/>
    </row>
    <row r="138" spans="1:8" x14ac:dyDescent="0.25">
      <c r="A138" s="1"/>
      <c r="B138" s="1"/>
      <c r="C138" s="1"/>
      <c r="D138" s="1" t="s">
        <v>133</v>
      </c>
      <c r="E138" s="1"/>
      <c r="F138" s="5"/>
      <c r="G138" s="4">
        <v>300</v>
      </c>
      <c r="H138" s="5"/>
    </row>
    <row r="139" spans="1:8" x14ac:dyDescent="0.25">
      <c r="A139" s="1"/>
      <c r="B139" s="1"/>
      <c r="C139" s="1"/>
      <c r="D139" s="1" t="s">
        <v>134</v>
      </c>
      <c r="E139" s="1"/>
      <c r="F139" s="5"/>
      <c r="G139" s="4">
        <v>800</v>
      </c>
      <c r="H139" s="5"/>
    </row>
    <row r="140" spans="1:8" x14ac:dyDescent="0.25">
      <c r="A140" s="1"/>
      <c r="B140" s="1"/>
      <c r="C140" s="1"/>
      <c r="D140" s="1" t="s">
        <v>135</v>
      </c>
      <c r="E140" s="1"/>
      <c r="F140" s="5"/>
      <c r="G140" s="4">
        <v>1500</v>
      </c>
      <c r="H140" s="5"/>
    </row>
    <row r="141" spans="1:8" x14ac:dyDescent="0.25">
      <c r="A141" s="1"/>
      <c r="B141" s="1"/>
      <c r="C141" s="1"/>
      <c r="D141" s="1" t="s">
        <v>136</v>
      </c>
      <c r="E141" s="1"/>
      <c r="F141" s="5"/>
      <c r="G141" s="4">
        <v>750</v>
      </c>
      <c r="H141" s="5"/>
    </row>
    <row r="142" spans="1:8" ht="15.75" thickBot="1" x14ac:dyDescent="0.3">
      <c r="A142" s="1"/>
      <c r="B142" s="1"/>
      <c r="C142" s="1"/>
      <c r="D142" s="1" t="s">
        <v>137</v>
      </c>
      <c r="E142" s="1"/>
      <c r="F142" s="5"/>
      <c r="G142" s="6">
        <v>1500</v>
      </c>
      <c r="H142" s="5"/>
    </row>
    <row r="143" spans="1:8" x14ac:dyDescent="0.25">
      <c r="A143" s="1"/>
      <c r="B143" s="1"/>
      <c r="C143" s="1" t="s">
        <v>138</v>
      </c>
      <c r="D143" s="1"/>
      <c r="E143" s="1"/>
      <c r="F143" s="5"/>
      <c r="G143" s="4">
        <f>ROUND(SUM(G127:G142),5)</f>
        <v>57710</v>
      </c>
      <c r="H143" s="5"/>
    </row>
    <row r="144" spans="1:8" x14ac:dyDescent="0.25">
      <c r="A144" s="1"/>
      <c r="B144" s="1"/>
      <c r="C144" s="1" t="s">
        <v>139</v>
      </c>
      <c r="D144" s="1"/>
      <c r="E144" s="1"/>
      <c r="F144" s="5"/>
      <c r="G144" s="4">
        <v>18000</v>
      </c>
      <c r="H144" s="5"/>
    </row>
    <row r="145" spans="1:8" x14ac:dyDescent="0.25">
      <c r="A145" s="1"/>
      <c r="B145" s="1"/>
      <c r="C145" s="1" t="s">
        <v>140</v>
      </c>
      <c r="D145" s="1"/>
      <c r="E145" s="1"/>
      <c r="F145" s="5"/>
      <c r="G145" s="4"/>
      <c r="H145" s="5"/>
    </row>
    <row r="146" spans="1:8" x14ac:dyDescent="0.25">
      <c r="A146" s="1"/>
      <c r="B146" s="1"/>
      <c r="C146" s="1"/>
      <c r="D146" s="1" t="s">
        <v>141</v>
      </c>
      <c r="E146" s="1"/>
      <c r="F146" s="5"/>
      <c r="G146" s="4">
        <v>850</v>
      </c>
      <c r="H146" s="5"/>
    </row>
    <row r="147" spans="1:8" x14ac:dyDescent="0.25">
      <c r="A147" s="1"/>
      <c r="B147" s="1"/>
      <c r="C147" s="1"/>
      <c r="D147" s="1" t="s">
        <v>142</v>
      </c>
      <c r="E147" s="1"/>
      <c r="F147" s="5"/>
      <c r="G147" s="4">
        <v>1000</v>
      </c>
      <c r="H147" s="5"/>
    </row>
    <row r="148" spans="1:8" x14ac:dyDescent="0.25">
      <c r="A148" s="1"/>
      <c r="B148" s="1"/>
      <c r="C148" s="1"/>
      <c r="D148" s="1" t="s">
        <v>143</v>
      </c>
      <c r="E148" s="1"/>
      <c r="F148" s="5"/>
      <c r="G148" s="4">
        <v>750</v>
      </c>
      <c r="H148" s="5"/>
    </row>
    <row r="149" spans="1:8" x14ac:dyDescent="0.25">
      <c r="A149" s="1"/>
      <c r="B149" s="1"/>
      <c r="C149" s="1"/>
      <c r="D149" s="1" t="s">
        <v>144</v>
      </c>
      <c r="E149" s="1"/>
      <c r="F149" s="5"/>
      <c r="G149" s="4">
        <v>1500</v>
      </c>
      <c r="H149" s="5"/>
    </row>
    <row r="150" spans="1:8" x14ac:dyDescent="0.25">
      <c r="A150" s="1"/>
      <c r="B150" s="1"/>
      <c r="C150" s="1"/>
      <c r="D150" s="1" t="s">
        <v>145</v>
      </c>
      <c r="E150" s="1"/>
      <c r="F150" s="5"/>
      <c r="G150" s="4">
        <v>2800</v>
      </c>
      <c r="H150" s="5"/>
    </row>
    <row r="151" spans="1:8" x14ac:dyDescent="0.25">
      <c r="A151" s="1"/>
      <c r="B151" s="1"/>
      <c r="C151" s="1"/>
      <c r="D151" s="1" t="s">
        <v>146</v>
      </c>
      <c r="E151" s="1"/>
      <c r="F151" s="5"/>
      <c r="G151" s="4">
        <v>900</v>
      </c>
      <c r="H151" s="5"/>
    </row>
    <row r="152" spans="1:8" x14ac:dyDescent="0.25">
      <c r="A152" s="1"/>
      <c r="B152" s="1"/>
      <c r="C152" s="1"/>
      <c r="D152" s="1" t="s">
        <v>147</v>
      </c>
      <c r="E152" s="1"/>
      <c r="F152" s="5"/>
      <c r="G152" s="4">
        <v>1500</v>
      </c>
      <c r="H152" s="5"/>
    </row>
    <row r="153" spans="1:8" x14ac:dyDescent="0.25">
      <c r="A153" s="1"/>
      <c r="B153" s="1"/>
      <c r="C153" s="1"/>
      <c r="D153" s="1" t="s">
        <v>148</v>
      </c>
      <c r="E153" s="1"/>
      <c r="F153" s="5"/>
      <c r="G153" s="4">
        <v>950</v>
      </c>
      <c r="H153" s="5"/>
    </row>
    <row r="154" spans="1:8" x14ac:dyDescent="0.25">
      <c r="A154" s="1"/>
      <c r="B154" s="1"/>
      <c r="C154" s="1"/>
      <c r="D154" s="1" t="s">
        <v>149</v>
      </c>
      <c r="E154" s="1"/>
      <c r="F154" s="5"/>
      <c r="G154" s="4">
        <v>650</v>
      </c>
      <c r="H154" s="5"/>
    </row>
    <row r="155" spans="1:8" x14ac:dyDescent="0.25">
      <c r="A155" s="1"/>
      <c r="B155" s="1"/>
      <c r="C155" s="1"/>
      <c r="D155" s="1" t="s">
        <v>150</v>
      </c>
      <c r="E155" s="1"/>
      <c r="F155" s="5"/>
      <c r="G155" s="4">
        <v>200</v>
      </c>
      <c r="H155" s="5"/>
    </row>
    <row r="156" spans="1:8" x14ac:dyDescent="0.25">
      <c r="A156" s="1"/>
      <c r="B156" s="1"/>
      <c r="C156" s="1"/>
      <c r="D156" s="1" t="s">
        <v>151</v>
      </c>
      <c r="E156" s="1"/>
      <c r="F156" s="5"/>
      <c r="G156" s="4">
        <v>1100</v>
      </c>
      <c r="H156" s="5"/>
    </row>
    <row r="157" spans="1:8" x14ac:dyDescent="0.25">
      <c r="A157" s="1"/>
      <c r="B157" s="1"/>
      <c r="C157" s="1"/>
      <c r="D157" s="1" t="s">
        <v>152</v>
      </c>
      <c r="E157" s="1"/>
      <c r="F157" s="5"/>
      <c r="G157" s="4">
        <v>1000</v>
      </c>
      <c r="H157" s="5"/>
    </row>
    <row r="158" spans="1:8" x14ac:dyDescent="0.25">
      <c r="A158" s="1"/>
      <c r="B158" s="1"/>
      <c r="C158" s="1"/>
      <c r="D158" s="1" t="s">
        <v>153</v>
      </c>
      <c r="E158" s="1"/>
      <c r="F158" s="5"/>
      <c r="G158" s="4">
        <v>700</v>
      </c>
      <c r="H158" s="5"/>
    </row>
    <row r="159" spans="1:8" ht="15.75" thickBot="1" x14ac:dyDescent="0.3">
      <c r="A159" s="1"/>
      <c r="B159" s="1"/>
      <c r="C159" s="1"/>
      <c r="D159" s="1" t="s">
        <v>154</v>
      </c>
      <c r="E159" s="1"/>
      <c r="F159" s="5"/>
      <c r="G159" s="6">
        <v>300</v>
      </c>
      <c r="H159" s="5"/>
    </row>
    <row r="160" spans="1:8" x14ac:dyDescent="0.25">
      <c r="A160" s="1"/>
      <c r="B160" s="1"/>
      <c r="C160" s="1" t="s">
        <v>155</v>
      </c>
      <c r="D160" s="1"/>
      <c r="E160" s="1"/>
      <c r="F160" s="5"/>
      <c r="G160" s="4">
        <f>ROUND(SUM(G145:G159),5)</f>
        <v>14200</v>
      </c>
      <c r="H160" s="5"/>
    </row>
    <row r="161" spans="1:8" x14ac:dyDescent="0.25">
      <c r="A161" s="1"/>
      <c r="B161" s="1"/>
      <c r="C161" s="1" t="s">
        <v>156</v>
      </c>
      <c r="D161" s="1"/>
      <c r="E161" s="1"/>
      <c r="F161" s="5"/>
      <c r="G161" s="4">
        <v>500</v>
      </c>
      <c r="H161" s="5"/>
    </row>
    <row r="162" spans="1:8" x14ac:dyDescent="0.25">
      <c r="A162" s="1"/>
      <c r="B162" s="1"/>
      <c r="C162" s="1" t="s">
        <v>157</v>
      </c>
      <c r="D162" s="1"/>
      <c r="E162" s="1"/>
      <c r="F162" s="5"/>
      <c r="G162" s="4">
        <v>2000</v>
      </c>
      <c r="H162" s="5"/>
    </row>
    <row r="163" spans="1:8" x14ac:dyDescent="0.25">
      <c r="A163" s="1"/>
      <c r="B163" s="1"/>
      <c r="C163" s="1" t="s">
        <v>158</v>
      </c>
      <c r="D163" s="1"/>
      <c r="E163" s="1"/>
      <c r="F163" s="5"/>
      <c r="G163" s="4"/>
      <c r="H163" s="5"/>
    </row>
    <row r="164" spans="1:8" ht="15.75" thickBot="1" x14ac:dyDescent="0.3">
      <c r="A164" s="1"/>
      <c r="B164" s="1"/>
      <c r="C164" s="1"/>
      <c r="D164" s="1" t="s">
        <v>159</v>
      </c>
      <c r="E164" s="1"/>
      <c r="F164" s="5"/>
      <c r="G164" s="6">
        <v>15000</v>
      </c>
      <c r="H164" s="5"/>
    </row>
    <row r="165" spans="1:8" x14ac:dyDescent="0.25">
      <c r="A165" s="1"/>
      <c r="B165" s="1"/>
      <c r="C165" s="1" t="s">
        <v>160</v>
      </c>
      <c r="D165" s="1"/>
      <c r="E165" s="1"/>
      <c r="F165" s="5"/>
      <c r="G165" s="4">
        <f>ROUND(SUM(G163:G164),5)</f>
        <v>15000</v>
      </c>
      <c r="H165" s="5"/>
    </row>
    <row r="166" spans="1:8" x14ac:dyDescent="0.25">
      <c r="A166" s="1"/>
      <c r="B166" s="1"/>
      <c r="C166" s="1" t="s">
        <v>161</v>
      </c>
      <c r="D166" s="1"/>
      <c r="E166" s="1"/>
      <c r="F166" s="5"/>
      <c r="G166" s="4">
        <v>15960</v>
      </c>
      <c r="H166" s="5"/>
    </row>
    <row r="167" spans="1:8" x14ac:dyDescent="0.25">
      <c r="A167" s="1"/>
      <c r="B167" s="1"/>
      <c r="C167" s="1" t="s">
        <v>162</v>
      </c>
      <c r="D167" s="1"/>
      <c r="E167" s="1"/>
      <c r="F167" s="5"/>
      <c r="G167" s="4"/>
      <c r="H167" s="5"/>
    </row>
    <row r="168" spans="1:8" x14ac:dyDescent="0.25">
      <c r="A168" s="1"/>
      <c r="B168" s="1"/>
      <c r="C168" s="1"/>
      <c r="D168" s="1" t="s">
        <v>163</v>
      </c>
      <c r="E168" s="1"/>
      <c r="F168" s="5"/>
      <c r="G168" s="4">
        <v>5000</v>
      </c>
      <c r="H168" s="5"/>
    </row>
    <row r="169" spans="1:8" x14ac:dyDescent="0.25">
      <c r="A169" s="1"/>
      <c r="B169" s="1"/>
      <c r="C169" s="1"/>
      <c r="D169" s="1" t="s">
        <v>164</v>
      </c>
      <c r="E169" s="1"/>
      <c r="F169" s="5"/>
      <c r="G169" s="4">
        <v>500</v>
      </c>
      <c r="H169" s="5"/>
    </row>
    <row r="170" spans="1:8" ht="15.75" thickBot="1" x14ac:dyDescent="0.3">
      <c r="A170" s="1"/>
      <c r="B170" s="1"/>
      <c r="C170" s="1"/>
      <c r="D170" s="1" t="s">
        <v>165</v>
      </c>
      <c r="E170" s="1"/>
      <c r="F170" s="5"/>
      <c r="G170" s="6">
        <v>600</v>
      </c>
      <c r="H170" s="5"/>
    </row>
    <row r="171" spans="1:8" x14ac:dyDescent="0.25">
      <c r="A171" s="1"/>
      <c r="B171" s="1"/>
      <c r="C171" s="1" t="s">
        <v>166</v>
      </c>
      <c r="D171" s="1"/>
      <c r="E171" s="1"/>
      <c r="F171" s="5"/>
      <c r="G171" s="4">
        <f>ROUND(SUM(G167:G170),5)</f>
        <v>6100</v>
      </c>
      <c r="H171" s="5"/>
    </row>
    <row r="172" spans="1:8" x14ac:dyDescent="0.25">
      <c r="A172" s="1"/>
      <c r="B172" s="1"/>
      <c r="C172" s="1" t="s">
        <v>167</v>
      </c>
      <c r="D172" s="1"/>
      <c r="E172" s="1"/>
      <c r="F172" s="5"/>
      <c r="G172" s="4">
        <v>1200</v>
      </c>
      <c r="H172" s="5"/>
    </row>
    <row r="173" spans="1:8" x14ac:dyDescent="0.25">
      <c r="A173" s="1"/>
      <c r="B173" s="1"/>
      <c r="C173" s="1" t="s">
        <v>168</v>
      </c>
      <c r="D173" s="1"/>
      <c r="E173" s="1"/>
      <c r="F173" s="5"/>
      <c r="G173" s="4">
        <v>469400</v>
      </c>
      <c r="H173" s="5"/>
    </row>
    <row r="174" spans="1:8" x14ac:dyDescent="0.25">
      <c r="A174" s="1"/>
      <c r="B174" s="1"/>
      <c r="C174" s="1" t="s">
        <v>169</v>
      </c>
      <c r="D174" s="1"/>
      <c r="E174" s="1"/>
      <c r="F174" s="5"/>
      <c r="G174" s="4">
        <v>8500</v>
      </c>
      <c r="H174" s="5"/>
    </row>
    <row r="175" spans="1:8" ht="15.75" thickBot="1" x14ac:dyDescent="0.3">
      <c r="A175" s="1"/>
      <c r="B175" s="1"/>
      <c r="C175" s="1" t="s">
        <v>170</v>
      </c>
      <c r="D175" s="1"/>
      <c r="E175" s="1"/>
      <c r="F175" s="5"/>
      <c r="G175" s="7">
        <v>2762</v>
      </c>
      <c r="H175" s="5"/>
    </row>
    <row r="176" spans="1:8" ht="15.75" thickBot="1" x14ac:dyDescent="0.3">
      <c r="A176" s="1"/>
      <c r="B176" s="1" t="s">
        <v>171</v>
      </c>
      <c r="C176" s="1"/>
      <c r="D176" s="1"/>
      <c r="E176" s="1"/>
      <c r="F176" s="5"/>
      <c r="G176" s="8">
        <f>ROUND(G29+G61+G64+SUM(G69:G70)+G75+G80+SUM(G83:G86)+G93+SUM(G105:G106)+SUM(G116:G117)+G121+G126+SUM(G143:G144)+SUM(G160:G162)+SUM(G165:G166)+SUM(G171:G175),5)</f>
        <v>1078662</v>
      </c>
      <c r="H176" s="5"/>
    </row>
    <row r="177" spans="1:8" ht="15.75" thickBot="1" x14ac:dyDescent="0.3">
      <c r="A177" s="1" t="s">
        <v>172</v>
      </c>
      <c r="B177" s="1"/>
      <c r="C177" s="1"/>
      <c r="D177" s="1"/>
      <c r="E177" s="1"/>
      <c r="F177" s="5"/>
      <c r="G177" s="8">
        <f>ROUND(G5+G28-G176,5)</f>
        <v>0</v>
      </c>
      <c r="H177" s="5"/>
    </row>
    <row r="178" spans="1:8" s="11" customFormat="1" ht="12" thickBot="1" x14ac:dyDescent="0.25">
      <c r="A178" s="1"/>
      <c r="B178" s="1"/>
      <c r="C178" s="1"/>
      <c r="D178" s="1"/>
      <c r="E178" s="1"/>
      <c r="F178" s="1"/>
      <c r="G178" s="10">
        <f>G177</f>
        <v>0</v>
      </c>
      <c r="H178" s="1"/>
    </row>
    <row r="179" spans="1:8" ht="15.75" thickTop="1" x14ac:dyDescent="0.25"/>
  </sheetData>
  <pageMargins left="0.7" right="0.7" top="0.75" bottom="0.75" header="0.1" footer="0.3"/>
  <pageSetup orientation="portrait" horizontalDpi="4294967293" verticalDpi="4294967293" r:id="rId1"/>
  <headerFooter>
    <oddHeader>&amp;L&amp;"Arial,Bold"&amp;8 11:25 AM
&amp;"Arial,Bold"&amp;8 08/14/20
&amp;"Arial,Bold"&amp;8 Accrual Basis&amp;C&amp;"Arial,Bold"&amp;12 City of Garrett, General Fund
&amp;"Arial,Bold"&amp;14 Profit &amp;&amp; Loss Budget vs. Actual
&amp;"Arial,Bold"&amp;10 October 2020 through June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Assit</dc:creator>
  <cp:lastModifiedBy>Admin Assit</cp:lastModifiedBy>
  <cp:lastPrinted>2020-08-18T13:56:57Z</cp:lastPrinted>
  <dcterms:created xsi:type="dcterms:W3CDTF">2020-08-14T16:25:18Z</dcterms:created>
  <dcterms:modified xsi:type="dcterms:W3CDTF">2020-08-27T19:24:29Z</dcterms:modified>
</cp:coreProperties>
</file>