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DLR\"/>
    </mc:Choice>
  </mc:AlternateContent>
  <xr:revisionPtr revIDLastSave="0" documentId="13_ncr:1_{4F574421-138E-4D64-86D6-A7FD557DEA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recha 14001" sheetId="6" r:id="rId1"/>
    <sheet name="Análisi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4" l="1"/>
  <c r="D55" i="6" l="1"/>
  <c r="D44" i="6"/>
  <c r="D28" i="6"/>
  <c r="D12" i="6"/>
  <c r="D11" i="6"/>
  <c r="D37" i="6" l="1"/>
  <c r="D38" i="6"/>
  <c r="D39" i="6"/>
  <c r="D40" i="6" l="1"/>
  <c r="B2" i="4"/>
  <c r="B11" i="4"/>
  <c r="B10" i="4"/>
  <c r="B9" i="4"/>
  <c r="D53" i="6"/>
  <c r="D52" i="6"/>
  <c r="D49" i="6"/>
  <c r="D48" i="6"/>
  <c r="D33" i="6"/>
  <c r="D29" i="6"/>
  <c r="D23" i="6"/>
  <c r="D20" i="6"/>
  <c r="D17" i="6"/>
  <c r="D50" i="6" l="1"/>
  <c r="D54" i="6"/>
  <c r="D6" i="6"/>
  <c r="D60" i="6"/>
  <c r="D59" i="6"/>
  <c r="D58" i="6"/>
  <c r="D56" i="6" l="1"/>
  <c r="C9" i="4" s="1"/>
  <c r="D61" i="6"/>
  <c r="C10" i="4" s="1"/>
  <c r="B8" i="4"/>
  <c r="B7" i="4"/>
  <c r="B6" i="4"/>
  <c r="B5" i="4"/>
  <c r="B4" i="4"/>
  <c r="D43" i="6"/>
  <c r="D45" i="6" s="1"/>
  <c r="D34" i="6"/>
  <c r="D32" i="6"/>
  <c r="D30" i="6"/>
  <c r="D24" i="6"/>
  <c r="D25" i="6" s="1"/>
  <c r="D19" i="6"/>
  <c r="D18" i="6"/>
  <c r="D13" i="6"/>
  <c r="D14" i="6" s="1"/>
  <c r="D8" i="6"/>
  <c r="D7" i="6"/>
  <c r="D5" i="6"/>
  <c r="C8" i="4" l="1"/>
  <c r="D9" i="6"/>
  <c r="C4" i="4" s="1"/>
  <c r="C5" i="4"/>
  <c r="D21" i="6"/>
  <c r="D35" i="6"/>
  <c r="D41" i="6" s="1"/>
  <c r="D26" i="6" l="1"/>
  <c r="C7" i="4"/>
  <c r="D62" i="6"/>
  <c r="C11" i="4" s="1"/>
</calcChain>
</file>

<file path=xl/sharedStrings.xml><?xml version="1.0" encoding="utf-8"?>
<sst xmlns="http://schemas.openxmlformats.org/spreadsheetml/2006/main" count="102" uniqueCount="70">
  <si>
    <t>En proceso</t>
  </si>
  <si>
    <t>Pendiente</t>
  </si>
  <si>
    <t>Puntaje</t>
  </si>
  <si>
    <t>Listo</t>
  </si>
  <si>
    <t>ACTIVIDAD</t>
  </si>
  <si>
    <t>ESTADO</t>
  </si>
  <si>
    <t>PUNTAJE</t>
  </si>
  <si>
    <t xml:space="preserve">% DE AVANCE </t>
  </si>
  <si>
    <t>10.1 Generalidades</t>
  </si>
  <si>
    <t>EVIDENCIA/OBSERVACIÓN</t>
  </si>
  <si>
    <t>7.4. Subtotal</t>
  </si>
  <si>
    <t>7. TOTAL</t>
  </si>
  <si>
    <t>8. TOTAL</t>
  </si>
  <si>
    <t>4. TOTAL</t>
  </si>
  <si>
    <t>6.2. Subtotal</t>
  </si>
  <si>
    <t>6. TOTAL</t>
  </si>
  <si>
    <t>5. TOTAL</t>
  </si>
  <si>
    <t>4. Contexto de la organización</t>
  </si>
  <si>
    <t>4.1 Comprensión de la organización y de su contexto</t>
  </si>
  <si>
    <t>4.2 Comprensión de las necesidades y expectativas de la partes interesadas</t>
  </si>
  <si>
    <t>5. Liderazgo</t>
  </si>
  <si>
    <t>5.1 Liderazgo y compromiso</t>
  </si>
  <si>
    <t>5.2 Política</t>
  </si>
  <si>
    <t>5.3 Roles, responsabilidades y autoridad en la organización</t>
  </si>
  <si>
    <t>6. Planificación</t>
  </si>
  <si>
    <t>6.1 Acciones para abordar riesgos y oportunidades</t>
  </si>
  <si>
    <t>6.1.1 Generalidades</t>
  </si>
  <si>
    <t>6.1.2 Aspectos ambientales</t>
  </si>
  <si>
    <t>6.1.3 Requisitos legales y otros requisitos</t>
  </si>
  <si>
    <t>6.1.4 Planificación de acciones</t>
  </si>
  <si>
    <t>6.1. Subtotal</t>
  </si>
  <si>
    <t>7. Apoyo</t>
  </si>
  <si>
    <t>7.1 Recursos</t>
  </si>
  <si>
    <t>7.2 Competencia</t>
  </si>
  <si>
    <t>7.3 Toma de conciencia</t>
  </si>
  <si>
    <t>7.4 Comunicación</t>
  </si>
  <si>
    <t>7.4.1 Generalidades</t>
  </si>
  <si>
    <t>7.4.2 Comunicación interna</t>
  </si>
  <si>
    <t>7.4.3 Comunicación externa</t>
  </si>
  <si>
    <t>7.5 Información documentada</t>
  </si>
  <si>
    <t>8. Operación</t>
  </si>
  <si>
    <t>8.1 Planificación y control operacional</t>
  </si>
  <si>
    <t>9. Evaluación del desempeño</t>
  </si>
  <si>
    <t>9.1 Seguimiento, medición, análisis y evaluación</t>
  </si>
  <si>
    <t>9.1.1 Generalidades</t>
  </si>
  <si>
    <t>9.1. Subtotal</t>
  </si>
  <si>
    <t>9.2 Auditoría interna</t>
  </si>
  <si>
    <t>9.2.1 Generalidades</t>
  </si>
  <si>
    <t>9.2.2 Programa de auditoría interna</t>
  </si>
  <si>
    <t>9.3 Revisión por la Dirección</t>
  </si>
  <si>
    <t>9.2. Subtotal</t>
  </si>
  <si>
    <t>10. TOTAL</t>
  </si>
  <si>
    <t>10. Mejora</t>
  </si>
  <si>
    <t>10.2 No conformidad y acción correctiva</t>
  </si>
  <si>
    <t>10.3 Mejora continua</t>
  </si>
  <si>
    <t>9. TOTAL</t>
  </si>
  <si>
    <t>No aplica</t>
  </si>
  <si>
    <t>7.5.1 Generalidades</t>
  </si>
  <si>
    <t>7.5.2 Creación y actualización</t>
  </si>
  <si>
    <t>7.5.3 Control de la información documentada</t>
  </si>
  <si>
    <t>7.5. Subtotal</t>
  </si>
  <si>
    <t>ANÁLISIS DE BRECHA 
ISO 14001</t>
  </si>
  <si>
    <t>4.3 Determinación del alcance del sistema de gestión ambiental</t>
  </si>
  <si>
    <t>4.4 Sistema de gestión ambiental</t>
  </si>
  <si>
    <t xml:space="preserve">6.2 Objetivos ambientales y planificación para lograrlos </t>
  </si>
  <si>
    <t>6.2.1 Objetivos ambientales</t>
  </si>
  <si>
    <t>6.2.2 Planificación de acciones para lograr los objetivos ambientales</t>
  </si>
  <si>
    <t xml:space="preserve">8.2 Preparación y respuesta ante emergencias </t>
  </si>
  <si>
    <t>9.1.2 Evaluación del cumplimiento</t>
  </si>
  <si>
    <t>Capítulo de la norma ISO 14001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</si>
</sst>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rgb="FFFFC0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8"/>
      <color theme="0"/>
      <name val="Calibri"/>
      <family val="2"/>
      <scheme val="minor"/>
    </font>
    <font>
      <sz val="24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164" fontId="2" fillId="0" borderId="10" xfId="0" applyNumberFormat="1" applyFont="1" applyFill="1" applyBorder="1" applyAlignment="1" applyProtection="1">
      <alignment wrapText="1"/>
      <protection locked="0"/>
    </xf>
    <xf numFmtId="0" fontId="2" fillId="0" borderId="25" xfId="0" applyFont="1" applyFill="1" applyBorder="1" applyAlignment="1" applyProtection="1">
      <alignment vertical="center" wrapText="1"/>
      <protection locked="0"/>
    </xf>
    <xf numFmtId="164" fontId="2" fillId="0" borderId="12" xfId="0" applyNumberFormat="1" applyFont="1" applyFill="1" applyBorder="1" applyAlignment="1" applyProtection="1">
      <alignment wrapText="1"/>
      <protection locked="0"/>
    </xf>
    <xf numFmtId="0" fontId="2" fillId="0" borderId="29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Protection="1">
      <protection locked="0"/>
    </xf>
    <xf numFmtId="1" fontId="2" fillId="0" borderId="25" xfId="0" applyNumberFormat="1" applyFont="1" applyFill="1" applyBorder="1" applyAlignment="1" applyProtection="1">
      <alignment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4" borderId="12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10" fillId="5" borderId="20" xfId="0" applyFont="1" applyFill="1" applyBorder="1" applyAlignment="1" applyProtection="1">
      <alignment horizontal="center" vertical="center" wrapText="1"/>
    </xf>
    <xf numFmtId="0" fontId="10" fillId="5" borderId="15" xfId="0" applyFont="1" applyFill="1" applyBorder="1" applyAlignment="1" applyProtection="1">
      <alignment horizontal="center" vertical="center" wrapText="1"/>
    </xf>
    <xf numFmtId="0" fontId="10" fillId="5" borderId="16" xfId="0" applyFont="1" applyFill="1" applyBorder="1" applyAlignment="1" applyProtection="1">
      <alignment horizontal="center" vertical="center" wrapText="1"/>
    </xf>
    <xf numFmtId="0" fontId="10" fillId="5" borderId="17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vertical="center" wrapText="1"/>
    </xf>
    <xf numFmtId="1" fontId="2" fillId="0" borderId="3" xfId="0" applyNumberFormat="1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vertical="center" wrapText="1"/>
    </xf>
    <xf numFmtId="0" fontId="11" fillId="0" borderId="0" xfId="0" applyFont="1" applyFill="1" applyProtection="1"/>
    <xf numFmtId="1" fontId="2" fillId="0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 applyProtection="1">
      <alignment horizontal="center" vertical="center" wrapText="1"/>
    </xf>
    <xf numFmtId="164" fontId="0" fillId="4" borderId="8" xfId="0" applyNumberFormat="1" applyFont="1" applyFill="1" applyBorder="1" applyAlignment="1" applyProtection="1">
      <alignment wrapText="1"/>
    </xf>
    <xf numFmtId="0" fontId="0" fillId="0" borderId="0" xfId="0" applyFont="1" applyFill="1" applyProtection="1"/>
    <xf numFmtId="0" fontId="8" fillId="0" borderId="0" xfId="0" applyFont="1" applyFill="1" applyProtection="1"/>
    <xf numFmtId="0" fontId="2" fillId="0" borderId="27" xfId="0" applyFont="1" applyFill="1" applyBorder="1" applyAlignment="1" applyProtection="1">
      <alignment vertical="center" wrapText="1"/>
    </xf>
    <xf numFmtId="0" fontId="2" fillId="0" borderId="23" xfId="0" applyFont="1" applyFill="1" applyBorder="1" applyAlignment="1" applyProtection="1">
      <alignment vertical="center" wrapText="1"/>
    </xf>
    <xf numFmtId="1" fontId="1" fillId="4" borderId="2" xfId="0" applyNumberFormat="1" applyFont="1" applyFill="1" applyBorder="1" applyAlignment="1" applyProtection="1">
      <alignment horizontal="center" vertical="center"/>
    </xf>
    <xf numFmtId="164" fontId="1" fillId="4" borderId="8" xfId="0" applyNumberFormat="1" applyFont="1" applyFill="1" applyBorder="1" applyAlignment="1" applyProtection="1">
      <alignment wrapText="1"/>
    </xf>
    <xf numFmtId="0" fontId="1" fillId="0" borderId="0" xfId="0" applyFont="1" applyFill="1" applyProtection="1"/>
    <xf numFmtId="0" fontId="2" fillId="0" borderId="23" xfId="0" applyFont="1" applyFill="1" applyBorder="1" applyAlignment="1" applyProtection="1">
      <alignment horizontal="left" vertical="center" wrapText="1" indent="2"/>
    </xf>
    <xf numFmtId="0" fontId="2" fillId="0" borderId="11" xfId="0" applyFont="1" applyFill="1" applyBorder="1" applyAlignment="1" applyProtection="1">
      <alignment horizontal="left" vertical="center" wrapText="1" indent="2"/>
    </xf>
    <xf numFmtId="1" fontId="6" fillId="4" borderId="1" xfId="0" applyNumberFormat="1" applyFont="1" applyFill="1" applyBorder="1" applyAlignment="1" applyProtection="1">
      <alignment horizontal="center" vertical="center"/>
    </xf>
    <xf numFmtId="0" fontId="7" fillId="4" borderId="12" xfId="0" applyFont="1" applyFill="1" applyBorder="1" applyProtection="1"/>
    <xf numFmtId="0" fontId="7" fillId="0" borderId="0" xfId="0" applyFont="1" applyFill="1" applyProtection="1"/>
    <xf numFmtId="0" fontId="6" fillId="4" borderId="12" xfId="0" applyFont="1" applyFill="1" applyBorder="1" applyProtection="1"/>
    <xf numFmtId="0" fontId="2" fillId="0" borderId="7" xfId="0" applyFont="1" applyFill="1" applyBorder="1" applyAlignment="1" applyProtection="1">
      <alignment vertical="center" wrapText="1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8" xfId="0" applyFont="1" applyFill="1" applyBorder="1" applyProtection="1"/>
    <xf numFmtId="0" fontId="1" fillId="4" borderId="8" xfId="0" applyFont="1" applyFill="1" applyBorder="1" applyProtection="1"/>
    <xf numFmtId="1" fontId="1" fillId="4" borderId="1" xfId="0" applyNumberFormat="1" applyFont="1" applyFill="1" applyBorder="1" applyAlignment="1" applyProtection="1">
      <alignment horizontal="center" vertical="center"/>
    </xf>
    <xf numFmtId="0" fontId="1" fillId="4" borderId="12" xfId="0" applyFont="1" applyFill="1" applyBorder="1" applyProtection="1"/>
    <xf numFmtId="1" fontId="5" fillId="4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/>
    </xf>
    <xf numFmtId="0" fontId="0" fillId="0" borderId="0" xfId="0" applyProtection="1"/>
    <xf numFmtId="0" fontId="13" fillId="5" borderId="1" xfId="0" applyFont="1" applyFill="1" applyBorder="1" applyAlignment="1" applyProtection="1">
      <alignment horizontal="center" vertical="center"/>
    </xf>
    <xf numFmtId="0" fontId="0" fillId="0" borderId="1" xfId="0" applyBorder="1" applyProtection="1"/>
    <xf numFmtId="1" fontId="0" fillId="0" borderId="1" xfId="0" applyNumberFormat="1" applyBorder="1" applyAlignment="1" applyProtection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0" fontId="9" fillId="5" borderId="14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4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2" xfId="0" applyFont="1" applyFill="1" applyBorder="1" applyAlignment="1" applyProtection="1">
      <alignment horizontal="left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left" vertical="center" wrapText="1"/>
    </xf>
    <xf numFmtId="0" fontId="6" fillId="4" borderId="23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0" fontId="12" fillId="5" borderId="19" xfId="0" applyFont="1" applyFill="1" applyBorder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1" fontId="4" fillId="2" borderId="13" xfId="0" applyNumberFormat="1" applyFont="1" applyFill="1" applyBorder="1" applyAlignment="1" applyProtection="1">
      <alignment horizontal="center" vertical="center"/>
    </xf>
    <xf numFmtId="1" fontId="4" fillId="2" borderId="30" xfId="0" applyNumberFormat="1" applyFont="1" applyFill="1" applyBorder="1" applyAlignment="1" applyProtection="1">
      <alignment horizontal="center" vertical="center"/>
    </xf>
    <xf numFmtId="0" fontId="1" fillId="4" borderId="23" xfId="0" applyFont="1" applyFill="1" applyBorder="1" applyAlignment="1" applyProtection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7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v>% de Avance</c:v>
          </c:tx>
          <c:dLbls>
            <c:dLbl>
              <c:idx val="0"/>
              <c:layout>
                <c:manualLayout>
                  <c:x val="2.7579356454608749E-2"/>
                  <c:y val="7.019801844141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61-4996-A85B-51A622F9480A}"/>
                </c:ext>
              </c:extLst>
            </c:dLbl>
            <c:dLbl>
              <c:idx val="1"/>
              <c:layout>
                <c:manualLayout>
                  <c:x val="-2.6755852842809364E-2"/>
                  <c:y val="-3.52941176470588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61-4996-A85B-51A622F9480A}"/>
                </c:ext>
              </c:extLst>
            </c:dLbl>
            <c:dLbl>
              <c:idx val="2"/>
              <c:layout>
                <c:manualLayout>
                  <c:x val="-3.6569420455982906E-3"/>
                  <c:y val="-6.192411812397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61-4996-A85B-51A622F9480A}"/>
                </c:ext>
              </c:extLst>
            </c:dLbl>
            <c:dLbl>
              <c:idx val="3"/>
              <c:layout>
                <c:manualLayout>
                  <c:x val="1.8833282203360942E-2"/>
                  <c:y val="5.8823529411764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61-4996-A85B-51A622F9480A}"/>
                </c:ext>
              </c:extLst>
            </c:dLbl>
            <c:dLbl>
              <c:idx val="4"/>
              <c:layout>
                <c:manualLayout>
                  <c:x val="3.0589080072937289E-2"/>
                  <c:y val="-1.3058223742974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61-4996-A85B-51A622F9480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Análisis!$B$4:$B$10</c:f>
              <c:strCache>
                <c:ptCount val="7"/>
                <c:pt idx="0">
                  <c:v>4. Contexto de la organización</c:v>
                </c:pt>
                <c:pt idx="1">
                  <c:v>5. Liderazgo</c:v>
                </c:pt>
                <c:pt idx="2">
                  <c:v>6. Planificación</c:v>
                </c:pt>
                <c:pt idx="3">
                  <c:v>7. Apoyo</c:v>
                </c:pt>
                <c:pt idx="4">
                  <c:v>8. Operación</c:v>
                </c:pt>
                <c:pt idx="5">
                  <c:v>9. Evaluación del desempeño</c:v>
                </c:pt>
                <c:pt idx="6">
                  <c:v>10. Mejora</c:v>
                </c:pt>
              </c:strCache>
            </c:strRef>
          </c:cat>
          <c:val>
            <c:numRef>
              <c:f>Análisis!$C$4:$C$10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61-4996-A85B-51A622F94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101952"/>
        <c:axId val="145103488"/>
      </c:radarChart>
      <c:catAx>
        <c:axId val="145101952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145103488"/>
        <c:crosses val="autoZero"/>
        <c:auto val="1"/>
        <c:lblAlgn val="ctr"/>
        <c:lblOffset val="100"/>
        <c:noMultiLvlLbl val="0"/>
      </c:catAx>
      <c:valAx>
        <c:axId val="14510348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cross"/>
        <c:minorTickMark val="none"/>
        <c:tickLblPos val="none"/>
        <c:crossAx val="145101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021486535323559"/>
          <c:y val="0.46454315269414853"/>
          <c:w val="0.20640711983324755"/>
          <c:h val="0.30228593484637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9525</xdr:rowOff>
    </xdr:from>
    <xdr:to>
      <xdr:col>1</xdr:col>
      <xdr:colOff>1702996</xdr:colOff>
      <xdr:row>2</xdr:row>
      <xdr:rowOff>2964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FD1B1F-C0D3-476C-BAC8-FE7B41E8E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61925"/>
          <a:ext cx="1493446" cy="669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11</xdr:row>
      <xdr:rowOff>123825</xdr:rowOff>
    </xdr:from>
    <xdr:to>
      <xdr:col>6</xdr:col>
      <xdr:colOff>66675</xdr:colOff>
      <xdr:row>30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47625</xdr:colOff>
      <xdr:row>1</xdr:row>
      <xdr:rowOff>92099</xdr:rowOff>
    </xdr:from>
    <xdr:to>
      <xdr:col>1</xdr:col>
      <xdr:colOff>1314450</xdr:colOff>
      <xdr:row>2</xdr:row>
      <xdr:rowOff>60113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0D5C45-4CB6-49CD-9B60-C3F513CD5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282599"/>
          <a:ext cx="1266825" cy="568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9"/>
  <sheetViews>
    <sheetView showGridLines="0" tabSelected="1" topLeftCell="B1" zoomScaleNormal="100" workbookViewId="0">
      <selection activeCell="D62" sqref="D62:E62"/>
    </sheetView>
  </sheetViews>
  <sheetFormatPr baseColWidth="10" defaultColWidth="4.5703125" defaultRowHeight="11.25" x14ac:dyDescent="0.2"/>
  <cols>
    <col min="1" max="1" width="4.5703125" style="11"/>
    <col min="2" max="2" width="52" style="11" customWidth="1"/>
    <col min="3" max="3" width="11.7109375" style="12" customWidth="1"/>
    <col min="4" max="4" width="6.42578125" style="12" hidden="1" customWidth="1"/>
    <col min="5" max="5" width="45.5703125" style="11" customWidth="1"/>
    <col min="6" max="16384" width="4.5703125" style="11"/>
  </cols>
  <sheetData>
    <row r="1" spans="2:13" ht="12" thickBot="1" x14ac:dyDescent="0.25"/>
    <row r="2" spans="2:13" ht="53.25" customHeight="1" thickBot="1" x14ac:dyDescent="0.25">
      <c r="B2" s="50" t="s">
        <v>61</v>
      </c>
      <c r="C2" s="51"/>
      <c r="D2" s="51"/>
      <c r="E2" s="52"/>
    </row>
    <row r="3" spans="2:13" ht="36.75" customHeight="1" thickBot="1" x14ac:dyDescent="0.25">
      <c r="B3" s="13" t="s">
        <v>4</v>
      </c>
      <c r="C3" s="14" t="s">
        <v>5</v>
      </c>
      <c r="D3" s="15" t="s">
        <v>6</v>
      </c>
      <c r="E3" s="16" t="s">
        <v>9</v>
      </c>
    </row>
    <row r="4" spans="2:13" ht="34.5" customHeight="1" thickBot="1" x14ac:dyDescent="0.25">
      <c r="B4" s="57" t="s">
        <v>17</v>
      </c>
      <c r="C4" s="58"/>
      <c r="D4" s="58"/>
      <c r="E4" s="59"/>
    </row>
    <row r="5" spans="2:13" x14ac:dyDescent="0.2">
      <c r="B5" s="17" t="s">
        <v>18</v>
      </c>
      <c r="C5" s="85" t="s">
        <v>1</v>
      </c>
      <c r="D5" s="18">
        <f>IF(C5="Listo",100,IF(C5="En proceso",50,IF(C5="Pendiente",0," ")))</f>
        <v>0</v>
      </c>
      <c r="E5" s="1"/>
    </row>
    <row r="6" spans="2:13" ht="11.25" customHeight="1" x14ac:dyDescent="0.2">
      <c r="B6" s="19" t="s">
        <v>19</v>
      </c>
      <c r="C6" s="85" t="s">
        <v>1</v>
      </c>
      <c r="D6" s="18">
        <f>IF(C6="Listo",100,IF(C6="En proceso",50,IF(C6="Pendiente",0," ")))</f>
        <v>0</v>
      </c>
      <c r="E6" s="2"/>
      <c r="L6" s="20" t="s">
        <v>3</v>
      </c>
      <c r="M6" s="20"/>
    </row>
    <row r="7" spans="2:13" x14ac:dyDescent="0.2">
      <c r="B7" s="19" t="s">
        <v>62</v>
      </c>
      <c r="C7" s="86" t="s">
        <v>1</v>
      </c>
      <c r="D7" s="21">
        <f t="shared" ref="D7:D43" si="0">IF(C7="Listo",100,IF(C7="En proceso",50,IF(C7="Pendiente",0," ")))</f>
        <v>0</v>
      </c>
      <c r="E7" s="3"/>
      <c r="L7" s="20" t="s">
        <v>0</v>
      </c>
      <c r="M7" s="20"/>
    </row>
    <row r="8" spans="2:13" x14ac:dyDescent="0.2">
      <c r="B8" s="19" t="s">
        <v>63</v>
      </c>
      <c r="C8" s="86" t="s">
        <v>1</v>
      </c>
      <c r="D8" s="21">
        <f t="shared" si="0"/>
        <v>0</v>
      </c>
      <c r="E8" s="3"/>
      <c r="L8" s="20" t="s">
        <v>1</v>
      </c>
      <c r="M8" s="20"/>
    </row>
    <row r="9" spans="2:13" s="24" customFormat="1" ht="15.75" customHeight="1" thickBot="1" x14ac:dyDescent="0.3">
      <c r="B9" s="53" t="s">
        <v>13</v>
      </c>
      <c r="C9" s="54"/>
      <c r="D9" s="22">
        <f>AVERAGE(D5:D8)</f>
        <v>0</v>
      </c>
      <c r="E9" s="23"/>
      <c r="L9" s="20" t="s">
        <v>56</v>
      </c>
      <c r="M9" s="25"/>
    </row>
    <row r="10" spans="2:13" ht="35.25" customHeight="1" thickBot="1" x14ac:dyDescent="0.25">
      <c r="B10" s="60" t="s">
        <v>20</v>
      </c>
      <c r="C10" s="61"/>
      <c r="D10" s="61"/>
      <c r="E10" s="62"/>
    </row>
    <row r="11" spans="2:13" x14ac:dyDescent="0.2">
      <c r="B11" s="26" t="s">
        <v>21</v>
      </c>
      <c r="C11" s="86" t="s">
        <v>1</v>
      </c>
      <c r="D11" s="21">
        <f t="shared" ref="D11:D12" si="1">IF(C11="Listo",100,IF(C11="En proceso",50,IF(C11="Pendiente",0," ")))</f>
        <v>0</v>
      </c>
      <c r="E11" s="4"/>
    </row>
    <row r="12" spans="2:13" x14ac:dyDescent="0.2">
      <c r="B12" s="27" t="s">
        <v>22</v>
      </c>
      <c r="C12" s="86" t="s">
        <v>1</v>
      </c>
      <c r="D12" s="21">
        <f t="shared" si="1"/>
        <v>0</v>
      </c>
      <c r="E12" s="2"/>
    </row>
    <row r="13" spans="2:13" ht="21.75" customHeight="1" x14ac:dyDescent="0.2">
      <c r="B13" s="19" t="s">
        <v>23</v>
      </c>
      <c r="C13" s="86" t="s">
        <v>1</v>
      </c>
      <c r="D13" s="21">
        <f>IF(C13="Listo",100,IF(C13="En proceso",50,IF(C13="Pendiente",0," ")))</f>
        <v>0</v>
      </c>
      <c r="E13" s="5"/>
    </row>
    <row r="14" spans="2:13" s="30" customFormat="1" ht="23.25" customHeight="1" thickBot="1" x14ac:dyDescent="0.3">
      <c r="B14" s="53" t="s">
        <v>16</v>
      </c>
      <c r="C14" s="54"/>
      <c r="D14" s="28">
        <f>AVERAGE(D11:D13)</f>
        <v>0</v>
      </c>
      <c r="E14" s="29"/>
    </row>
    <row r="15" spans="2:13" ht="33" customHeight="1" thickBot="1" x14ac:dyDescent="0.25">
      <c r="B15" s="60" t="s">
        <v>24</v>
      </c>
      <c r="C15" s="61"/>
      <c r="D15" s="61"/>
      <c r="E15" s="62"/>
    </row>
    <row r="16" spans="2:13" ht="27.75" customHeight="1" x14ac:dyDescent="0.2">
      <c r="B16" s="69" t="s">
        <v>25</v>
      </c>
      <c r="C16" s="70"/>
      <c r="D16" s="70"/>
      <c r="E16" s="71"/>
    </row>
    <row r="17" spans="2:5" x14ac:dyDescent="0.2">
      <c r="B17" s="31" t="s">
        <v>26</v>
      </c>
      <c r="C17" s="87" t="s">
        <v>1</v>
      </c>
      <c r="D17" s="18">
        <f t="shared" si="0"/>
        <v>0</v>
      </c>
      <c r="E17" s="2"/>
    </row>
    <row r="18" spans="2:5" x14ac:dyDescent="0.2">
      <c r="B18" s="32" t="s">
        <v>27</v>
      </c>
      <c r="C18" s="86" t="s">
        <v>1</v>
      </c>
      <c r="D18" s="21">
        <f t="shared" si="0"/>
        <v>0</v>
      </c>
      <c r="E18" s="3"/>
    </row>
    <row r="19" spans="2:5" ht="16.5" customHeight="1" x14ac:dyDescent="0.2">
      <c r="B19" s="32" t="s">
        <v>28</v>
      </c>
      <c r="C19" s="86" t="s">
        <v>1</v>
      </c>
      <c r="D19" s="21">
        <f>IF(C19="Listo",100,IF(C19="En proceso",50,IF(C19="Pendiente",0," ")))</f>
        <v>0</v>
      </c>
      <c r="E19" s="5"/>
    </row>
    <row r="20" spans="2:5" ht="16.5" customHeight="1" x14ac:dyDescent="0.2">
      <c r="B20" s="32" t="s">
        <v>29</v>
      </c>
      <c r="C20" s="86" t="s">
        <v>1</v>
      </c>
      <c r="D20" s="21">
        <f>IF(C20="Listo",100,IF(C20="En proceso",50,IF(C20="Pendiente",0," ")))</f>
        <v>0</v>
      </c>
      <c r="E20" s="5"/>
    </row>
    <row r="21" spans="2:5" s="35" customFormat="1" ht="16.5" hidden="1" customHeight="1" x14ac:dyDescent="0.2">
      <c r="B21" s="55" t="s">
        <v>30</v>
      </c>
      <c r="C21" s="56"/>
      <c r="D21" s="33">
        <f>AVERAGE(D17:D20)</f>
        <v>0</v>
      </c>
      <c r="E21" s="34"/>
    </row>
    <row r="22" spans="2:5" ht="16.5" customHeight="1" x14ac:dyDescent="0.2">
      <c r="B22" s="66" t="s">
        <v>64</v>
      </c>
      <c r="C22" s="67"/>
      <c r="D22" s="67"/>
      <c r="E22" s="68"/>
    </row>
    <row r="23" spans="2:5" ht="16.5" customHeight="1" x14ac:dyDescent="0.2">
      <c r="B23" s="32" t="s">
        <v>65</v>
      </c>
      <c r="C23" s="86" t="s">
        <v>1</v>
      </c>
      <c r="D23" s="21">
        <f t="shared" ref="D23" si="2">IF(C23="Listo",100,IF(C23="En proceso",50,IF(C23="Pendiente",0," ")))</f>
        <v>0</v>
      </c>
      <c r="E23" s="6"/>
    </row>
    <row r="24" spans="2:5" ht="16.5" customHeight="1" x14ac:dyDescent="0.2">
      <c r="B24" s="32" t="s">
        <v>66</v>
      </c>
      <c r="C24" s="86" t="s">
        <v>1</v>
      </c>
      <c r="D24" s="21">
        <f t="shared" si="0"/>
        <v>0</v>
      </c>
      <c r="E24" s="5"/>
    </row>
    <row r="25" spans="2:5" ht="16.5" hidden="1" customHeight="1" x14ac:dyDescent="0.2">
      <c r="B25" s="55" t="s">
        <v>14</v>
      </c>
      <c r="C25" s="56"/>
      <c r="D25" s="33">
        <f>AVERAGE(D23:D24)</f>
        <v>0</v>
      </c>
      <c r="E25" s="34"/>
    </row>
    <row r="26" spans="2:5" s="24" customFormat="1" ht="29.25" customHeight="1" thickBot="1" x14ac:dyDescent="0.3">
      <c r="B26" s="53" t="s">
        <v>15</v>
      </c>
      <c r="C26" s="54"/>
      <c r="D26" s="28">
        <f>AVERAGE(D21,D25)</f>
        <v>0</v>
      </c>
      <c r="E26" s="29"/>
    </row>
    <row r="27" spans="2:5" ht="31.5" customHeight="1" thickBot="1" x14ac:dyDescent="0.25">
      <c r="B27" s="60" t="s">
        <v>31</v>
      </c>
      <c r="C27" s="61"/>
      <c r="D27" s="61"/>
      <c r="E27" s="62"/>
    </row>
    <row r="28" spans="2:5" x14ac:dyDescent="0.2">
      <c r="B28" s="26" t="s">
        <v>32</v>
      </c>
      <c r="C28" s="86" t="s">
        <v>1</v>
      </c>
      <c r="D28" s="21">
        <f t="shared" ref="D28" si="3">IF(C28="Listo",100,IF(C28="En proceso",50,IF(C28="Pendiente",0," ")))</f>
        <v>0</v>
      </c>
      <c r="E28" s="4"/>
    </row>
    <row r="29" spans="2:5" x14ac:dyDescent="0.2">
      <c r="B29" s="27" t="s">
        <v>33</v>
      </c>
      <c r="C29" s="86" t="s">
        <v>1</v>
      </c>
      <c r="D29" s="21">
        <f t="shared" ref="D29" si="4">IF(C29="Listo",100,IF(C29="En proceso",50,IF(C29="Pendiente",0," ")))</f>
        <v>0</v>
      </c>
      <c r="E29" s="2"/>
    </row>
    <row r="30" spans="2:5" x14ac:dyDescent="0.2">
      <c r="B30" s="19" t="s">
        <v>34</v>
      </c>
      <c r="C30" s="86" t="s">
        <v>1</v>
      </c>
      <c r="D30" s="21">
        <f t="shared" si="0"/>
        <v>0</v>
      </c>
      <c r="E30" s="3"/>
    </row>
    <row r="31" spans="2:5" x14ac:dyDescent="0.2">
      <c r="B31" s="63" t="s">
        <v>35</v>
      </c>
      <c r="C31" s="64"/>
      <c r="D31" s="64"/>
      <c r="E31" s="65"/>
    </row>
    <row r="32" spans="2:5" x14ac:dyDescent="0.2">
      <c r="B32" s="32" t="s">
        <v>36</v>
      </c>
      <c r="C32" s="86" t="s">
        <v>1</v>
      </c>
      <c r="D32" s="21">
        <f t="shared" si="0"/>
        <v>0</v>
      </c>
      <c r="E32" s="5"/>
    </row>
    <row r="33" spans="2:5" x14ac:dyDescent="0.2">
      <c r="B33" s="32" t="s">
        <v>37</v>
      </c>
      <c r="C33" s="86" t="s">
        <v>1</v>
      </c>
      <c r="D33" s="21">
        <f t="shared" si="0"/>
        <v>0</v>
      </c>
      <c r="E33" s="5"/>
    </row>
    <row r="34" spans="2:5" x14ac:dyDescent="0.2">
      <c r="B34" s="32" t="s">
        <v>38</v>
      </c>
      <c r="C34" s="86" t="s">
        <v>1</v>
      </c>
      <c r="D34" s="21">
        <f t="shared" si="0"/>
        <v>0</v>
      </c>
      <c r="E34" s="5"/>
    </row>
    <row r="35" spans="2:5" ht="23.25" hidden="1" customHeight="1" x14ac:dyDescent="0.2">
      <c r="B35" s="72" t="s">
        <v>10</v>
      </c>
      <c r="C35" s="73"/>
      <c r="D35" s="33">
        <f>AVERAGE(D32:D34)</f>
        <v>0</v>
      </c>
      <c r="E35" s="36"/>
    </row>
    <row r="36" spans="2:5" x14ac:dyDescent="0.2">
      <c r="B36" s="63" t="s">
        <v>39</v>
      </c>
      <c r="C36" s="64"/>
      <c r="D36" s="64"/>
      <c r="E36" s="65"/>
    </row>
    <row r="37" spans="2:5" x14ac:dyDescent="0.2">
      <c r="B37" s="37" t="s">
        <v>57</v>
      </c>
      <c r="C37" s="86" t="s">
        <v>1</v>
      </c>
      <c r="D37" s="21">
        <f t="shared" ref="D37:D39" si="5">IF(C37="Listo",100,IF(C37="En proceso",50,IF(C37="Pendiente",0," ")))</f>
        <v>0</v>
      </c>
      <c r="E37" s="7"/>
    </row>
    <row r="38" spans="2:5" x14ac:dyDescent="0.2">
      <c r="B38" s="37" t="s">
        <v>58</v>
      </c>
      <c r="C38" s="86" t="s">
        <v>1</v>
      </c>
      <c r="D38" s="21">
        <f t="shared" si="5"/>
        <v>0</v>
      </c>
      <c r="E38" s="7"/>
    </row>
    <row r="39" spans="2:5" x14ac:dyDescent="0.2">
      <c r="B39" s="37" t="s">
        <v>59</v>
      </c>
      <c r="C39" s="86" t="s">
        <v>1</v>
      </c>
      <c r="D39" s="21">
        <f t="shared" si="5"/>
        <v>0</v>
      </c>
      <c r="E39" s="7"/>
    </row>
    <row r="40" spans="2:5" ht="24" hidden="1" customHeight="1" x14ac:dyDescent="0.2">
      <c r="B40" s="72" t="s">
        <v>60</v>
      </c>
      <c r="C40" s="73"/>
      <c r="D40" s="38">
        <f>AVERAGE(D37:D39)</f>
        <v>0</v>
      </c>
      <c r="E40" s="39"/>
    </row>
    <row r="41" spans="2:5" ht="23.25" customHeight="1" thickBot="1" x14ac:dyDescent="0.3">
      <c r="B41" s="53" t="s">
        <v>11</v>
      </c>
      <c r="C41" s="54"/>
      <c r="D41" s="28">
        <f>AVERAGE(D28,D29,D30,D35,D40)</f>
        <v>0</v>
      </c>
      <c r="E41" s="40"/>
    </row>
    <row r="42" spans="2:5" ht="33.75" customHeight="1" thickBot="1" x14ac:dyDescent="0.25">
      <c r="B42" s="60" t="s">
        <v>40</v>
      </c>
      <c r="C42" s="61"/>
      <c r="D42" s="61"/>
      <c r="E42" s="62"/>
    </row>
    <row r="43" spans="2:5" ht="11.25" customHeight="1" x14ac:dyDescent="0.2">
      <c r="B43" s="17" t="s">
        <v>41</v>
      </c>
      <c r="C43" s="87" t="s">
        <v>1</v>
      </c>
      <c r="D43" s="18">
        <f t="shared" si="0"/>
        <v>0</v>
      </c>
      <c r="E43" s="8"/>
    </row>
    <row r="44" spans="2:5" ht="22.5" customHeight="1" x14ac:dyDescent="0.2">
      <c r="B44" s="27" t="s">
        <v>67</v>
      </c>
      <c r="C44" s="87" t="s">
        <v>1</v>
      </c>
      <c r="D44" s="18">
        <f t="shared" ref="D44" si="6">IF(C44="Listo",100,IF(C44="En proceso",50,IF(C44="Pendiente",0," ")))</f>
        <v>0</v>
      </c>
      <c r="E44" s="2"/>
    </row>
    <row r="45" spans="2:5" ht="23.25" customHeight="1" thickBot="1" x14ac:dyDescent="0.3">
      <c r="B45" s="80" t="s">
        <v>12</v>
      </c>
      <c r="C45" s="81"/>
      <c r="D45" s="41">
        <f>AVERAGE(D43:D44)</f>
        <v>0</v>
      </c>
      <c r="E45" s="42"/>
    </row>
    <row r="46" spans="2:5" ht="33.75" customHeight="1" thickBot="1" x14ac:dyDescent="0.25">
      <c r="B46" s="60" t="s">
        <v>42</v>
      </c>
      <c r="C46" s="61"/>
      <c r="D46" s="61"/>
      <c r="E46" s="62"/>
    </row>
    <row r="47" spans="2:5" ht="23.25" customHeight="1" x14ac:dyDescent="0.2">
      <c r="B47" s="69" t="s">
        <v>43</v>
      </c>
      <c r="C47" s="70"/>
      <c r="D47" s="70"/>
      <c r="E47" s="71"/>
    </row>
    <row r="48" spans="2:5" ht="23.25" customHeight="1" x14ac:dyDescent="0.2">
      <c r="B48" s="32" t="s">
        <v>44</v>
      </c>
      <c r="C48" s="86" t="s">
        <v>1</v>
      </c>
      <c r="D48" s="21">
        <f t="shared" ref="D48:D49" si="7">IF(C48="Listo",100,IF(C48="En proceso",50,IF(C48="Pendiente",0," ")))</f>
        <v>0</v>
      </c>
      <c r="E48" s="5"/>
    </row>
    <row r="49" spans="2:5" ht="23.25" customHeight="1" x14ac:dyDescent="0.2">
      <c r="B49" s="32" t="s">
        <v>68</v>
      </c>
      <c r="C49" s="86" t="s">
        <v>1</v>
      </c>
      <c r="D49" s="21">
        <f t="shared" si="7"/>
        <v>0</v>
      </c>
      <c r="E49" s="5"/>
    </row>
    <row r="50" spans="2:5" ht="23.25" hidden="1" customHeight="1" x14ac:dyDescent="0.2">
      <c r="B50" s="82" t="s">
        <v>45</v>
      </c>
      <c r="C50" s="83"/>
      <c r="D50" s="43">
        <f>AVERAGE(D48:D49)</f>
        <v>0</v>
      </c>
      <c r="E50" s="10"/>
    </row>
    <row r="51" spans="2:5" ht="23.25" customHeight="1" x14ac:dyDescent="0.2">
      <c r="B51" s="63" t="s">
        <v>46</v>
      </c>
      <c r="C51" s="64"/>
      <c r="D51" s="64"/>
      <c r="E51" s="65"/>
    </row>
    <row r="52" spans="2:5" ht="23.25" customHeight="1" x14ac:dyDescent="0.2">
      <c r="B52" s="31" t="s">
        <v>47</v>
      </c>
      <c r="C52" s="86" t="s">
        <v>1</v>
      </c>
      <c r="D52" s="21">
        <f t="shared" ref="D52:D53" si="8">IF(C52="Listo",100,IF(C52="En proceso",50,IF(C52="Pendiente",0," ")))</f>
        <v>0</v>
      </c>
      <c r="E52" s="5"/>
    </row>
    <row r="53" spans="2:5" ht="23.25" customHeight="1" x14ac:dyDescent="0.2">
      <c r="B53" s="31" t="s">
        <v>48</v>
      </c>
      <c r="C53" s="86" t="s">
        <v>1</v>
      </c>
      <c r="D53" s="21">
        <f t="shared" si="8"/>
        <v>0</v>
      </c>
      <c r="E53" s="5"/>
    </row>
    <row r="54" spans="2:5" ht="23.25" hidden="1" customHeight="1" x14ac:dyDescent="0.2">
      <c r="B54" s="88" t="s">
        <v>50</v>
      </c>
      <c r="C54" s="89"/>
      <c r="D54" s="43">
        <f>AVERAGE(D52:D53)</f>
        <v>0</v>
      </c>
      <c r="E54" s="9"/>
    </row>
    <row r="55" spans="2:5" ht="23.25" customHeight="1" x14ac:dyDescent="0.2">
      <c r="B55" s="27" t="s">
        <v>49</v>
      </c>
      <c r="C55" s="86" t="s">
        <v>1</v>
      </c>
      <c r="D55" s="21">
        <f t="shared" ref="D55" si="9">IF(C55="Listo",100,IF(C55="En proceso",50,IF(C55="Pendiente",0," ")))</f>
        <v>0</v>
      </c>
      <c r="E55" s="2"/>
    </row>
    <row r="56" spans="2:5" ht="23.25" customHeight="1" thickBot="1" x14ac:dyDescent="0.3">
      <c r="B56" s="78" t="s">
        <v>55</v>
      </c>
      <c r="C56" s="79"/>
      <c r="D56" s="41">
        <f>AVERAGE(D50,D54,D55)</f>
        <v>0</v>
      </c>
      <c r="E56" s="42"/>
    </row>
    <row r="57" spans="2:5" ht="33.75" customHeight="1" thickBot="1" x14ac:dyDescent="0.25">
      <c r="B57" s="60" t="s">
        <v>52</v>
      </c>
      <c r="C57" s="61"/>
      <c r="D57" s="61"/>
      <c r="E57" s="62"/>
    </row>
    <row r="58" spans="2:5" ht="11.25" customHeight="1" x14ac:dyDescent="0.2">
      <c r="B58" s="17" t="s">
        <v>8</v>
      </c>
      <c r="C58" s="87" t="s">
        <v>1</v>
      </c>
      <c r="D58" s="18">
        <f t="shared" ref="D58:D60" si="10">IF(C58="Listo",100,IF(C58="En proceso",50,IF(C58="Pendiente",0," ")))</f>
        <v>0</v>
      </c>
      <c r="E58" s="8"/>
    </row>
    <row r="59" spans="2:5" x14ac:dyDescent="0.2">
      <c r="B59" s="19" t="s">
        <v>53</v>
      </c>
      <c r="C59" s="86" t="s">
        <v>1</v>
      </c>
      <c r="D59" s="21">
        <f t="shared" si="10"/>
        <v>0</v>
      </c>
      <c r="E59" s="3"/>
    </row>
    <row r="60" spans="2:5" x14ac:dyDescent="0.2">
      <c r="B60" s="19" t="s">
        <v>54</v>
      </c>
      <c r="C60" s="86" t="s">
        <v>1</v>
      </c>
      <c r="D60" s="21">
        <f t="shared" si="10"/>
        <v>0</v>
      </c>
      <c r="E60" s="5"/>
    </row>
    <row r="61" spans="2:5" ht="23.25" customHeight="1" x14ac:dyDescent="0.25">
      <c r="B61" s="78" t="s">
        <v>51</v>
      </c>
      <c r="C61" s="79"/>
      <c r="D61" s="41">
        <f>AVERAGE(D58:D60)</f>
        <v>0</v>
      </c>
      <c r="E61" s="42"/>
    </row>
    <row r="62" spans="2:5" ht="36" customHeight="1" thickBot="1" x14ac:dyDescent="0.25">
      <c r="B62" s="74" t="s">
        <v>7</v>
      </c>
      <c r="C62" s="75"/>
      <c r="D62" s="76">
        <f>AVERAGE(D14,D26,D41,D45,D56,D61)</f>
        <v>0</v>
      </c>
      <c r="E62" s="77"/>
    </row>
    <row r="64" spans="2:5" x14ac:dyDescent="0.2">
      <c r="B64" s="44"/>
      <c r="E64" s="12"/>
    </row>
    <row r="65" spans="2:5" x14ac:dyDescent="0.2">
      <c r="B65" s="44"/>
      <c r="E65" s="12"/>
    </row>
    <row r="66" spans="2:5" x14ac:dyDescent="0.2">
      <c r="B66" s="44"/>
      <c r="E66" s="12"/>
    </row>
    <row r="67" spans="2:5" x14ac:dyDescent="0.2">
      <c r="B67" s="44"/>
      <c r="E67" s="12"/>
    </row>
    <row r="68" spans="2:5" x14ac:dyDescent="0.2">
      <c r="B68" s="44"/>
      <c r="E68" s="12"/>
    </row>
    <row r="69" spans="2:5" x14ac:dyDescent="0.2">
      <c r="E69" s="12"/>
    </row>
  </sheetData>
  <sheetProtection algorithmName="SHA-512" hashValue="XEsq+1W148O8UtwuyS4aOLTwIwxBL4Q9XWIEMvF1BFZjlK6C1pmZmSMWkS4i4hTAu1Io9GK03bufNsoZzbaY4w==" saltValue="j7hOLf2QuDmYKh4LyASbyg==" spinCount="100000" sheet="1" objects="1" scenarios="1"/>
  <mergeCells count="29">
    <mergeCell ref="B62:C62"/>
    <mergeCell ref="B40:C40"/>
    <mergeCell ref="B36:E36"/>
    <mergeCell ref="D62:E62"/>
    <mergeCell ref="B61:C61"/>
    <mergeCell ref="B46:E46"/>
    <mergeCell ref="B45:C45"/>
    <mergeCell ref="B50:C50"/>
    <mergeCell ref="B54:C54"/>
    <mergeCell ref="B57:E57"/>
    <mergeCell ref="B56:C56"/>
    <mergeCell ref="B47:E47"/>
    <mergeCell ref="B51:E51"/>
    <mergeCell ref="B22:E22"/>
    <mergeCell ref="B25:C25"/>
    <mergeCell ref="B26:C26"/>
    <mergeCell ref="B15:E15"/>
    <mergeCell ref="B27:E27"/>
    <mergeCell ref="B16:E16"/>
    <mergeCell ref="B31:E31"/>
    <mergeCell ref="B35:C35"/>
    <mergeCell ref="B41:C41"/>
    <mergeCell ref="B42:E42"/>
    <mergeCell ref="B2:E2"/>
    <mergeCell ref="B14:C14"/>
    <mergeCell ref="B21:C21"/>
    <mergeCell ref="B9:C9"/>
    <mergeCell ref="B4:E4"/>
    <mergeCell ref="B10:E10"/>
  </mergeCells>
  <conditionalFormatting sqref="C5:C8 C17:C20 C43 C13 C23:C24 C29:C30 C32:C34 C49">
    <cfRule type="containsText" dxfId="26" priority="46" operator="containsText" text="Listo">
      <formula>NOT(ISERROR(SEARCH("Listo",C5)))</formula>
    </cfRule>
    <cfRule type="containsText" dxfId="25" priority="47" operator="containsText" text="En proceso">
      <formula>NOT(ISERROR(SEARCH("En proceso",C5)))</formula>
    </cfRule>
    <cfRule type="containsText" dxfId="24" priority="48" operator="containsText" text="Pendiente">
      <formula>NOT(ISERROR(SEARCH("Pendiente",C5)))</formula>
    </cfRule>
  </conditionalFormatting>
  <conditionalFormatting sqref="C48">
    <cfRule type="containsText" dxfId="23" priority="25" operator="containsText" text="Listo">
      <formula>NOT(ISERROR(SEARCH("Listo",C48)))</formula>
    </cfRule>
    <cfRule type="containsText" dxfId="22" priority="26" operator="containsText" text="En proceso">
      <formula>NOT(ISERROR(SEARCH("En proceso",C48)))</formula>
    </cfRule>
    <cfRule type="containsText" dxfId="21" priority="27" operator="containsText" text="Pendiente">
      <formula>NOT(ISERROR(SEARCH("Pendiente",C48)))</formula>
    </cfRule>
  </conditionalFormatting>
  <conditionalFormatting sqref="C58:C60">
    <cfRule type="containsText" dxfId="20" priority="40" operator="containsText" text="Listo">
      <formula>NOT(ISERROR(SEARCH("Listo",C58)))</formula>
    </cfRule>
    <cfRule type="containsText" dxfId="19" priority="41" operator="containsText" text="En proceso">
      <formula>NOT(ISERROR(SEARCH("En proceso",C58)))</formula>
    </cfRule>
    <cfRule type="containsText" dxfId="18" priority="42" operator="containsText" text="Pendiente">
      <formula>NOT(ISERROR(SEARCH("Pendiente",C58)))</formula>
    </cfRule>
  </conditionalFormatting>
  <conditionalFormatting sqref="C37:C39">
    <cfRule type="containsText" dxfId="17" priority="34" operator="containsText" text="Listo">
      <formula>NOT(ISERROR(SEARCH("Listo",C37)))</formula>
    </cfRule>
    <cfRule type="containsText" dxfId="16" priority="35" operator="containsText" text="En proceso">
      <formula>NOT(ISERROR(SEARCH("En proceso",C37)))</formula>
    </cfRule>
    <cfRule type="containsText" dxfId="15" priority="36" operator="containsText" text="Pendiente">
      <formula>NOT(ISERROR(SEARCH("Pendiente",C37)))</formula>
    </cfRule>
  </conditionalFormatting>
  <conditionalFormatting sqref="C52:C53">
    <cfRule type="containsText" dxfId="14" priority="19" operator="containsText" text="Listo">
      <formula>NOT(ISERROR(SEARCH("Listo",C52)))</formula>
    </cfRule>
    <cfRule type="containsText" dxfId="13" priority="20" operator="containsText" text="En proceso">
      <formula>NOT(ISERROR(SEARCH("En proceso",C52)))</formula>
    </cfRule>
    <cfRule type="containsText" dxfId="12" priority="21" operator="containsText" text="Pendiente">
      <formula>NOT(ISERROR(SEARCH("Pendiente",C52)))</formula>
    </cfRule>
  </conditionalFormatting>
  <conditionalFormatting sqref="C11:C12">
    <cfRule type="containsText" dxfId="11" priority="10" operator="containsText" text="Listo">
      <formula>NOT(ISERROR(SEARCH("Listo",C11)))</formula>
    </cfRule>
    <cfRule type="containsText" dxfId="10" priority="11" operator="containsText" text="En proceso">
      <formula>NOT(ISERROR(SEARCH("En proceso",C11)))</formula>
    </cfRule>
    <cfRule type="containsText" dxfId="9" priority="12" operator="containsText" text="Pendiente">
      <formula>NOT(ISERROR(SEARCH("Pendiente",C11)))</formula>
    </cfRule>
  </conditionalFormatting>
  <conditionalFormatting sqref="C28">
    <cfRule type="containsText" dxfId="8" priority="7" operator="containsText" text="Listo">
      <formula>NOT(ISERROR(SEARCH("Listo",C28)))</formula>
    </cfRule>
    <cfRule type="containsText" dxfId="7" priority="8" operator="containsText" text="En proceso">
      <formula>NOT(ISERROR(SEARCH("En proceso",C28)))</formula>
    </cfRule>
    <cfRule type="containsText" dxfId="6" priority="9" operator="containsText" text="Pendiente">
      <formula>NOT(ISERROR(SEARCH("Pendiente",C28)))</formula>
    </cfRule>
  </conditionalFormatting>
  <conditionalFormatting sqref="C44">
    <cfRule type="containsText" dxfId="5" priority="4" operator="containsText" text="Listo">
      <formula>NOT(ISERROR(SEARCH("Listo",C44)))</formula>
    </cfRule>
    <cfRule type="containsText" dxfId="4" priority="5" operator="containsText" text="En proceso">
      <formula>NOT(ISERROR(SEARCH("En proceso",C44)))</formula>
    </cfRule>
    <cfRule type="containsText" dxfId="3" priority="6" operator="containsText" text="Pendiente">
      <formula>NOT(ISERROR(SEARCH("Pendiente",C44)))</formula>
    </cfRule>
  </conditionalFormatting>
  <conditionalFormatting sqref="C55">
    <cfRule type="containsText" dxfId="2" priority="1" operator="containsText" text="Listo">
      <formula>NOT(ISERROR(SEARCH("Listo",C55)))</formula>
    </cfRule>
    <cfRule type="containsText" dxfId="1" priority="2" operator="containsText" text="En proceso">
      <formula>NOT(ISERROR(SEARCH("En proceso",C55)))</formula>
    </cfRule>
    <cfRule type="containsText" dxfId="0" priority="3" operator="containsText" text="Pendiente">
      <formula>NOT(ISERROR(SEARCH("Pendiente",C55)))</formula>
    </cfRule>
  </conditionalFormatting>
  <dataValidations count="1">
    <dataValidation type="list" allowBlank="1" showInputMessage="1" showErrorMessage="1" sqref="C5:C8 C11:C13 C17:C20 C23:C24 C28:C30 C32:C34 C58:C60 C43:C44 C37:C39 C52:C53 C48:C49 C55" xr:uid="{00000000-0002-0000-0000-000000000000}">
      <formula1>$L$6:$L$9</formula1>
    </dataValidation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1"/>
  <sheetViews>
    <sheetView showGridLines="0" workbookViewId="0">
      <selection activeCell="B4" sqref="B4"/>
    </sheetView>
  </sheetViews>
  <sheetFormatPr baseColWidth="10" defaultRowHeight="15" x14ac:dyDescent="0.25"/>
  <cols>
    <col min="1" max="1" width="11.42578125" style="45"/>
    <col min="2" max="2" width="50.140625" style="45" bestFit="1" customWidth="1"/>
    <col min="3" max="3" width="18.7109375" style="45" customWidth="1"/>
    <col min="4" max="16384" width="11.42578125" style="45"/>
  </cols>
  <sheetData>
    <row r="2" spans="2:3" ht="47.25" customHeight="1" x14ac:dyDescent="0.25">
      <c r="B2" s="84" t="str">
        <f>'Brecha 14001'!B2:E2</f>
        <v>ANÁLISIS DE BRECHA 
ISO 14001</v>
      </c>
      <c r="C2" s="84"/>
    </row>
    <row r="3" spans="2:3" ht="25.5" customHeight="1" x14ac:dyDescent="0.25">
      <c r="B3" s="46" t="s">
        <v>69</v>
      </c>
      <c r="C3" s="46" t="s">
        <v>2</v>
      </c>
    </row>
    <row r="4" spans="2:3" x14ac:dyDescent="0.25">
      <c r="B4" s="47" t="str">
        <f>'Brecha 14001'!B4:E4</f>
        <v>4. Contexto de la organización</v>
      </c>
      <c r="C4" s="48">
        <f>'Brecha 14001'!D9</f>
        <v>0</v>
      </c>
    </row>
    <row r="5" spans="2:3" x14ac:dyDescent="0.25">
      <c r="B5" s="47" t="str">
        <f>'Brecha 14001'!B10:E10</f>
        <v>5. Liderazgo</v>
      </c>
      <c r="C5" s="48">
        <f>'Brecha 14001'!D14</f>
        <v>0</v>
      </c>
    </row>
    <row r="6" spans="2:3" x14ac:dyDescent="0.25">
      <c r="B6" s="47" t="str">
        <f>'Brecha 14001'!B15:E15</f>
        <v>6. Planificación</v>
      </c>
      <c r="C6" s="48">
        <f>'Brecha 14001'!D26</f>
        <v>0</v>
      </c>
    </row>
    <row r="7" spans="2:3" x14ac:dyDescent="0.25">
      <c r="B7" s="47" t="str">
        <f>'Brecha 14001'!B27:E27</f>
        <v>7. Apoyo</v>
      </c>
      <c r="C7" s="48">
        <f>'Brecha 14001'!D41</f>
        <v>0</v>
      </c>
    </row>
    <row r="8" spans="2:3" x14ac:dyDescent="0.25">
      <c r="B8" s="47" t="str">
        <f>'Brecha 14001'!B42:E42</f>
        <v>8. Operación</v>
      </c>
      <c r="C8" s="48">
        <f>'Brecha 14001'!D45</f>
        <v>0</v>
      </c>
    </row>
    <row r="9" spans="2:3" x14ac:dyDescent="0.25">
      <c r="B9" s="47" t="str">
        <f>'Brecha 14001'!B46:E46</f>
        <v>9. Evaluación del desempeño</v>
      </c>
      <c r="C9" s="48">
        <f>'Brecha 14001'!D56</f>
        <v>0</v>
      </c>
    </row>
    <row r="10" spans="2:3" x14ac:dyDescent="0.25">
      <c r="B10" s="47" t="str">
        <f>'Brecha 14001'!B57:E57</f>
        <v>10. Mejora</v>
      </c>
      <c r="C10" s="48">
        <f>'Brecha 14001'!D61</f>
        <v>0</v>
      </c>
    </row>
    <row r="11" spans="2:3" ht="21.75" customHeight="1" x14ac:dyDescent="0.25">
      <c r="B11" s="46" t="str">
        <f>'Brecha 14001'!B62:C62</f>
        <v xml:space="preserve">% DE AVANCE </v>
      </c>
      <c r="C11" s="49">
        <f>'Brecha 14001'!D62</f>
        <v>0</v>
      </c>
    </row>
  </sheetData>
  <sheetProtection algorithmName="SHA-512" hashValue="j9ZXGwIz7+HViczgl+aeq0tK3SBz3gjPH3JH1o1k3g29J3IVFj4niXP/5W5JJ707x8R15/yuFVlX7aPq4cbjlg==" saltValue="m/IPF3inejtgKMrvawLXBw==" spinCount="100000" sheet="1" objects="1" scenarios="1"/>
  <mergeCells count="1"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Brecha 14001</vt:lpstr>
      <vt:lpstr>Análisis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</dc:creator>
  <cp:lastModifiedBy>g</cp:lastModifiedBy>
  <dcterms:created xsi:type="dcterms:W3CDTF">2018-10-22T21:38:52Z</dcterms:created>
  <dcterms:modified xsi:type="dcterms:W3CDTF">2021-01-13T17:12:04Z</dcterms:modified>
</cp:coreProperties>
</file>