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\Desktop\DLR\"/>
    </mc:Choice>
  </mc:AlternateContent>
  <xr:revisionPtr revIDLastSave="0" documentId="13_ncr:1_{FAA70CC3-1240-4485-AF30-D7F767077C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valuación " sheetId="6" r:id="rId1"/>
    <sheet name="Análisis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6" l="1"/>
  <c r="D78" i="6"/>
  <c r="D79" i="6"/>
  <c r="D80" i="6"/>
  <c r="D81" i="6"/>
  <c r="D82" i="6"/>
  <c r="D84" i="6"/>
  <c r="D85" i="6"/>
  <c r="D86" i="6"/>
  <c r="D87" i="6"/>
  <c r="D88" i="6"/>
  <c r="D58" i="6"/>
  <c r="D57" i="6"/>
  <c r="D56" i="6"/>
  <c r="D55" i="6"/>
  <c r="D54" i="6"/>
  <c r="D53" i="6"/>
  <c r="D59" i="6"/>
  <c r="D41" i="6"/>
  <c r="D40" i="6"/>
  <c r="D39" i="6"/>
  <c r="D42" i="6"/>
  <c r="D37" i="6"/>
  <c r="D23" i="6"/>
  <c r="D22" i="6"/>
  <c r="B2" i="4"/>
  <c r="B11" i="4"/>
  <c r="B10" i="4"/>
  <c r="B9" i="4"/>
  <c r="D74" i="6"/>
  <c r="D73" i="6"/>
  <c r="D67" i="6"/>
  <c r="D68" i="6"/>
  <c r="D69" i="6"/>
  <c r="D70" i="6"/>
  <c r="D71" i="6"/>
  <c r="D66" i="6"/>
  <c r="D63" i="6"/>
  <c r="D61" i="6"/>
  <c r="D50" i="6"/>
  <c r="D35" i="6"/>
  <c r="D24" i="6"/>
  <c r="D25" i="6"/>
  <c r="D72" i="6"/>
  <c r="D16" i="6"/>
  <c r="D18" i="6"/>
  <c r="D6" i="6"/>
  <c r="D92" i="6"/>
  <c r="D91" i="6"/>
  <c r="D90" i="6"/>
  <c r="C9" i="4"/>
  <c r="D93" i="6"/>
  <c r="C10" i="4"/>
  <c r="B8" i="4"/>
  <c r="B7" i="4"/>
  <c r="B6" i="4"/>
  <c r="B5" i="4"/>
  <c r="B4" i="4"/>
  <c r="D62" i="6"/>
  <c r="D64" i="6"/>
  <c r="D49" i="6"/>
  <c r="D48" i="6"/>
  <c r="D47" i="6"/>
  <c r="D45" i="6"/>
  <c r="D36" i="6"/>
  <c r="D33" i="6"/>
  <c r="D32" i="6"/>
  <c r="D31" i="6"/>
  <c r="D30" i="6"/>
  <c r="D29" i="6"/>
  <c r="D28" i="6"/>
  <c r="D19" i="6"/>
  <c r="D17" i="6"/>
  <c r="D13" i="6"/>
  <c r="D12" i="6"/>
  <c r="D8" i="6"/>
  <c r="D7" i="6"/>
  <c r="D51" i="6"/>
  <c r="D75" i="6"/>
  <c r="D9" i="6"/>
  <c r="C4" i="4"/>
  <c r="D34" i="6"/>
  <c r="D43" i="6"/>
  <c r="C7" i="4"/>
  <c r="D14" i="6"/>
  <c r="D20" i="6"/>
  <c r="C5" i="4"/>
  <c r="C6" i="4"/>
  <c r="C8" i="4"/>
  <c r="D94" i="6"/>
  <c r="C11" i="4"/>
</calcChain>
</file>

<file path=xl/sharedStrings.xml><?xml version="1.0" encoding="utf-8"?>
<sst xmlns="http://schemas.openxmlformats.org/spreadsheetml/2006/main" count="158" uniqueCount="102">
  <si>
    <t>En proceso</t>
  </si>
  <si>
    <t>Pendiente</t>
  </si>
  <si>
    <t>Puntaje</t>
  </si>
  <si>
    <t>Listo</t>
  </si>
  <si>
    <t>ACTIVIDAD</t>
  </si>
  <si>
    <t>ESTADO</t>
  </si>
  <si>
    <t>PUNTAJE</t>
  </si>
  <si>
    <t xml:space="preserve">% DE AVANCE </t>
  </si>
  <si>
    <t>10.1 Generalidades</t>
  </si>
  <si>
    <t>EVIDENCIA/OBSERVACIÓN</t>
  </si>
  <si>
    <t>7. TOTAL</t>
  </si>
  <si>
    <t>8.4. Subtotal</t>
  </si>
  <si>
    <t>8.5. Subtotal</t>
  </si>
  <si>
    <t>8. TOTAL</t>
  </si>
  <si>
    <t>4. TOTAL</t>
  </si>
  <si>
    <t>6. TOTAL</t>
  </si>
  <si>
    <t>5. TOTAL</t>
  </si>
  <si>
    <t>4. Contexto de la organización</t>
  </si>
  <si>
    <t>4.1 Comprensión de la organización y de su contexto</t>
  </si>
  <si>
    <t>4.2 Comprensión de las necesidades y expectativas de la partes interesadas</t>
  </si>
  <si>
    <t>5. Liderazgo</t>
  </si>
  <si>
    <t>5.1 Liderazgo y compromiso</t>
  </si>
  <si>
    <t>5.1.1 Generalidades</t>
  </si>
  <si>
    <t>5.1.2 Enfoque al cliente</t>
  </si>
  <si>
    <t>5.2 Política</t>
  </si>
  <si>
    <t>5.3 Roles, responsabilidades y autoridad en la organización</t>
  </si>
  <si>
    <t>6. Planificación</t>
  </si>
  <si>
    <t>6.1 Acciones para abordar riesgos y oportunidades</t>
  </si>
  <si>
    <t>6.3 Planificación de los cambios</t>
  </si>
  <si>
    <t>7. Apoyo</t>
  </si>
  <si>
    <t>7.1 Recursos</t>
  </si>
  <si>
    <t>7.1.1 Generalidades</t>
  </si>
  <si>
    <t>7.1.2 Personas</t>
  </si>
  <si>
    <t>7.1.3 Infraestructura</t>
  </si>
  <si>
    <t>7.1.4 Ambiente para la operación de los procesos</t>
  </si>
  <si>
    <t>7.1.5 Rercursos de seguimiento y medición</t>
  </si>
  <si>
    <t>7.1.6 Conocimientos de la organización</t>
  </si>
  <si>
    <t>7.2 Competencia</t>
  </si>
  <si>
    <t>7.3 Toma de conciencia</t>
  </si>
  <si>
    <t>7.4 Comunicación</t>
  </si>
  <si>
    <t>7.5 Información documentada</t>
  </si>
  <si>
    <t>8. Operación</t>
  </si>
  <si>
    <t>8.1 Planificación y control operacional</t>
  </si>
  <si>
    <t>8.2.1 Comunicación con el cliente</t>
  </si>
  <si>
    <t>8.2.2 Determinación de los requisitos para los productos y servicios</t>
  </si>
  <si>
    <t>8.2.3 Revisión de los requisitos para los productos y servicios</t>
  </si>
  <si>
    <t>8.2.4 Cambios en los requisitos para los productos y servicios</t>
  </si>
  <si>
    <t>8.3 Diseño y desarrollo de los productos y servicios</t>
  </si>
  <si>
    <t>8.4 Control de los procesos, productos y servicios suministrados externamente</t>
  </si>
  <si>
    <t>8.4.1 Generalidades</t>
  </si>
  <si>
    <t>8.4.2 Tipo y alcance del control</t>
  </si>
  <si>
    <t>8.4.3 Información para los proveedores externos</t>
  </si>
  <si>
    <t>8.5 Produccción y provisión del servicio</t>
  </si>
  <si>
    <t>8.5.1 Control de la producción y la provisión del servicio</t>
  </si>
  <si>
    <t>8.5.2 Identificación y trazabilidad</t>
  </si>
  <si>
    <t>8.5.3 Propiedad perteneciente a los clientes o proveedores externos</t>
  </si>
  <si>
    <t>8.5.4 Preservación</t>
  </si>
  <si>
    <t>8.5.5 Actividades posteriores a la entrega</t>
  </si>
  <si>
    <t>8.5.6 Control de los cambios</t>
  </si>
  <si>
    <t>8.6 Liberación de los productos y servicios</t>
  </si>
  <si>
    <t>8.7 Control de las salidas no conformes</t>
  </si>
  <si>
    <t>9. Evaluación del desempeño</t>
  </si>
  <si>
    <t>9.1 Seguimiento, medición, análisis y evaluación</t>
  </si>
  <si>
    <t>9.1.1 Generalidades</t>
  </si>
  <si>
    <t>9.1.2 a Satifacción del cliente</t>
  </si>
  <si>
    <t>9.1.3 Análisis y evaluación</t>
  </si>
  <si>
    <t>9.1. Subtotal</t>
  </si>
  <si>
    <t>9.2 Auditoría interna</t>
  </si>
  <si>
    <t>9.3 Revisión por la Dirección</t>
  </si>
  <si>
    <t>9.3.1 Generalidades</t>
  </si>
  <si>
    <t>9.3.2 Entradas de la revisión por la dirección</t>
  </si>
  <si>
    <t>9.3.3 Salidas de la revisión por la dirección</t>
  </si>
  <si>
    <t>9.3. Subtotal</t>
  </si>
  <si>
    <t>10. TOTAL</t>
  </si>
  <si>
    <t>10. Mejora</t>
  </si>
  <si>
    <t>10.2 No conformidad y acción correctiva</t>
  </si>
  <si>
    <t>10.3 Mejora continua</t>
  </si>
  <si>
    <t>9. TOTAL</t>
  </si>
  <si>
    <t>No aplica</t>
  </si>
  <si>
    <t>5.1. Subtotal</t>
  </si>
  <si>
    <t>5.2. Subtotal</t>
  </si>
  <si>
    <t>8.2. Subtotal</t>
  </si>
  <si>
    <t>4.3 Determinación del alcance del sistema de gestión de la calidad</t>
  </si>
  <si>
    <t>4.4 Sistema de gestión de calidad y sus procesos</t>
  </si>
  <si>
    <t>5.2.1 Establecimiento de la política de calidad</t>
  </si>
  <si>
    <t>5.2.3 Comunicación de la política de calidad</t>
  </si>
  <si>
    <t xml:space="preserve">6.2 Objetivos de la calidad y planificación para lograrlos </t>
  </si>
  <si>
    <t>7.5.1 Generalidades</t>
  </si>
  <si>
    <t>7.5.2 Creación y actualización</t>
  </si>
  <si>
    <t>7.5.3 Control de la información documentada</t>
  </si>
  <si>
    <t>7.5. Subtotal</t>
  </si>
  <si>
    <t>7.1. Subtotal</t>
  </si>
  <si>
    <t>8.2 Requisitos para los productos y servicios</t>
  </si>
  <si>
    <t xml:space="preserve">8.3.1 Generalidades </t>
  </si>
  <si>
    <t>8.3.2 Planificación del diseño y desarrollo</t>
  </si>
  <si>
    <t>8.3.3 Entradas para el diseño y desarrollo</t>
  </si>
  <si>
    <t>8.3.4 Controles del diseño y desarrollo</t>
  </si>
  <si>
    <t>8.3.5 Salidas del diseño y desarrollo</t>
  </si>
  <si>
    <t>8.3.6 Cambios del diseño y desarrollo</t>
  </si>
  <si>
    <t>8.3. Subtotal</t>
  </si>
  <si>
    <t>ANÁLISIS DE BRECHA 
ISO 9001</t>
  </si>
  <si>
    <t>Capítulo de la norma 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</si>
</sst>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rgb="FFFFC0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24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 applyProtection="1">
      <alignment vertical="center" wrapText="1"/>
      <protection locked="0"/>
    </xf>
    <xf numFmtId="164" fontId="2" fillId="0" borderId="12" xfId="0" applyNumberFormat="1" applyFont="1" applyFill="1" applyBorder="1" applyAlignment="1" applyProtection="1">
      <alignment wrapText="1"/>
      <protection locked="0"/>
    </xf>
    <xf numFmtId="0" fontId="7" fillId="4" borderId="12" xfId="0" applyFont="1" applyFill="1" applyBorder="1" applyProtection="1">
      <protection locked="0"/>
    </xf>
    <xf numFmtId="0" fontId="2" fillId="0" borderId="12" xfId="0" applyFont="1" applyFill="1" applyBorder="1" applyProtection="1">
      <protection locked="0"/>
    </xf>
    <xf numFmtId="0" fontId="2" fillId="0" borderId="29" xfId="0" applyFont="1" applyFill="1" applyBorder="1" applyAlignment="1" applyProtection="1">
      <alignment vertical="center" wrapText="1"/>
      <protection locked="0"/>
    </xf>
    <xf numFmtId="0" fontId="6" fillId="4" borderId="12" xfId="0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1" fontId="2" fillId="0" borderId="25" xfId="0" applyNumberFormat="1" applyFont="1" applyFill="1" applyBorder="1" applyAlignment="1" applyProtection="1">
      <alignment vertical="center"/>
      <protection locked="0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1" fontId="6" fillId="4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 applyProtection="1">
      <alignment horizontal="center" vertical="center"/>
    </xf>
    <xf numFmtId="1" fontId="5" fillId="4" borderId="1" xfId="0" applyNumberFormat="1" applyFont="1" applyFill="1" applyBorder="1" applyAlignment="1" applyProtection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 applyProtection="1">
      <alignment horizontal="center" vertical="center"/>
    </xf>
    <xf numFmtId="0" fontId="2" fillId="0" borderId="33" xfId="0" applyFont="1" applyFill="1" applyBorder="1" applyProtection="1">
      <protection locked="0"/>
    </xf>
    <xf numFmtId="1" fontId="1" fillId="4" borderId="3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9" fillId="5" borderId="20" xfId="0" applyFont="1" applyFill="1" applyBorder="1" applyAlignment="1" applyProtection="1">
      <alignment horizontal="center" vertical="center" wrapText="1"/>
    </xf>
    <xf numFmtId="0" fontId="9" fillId="5" borderId="15" xfId="0" applyFont="1" applyFill="1" applyBorder="1" applyAlignment="1" applyProtection="1">
      <alignment horizontal="center" vertical="center" wrapText="1"/>
    </xf>
    <xf numFmtId="0" fontId="9" fillId="5" borderId="16" xfId="0" applyFont="1" applyFill="1" applyBorder="1" applyAlignment="1" applyProtection="1">
      <alignment horizontal="center" vertical="center" wrapText="1"/>
    </xf>
    <xf numFmtId="0" fontId="9" fillId="5" borderId="17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0" fontId="10" fillId="0" borderId="0" xfId="0" applyFont="1" applyFill="1" applyProtection="1"/>
    <xf numFmtId="164" fontId="2" fillId="0" borderId="0" xfId="0" applyNumberFormat="1" applyFont="1" applyFill="1" applyBorder="1" applyAlignment="1" applyProtection="1">
      <alignment wrapText="1"/>
    </xf>
    <xf numFmtId="164" fontId="0" fillId="4" borderId="36" xfId="0" applyNumberFormat="1" applyFont="1" applyFill="1" applyBorder="1" applyAlignment="1" applyProtection="1">
      <alignment wrapText="1"/>
    </xf>
    <xf numFmtId="0" fontId="0" fillId="0" borderId="0" xfId="0" applyFont="1" applyFill="1" applyProtection="1"/>
    <xf numFmtId="0" fontId="2" fillId="0" borderId="11" xfId="0" applyFont="1" applyFill="1" applyBorder="1" applyAlignment="1" applyProtection="1">
      <alignment horizontal="left" vertical="center" wrapText="1" indent="2"/>
    </xf>
    <xf numFmtId="0" fontId="7" fillId="4" borderId="12" xfId="0" applyFont="1" applyFill="1" applyBorder="1" applyProtection="1"/>
    <xf numFmtId="0" fontId="7" fillId="0" borderId="0" xfId="0" applyFont="1" applyFill="1" applyProtection="1"/>
    <xf numFmtId="0" fontId="2" fillId="0" borderId="23" xfId="0" applyFont="1" applyFill="1" applyBorder="1" applyAlignment="1" applyProtection="1">
      <alignment horizontal="left" vertical="center" wrapText="1" indent="2"/>
    </xf>
    <xf numFmtId="164" fontId="1" fillId="4" borderId="8" xfId="0" applyNumberFormat="1" applyFont="1" applyFill="1" applyBorder="1" applyAlignment="1" applyProtection="1">
      <alignment wrapText="1"/>
    </xf>
    <xf numFmtId="0" fontId="1" fillId="0" borderId="0" xfId="0" applyFont="1" applyFill="1" applyProtection="1"/>
    <xf numFmtId="0" fontId="2" fillId="0" borderId="27" xfId="0" applyFont="1" applyFill="1" applyBorder="1" applyAlignment="1" applyProtection="1">
      <alignment vertical="center" wrapText="1"/>
    </xf>
    <xf numFmtId="0" fontId="2" fillId="0" borderId="23" xfId="0" applyFont="1" applyFill="1" applyBorder="1" applyAlignment="1" applyProtection="1">
      <alignment vertical="center" wrapText="1"/>
    </xf>
    <xf numFmtId="0" fontId="6" fillId="4" borderId="12" xfId="0" applyFont="1" applyFill="1" applyBorder="1" applyProtection="1"/>
    <xf numFmtId="0" fontId="1" fillId="4" borderId="8" xfId="0" applyFont="1" applyFill="1" applyBorder="1" applyProtection="1"/>
    <xf numFmtId="0" fontId="2" fillId="0" borderId="9" xfId="0" applyFont="1" applyFill="1" applyBorder="1" applyAlignment="1" applyProtection="1">
      <alignment vertical="center" wrapText="1"/>
    </xf>
    <xf numFmtId="0" fontId="5" fillId="4" borderId="12" xfId="0" applyFont="1" applyFill="1" applyBorder="1" applyProtection="1"/>
    <xf numFmtId="0" fontId="2" fillId="0" borderId="11" xfId="0" applyFont="1" applyFill="1" applyBorder="1" applyAlignment="1" applyProtection="1">
      <alignment horizontal="left" vertical="center" wrapText="1"/>
    </xf>
    <xf numFmtId="0" fontId="1" fillId="4" borderId="12" xfId="0" applyFont="1" applyFill="1" applyBorder="1" applyProtection="1"/>
    <xf numFmtId="0" fontId="2" fillId="0" borderId="0" xfId="0" applyFont="1" applyFill="1" applyAlignment="1" applyProtection="1">
      <alignment horizontal="right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4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1" fillId="4" borderId="34" xfId="0" applyFont="1" applyFill="1" applyBorder="1" applyAlignment="1" applyProtection="1">
      <alignment horizontal="center" vertical="center" wrapText="1"/>
    </xf>
    <xf numFmtId="0" fontId="1" fillId="4" borderId="35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12" fillId="5" borderId="19" xfId="0" applyFont="1" applyFill="1" applyBorder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/>
    </xf>
    <xf numFmtId="1" fontId="4" fillId="2" borderId="30" xfId="0" applyNumberFormat="1" applyFont="1" applyFill="1" applyBorder="1" applyAlignment="1" applyProtection="1">
      <alignment horizontal="center" vertical="center"/>
    </xf>
    <xf numFmtId="0" fontId="1" fillId="4" borderId="23" xfId="0" applyFont="1" applyFill="1" applyBorder="1" applyAlignment="1" applyProtection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164" fontId="2" fillId="0" borderId="32" xfId="0" applyNumberFormat="1" applyFont="1" applyFill="1" applyBorder="1" applyAlignment="1" applyProtection="1">
      <alignment horizontal="center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33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v>% de Avance</c:v>
          </c:tx>
          <c:dLbls>
            <c:dLbl>
              <c:idx val="0"/>
              <c:layout>
                <c:manualLayout>
                  <c:x val="2.7579356454608801E-2"/>
                  <c:y val="7.019801844141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0F-49CC-AA33-0704BD5920FD}"/>
                </c:ext>
              </c:extLst>
            </c:dLbl>
            <c:dLbl>
              <c:idx val="1"/>
              <c:layout>
                <c:manualLayout>
                  <c:x val="-2.6755852842809399E-2"/>
                  <c:y val="-3.529411764705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0F-49CC-AA33-0704BD5920FD}"/>
                </c:ext>
              </c:extLst>
            </c:dLbl>
            <c:dLbl>
              <c:idx val="2"/>
              <c:layout>
                <c:manualLayout>
                  <c:x val="-3.6569420455982902E-3"/>
                  <c:y val="-6.19241181239778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0F-49CC-AA33-0704BD5920FD}"/>
                </c:ext>
              </c:extLst>
            </c:dLbl>
            <c:dLbl>
              <c:idx val="3"/>
              <c:layout>
                <c:manualLayout>
                  <c:x val="1.8833282203360901E-2"/>
                  <c:y val="5.8823529411764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0F-49CC-AA33-0704BD5920FD}"/>
                </c:ext>
              </c:extLst>
            </c:dLbl>
            <c:dLbl>
              <c:idx val="4"/>
              <c:layout>
                <c:manualLayout>
                  <c:x val="3.05890800729373E-2"/>
                  <c:y val="-1.305822374297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0F-49CC-AA33-0704BD5920F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Análisis!$B$4:$B$10</c:f>
              <c:strCache>
                <c:ptCount val="7"/>
                <c:pt idx="0">
                  <c:v>4. Contexto de la organización</c:v>
                </c:pt>
                <c:pt idx="1">
                  <c:v>5. Liderazgo</c:v>
                </c:pt>
                <c:pt idx="2">
                  <c:v>6. Planificación</c:v>
                </c:pt>
                <c:pt idx="3">
                  <c:v>7. Apoyo</c:v>
                </c:pt>
                <c:pt idx="4">
                  <c:v>8. Operación</c:v>
                </c:pt>
                <c:pt idx="5">
                  <c:v>9. Evaluación del desempeño</c:v>
                </c:pt>
                <c:pt idx="6">
                  <c:v>10. Mejora</c:v>
                </c:pt>
              </c:strCache>
            </c:strRef>
          </c:cat>
          <c:val>
            <c:numRef>
              <c:f>Análisis!$C$4:$C$10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0F-49CC-AA33-0704BD592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0114312"/>
        <c:axId val="2140120232"/>
      </c:radarChart>
      <c:catAx>
        <c:axId val="2140114312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2140120232"/>
        <c:crosses val="autoZero"/>
        <c:auto val="1"/>
        <c:lblAlgn val="ctr"/>
        <c:lblOffset val="100"/>
        <c:noMultiLvlLbl val="0"/>
      </c:catAx>
      <c:valAx>
        <c:axId val="214012023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cross"/>
        <c:minorTickMark val="none"/>
        <c:tickLblPos val="none"/>
        <c:crossAx val="2140114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021486535323603"/>
          <c:y val="0.46454315269414798"/>
          <c:w val="0.206407119833248"/>
          <c:h val="0.30228593484637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1</xdr:row>
      <xdr:rowOff>31750</xdr:rowOff>
    </xdr:from>
    <xdr:to>
      <xdr:col>1</xdr:col>
      <xdr:colOff>1612509</xdr:colOff>
      <xdr:row>2</xdr:row>
      <xdr:rowOff>25189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C1E94D-2067-4BF4-8636-04DABD7E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1" y="182563"/>
          <a:ext cx="1493446" cy="6681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11</xdr:row>
      <xdr:rowOff>123825</xdr:rowOff>
    </xdr:from>
    <xdr:to>
      <xdr:col>6</xdr:col>
      <xdr:colOff>66675</xdr:colOff>
      <xdr:row>30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9525</xdr:colOff>
      <xdr:row>1</xdr:row>
      <xdr:rowOff>57149</xdr:rowOff>
    </xdr:from>
    <xdr:to>
      <xdr:col>1</xdr:col>
      <xdr:colOff>885532</xdr:colOff>
      <xdr:row>1</xdr:row>
      <xdr:rowOff>449050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8D1B40-EC77-44CC-B6AA-E8F9EE89B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247649"/>
          <a:ext cx="876007" cy="391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1"/>
  <sheetViews>
    <sheetView showGridLines="0" tabSelected="1" zoomScale="120" zoomScaleNormal="120" zoomScalePageLayoutView="150" workbookViewId="0">
      <selection activeCell="B91" sqref="B91"/>
    </sheetView>
  </sheetViews>
  <sheetFormatPr baseColWidth="10" defaultColWidth="4.42578125" defaultRowHeight="11.25" x14ac:dyDescent="0.2"/>
  <cols>
    <col min="1" max="1" width="4.42578125" style="23"/>
    <col min="2" max="2" width="52" style="23" customWidth="1"/>
    <col min="3" max="3" width="11.7109375" style="24" customWidth="1"/>
    <col min="4" max="4" width="11.7109375" style="24" hidden="1" customWidth="1"/>
    <col min="5" max="5" width="45.42578125" style="23" customWidth="1"/>
    <col min="6" max="16384" width="4.42578125" style="23"/>
  </cols>
  <sheetData>
    <row r="1" spans="2:12" ht="12" thickBot="1" x14ac:dyDescent="0.25"/>
    <row r="2" spans="2:12" ht="53.25" customHeight="1" thickBot="1" x14ac:dyDescent="0.25">
      <c r="B2" s="50" t="s">
        <v>100</v>
      </c>
      <c r="C2" s="51"/>
      <c r="D2" s="51"/>
      <c r="E2" s="52"/>
    </row>
    <row r="3" spans="2:12" ht="36.75" customHeight="1" thickBot="1" x14ac:dyDescent="0.25">
      <c r="B3" s="25" t="s">
        <v>4</v>
      </c>
      <c r="C3" s="26" t="s">
        <v>5</v>
      </c>
      <c r="D3" s="27" t="s">
        <v>6</v>
      </c>
      <c r="E3" s="28" t="s">
        <v>9</v>
      </c>
    </row>
    <row r="4" spans="2:12" ht="34.5" customHeight="1" thickBot="1" x14ac:dyDescent="0.25">
      <c r="B4" s="65" t="s">
        <v>17</v>
      </c>
      <c r="C4" s="66"/>
      <c r="D4" s="66"/>
      <c r="E4" s="67"/>
    </row>
    <row r="5" spans="2:12" x14ac:dyDescent="0.2">
      <c r="B5" s="29" t="s">
        <v>18</v>
      </c>
      <c r="C5" s="84" t="s">
        <v>1</v>
      </c>
      <c r="D5" s="20">
        <f>IF(C5="Listo",100,IF(C5="En proceso",50,IF(C5="Pendiente",0," ")))</f>
        <v>0</v>
      </c>
      <c r="E5" s="21"/>
    </row>
    <row r="6" spans="2:12" ht="11.25" customHeight="1" x14ac:dyDescent="0.2">
      <c r="B6" s="30" t="s">
        <v>19</v>
      </c>
      <c r="C6" s="85" t="s">
        <v>1</v>
      </c>
      <c r="D6" s="13">
        <f>IF(C6="Listo",100,IF(C6="En proceso",50,IF(C6="Pendiente",0," ")))</f>
        <v>0</v>
      </c>
      <c r="E6" s="4"/>
      <c r="L6" s="31" t="s">
        <v>3</v>
      </c>
    </row>
    <row r="7" spans="2:12" x14ac:dyDescent="0.2">
      <c r="B7" s="30" t="s">
        <v>82</v>
      </c>
      <c r="C7" s="86" t="s">
        <v>1</v>
      </c>
      <c r="D7" s="14">
        <f t="shared" ref="D7:D45" si="0">IF(C7="Listo",100,IF(C7="En proceso",50,IF(C7="Pendiente",0," ")))</f>
        <v>0</v>
      </c>
      <c r="E7" s="5"/>
      <c r="L7" s="31" t="s">
        <v>0</v>
      </c>
    </row>
    <row r="8" spans="2:12" x14ac:dyDescent="0.2">
      <c r="B8" s="30" t="s">
        <v>83</v>
      </c>
      <c r="C8" s="86" t="s">
        <v>1</v>
      </c>
      <c r="D8" s="14">
        <f t="shared" si="0"/>
        <v>0</v>
      </c>
      <c r="E8" s="5"/>
      <c r="I8" s="32"/>
      <c r="L8" s="31" t="s">
        <v>1</v>
      </c>
    </row>
    <row r="9" spans="2:12" s="34" customFormat="1" ht="15.75" customHeight="1" thickBot="1" x14ac:dyDescent="0.3">
      <c r="B9" s="63" t="s">
        <v>14</v>
      </c>
      <c r="C9" s="64"/>
      <c r="D9" s="22">
        <f>AVERAGE(D5:D8)</f>
        <v>0</v>
      </c>
      <c r="E9" s="33"/>
      <c r="L9" s="31" t="s">
        <v>78</v>
      </c>
    </row>
    <row r="10" spans="2:12" ht="35.25" customHeight="1" thickBot="1" x14ac:dyDescent="0.25">
      <c r="B10" s="68" t="s">
        <v>20</v>
      </c>
      <c r="C10" s="69"/>
      <c r="D10" s="69"/>
      <c r="E10" s="70"/>
    </row>
    <row r="11" spans="2:12" x14ac:dyDescent="0.2">
      <c r="B11" s="57" t="s">
        <v>21</v>
      </c>
      <c r="C11" s="58"/>
      <c r="D11" s="58"/>
      <c r="E11" s="59"/>
    </row>
    <row r="12" spans="2:12" x14ac:dyDescent="0.2">
      <c r="B12" s="35" t="s">
        <v>22</v>
      </c>
      <c r="C12" s="87" t="s">
        <v>1</v>
      </c>
      <c r="D12" s="14">
        <f t="shared" si="0"/>
        <v>0</v>
      </c>
      <c r="E12" s="5"/>
    </row>
    <row r="13" spans="2:12" x14ac:dyDescent="0.2">
      <c r="B13" s="35" t="s">
        <v>23</v>
      </c>
      <c r="C13" s="87" t="s">
        <v>1</v>
      </c>
      <c r="D13" s="14">
        <f t="shared" si="0"/>
        <v>0</v>
      </c>
      <c r="E13" s="5"/>
    </row>
    <row r="14" spans="2:12" s="37" customFormat="1" ht="16.5" hidden="1" customHeight="1" x14ac:dyDescent="0.2">
      <c r="B14" s="55" t="s">
        <v>79</v>
      </c>
      <c r="C14" s="56"/>
      <c r="D14" s="15">
        <f>AVERAGE(D12:D13)</f>
        <v>0</v>
      </c>
      <c r="E14" s="36"/>
    </row>
    <row r="15" spans="2:12" x14ac:dyDescent="0.2">
      <c r="B15" s="60" t="s">
        <v>24</v>
      </c>
      <c r="C15" s="61"/>
      <c r="D15" s="61"/>
      <c r="E15" s="62"/>
    </row>
    <row r="16" spans="2:12" x14ac:dyDescent="0.2">
      <c r="B16" s="38" t="s">
        <v>84</v>
      </c>
      <c r="C16" s="87" t="s">
        <v>1</v>
      </c>
      <c r="D16" s="14">
        <f t="shared" si="0"/>
        <v>0</v>
      </c>
      <c r="E16" s="4"/>
    </row>
    <row r="17" spans="2:5" x14ac:dyDescent="0.2">
      <c r="B17" s="35" t="s">
        <v>85</v>
      </c>
      <c r="C17" s="86" t="s">
        <v>1</v>
      </c>
      <c r="D17" s="14">
        <f t="shared" si="0"/>
        <v>0</v>
      </c>
      <c r="E17" s="5"/>
    </row>
    <row r="18" spans="2:5" s="37" customFormat="1" ht="16.5" hidden="1" customHeight="1" x14ac:dyDescent="0.2">
      <c r="B18" s="88" t="s">
        <v>80</v>
      </c>
      <c r="C18" s="89"/>
      <c r="D18" s="15">
        <f>AVERAGE(D15:D16)</f>
        <v>0</v>
      </c>
      <c r="E18" s="6"/>
    </row>
    <row r="19" spans="2:5" x14ac:dyDescent="0.2">
      <c r="B19" s="30" t="s">
        <v>25</v>
      </c>
      <c r="C19" s="86" t="s">
        <v>1</v>
      </c>
      <c r="D19" s="14">
        <f>IF(C19="Listo",100,IF(C19="En proceso",50,IF(C19="Pendiente",0," ")))</f>
        <v>0</v>
      </c>
      <c r="E19" s="7"/>
    </row>
    <row r="20" spans="2:5" s="40" customFormat="1" ht="23.25" customHeight="1" thickBot="1" x14ac:dyDescent="0.3">
      <c r="B20" s="53" t="s">
        <v>16</v>
      </c>
      <c r="C20" s="54"/>
      <c r="D20" s="16">
        <f>AVERAGE(D14,D18,D19)</f>
        <v>0</v>
      </c>
      <c r="E20" s="39"/>
    </row>
    <row r="21" spans="2:5" ht="33" customHeight="1" thickBot="1" x14ac:dyDescent="0.25">
      <c r="B21" s="68" t="s">
        <v>26</v>
      </c>
      <c r="C21" s="69"/>
      <c r="D21" s="69"/>
      <c r="E21" s="70"/>
    </row>
    <row r="22" spans="2:5" x14ac:dyDescent="0.2">
      <c r="B22" s="41" t="s">
        <v>27</v>
      </c>
      <c r="C22" s="87" t="s">
        <v>1</v>
      </c>
      <c r="D22" s="14">
        <f t="shared" ref="D22:D23" si="1">IF(C22="Listo",100,IF(C22="En proceso",50,IF(C22="Pendiente",0," ")))</f>
        <v>0</v>
      </c>
      <c r="E22" s="8"/>
    </row>
    <row r="23" spans="2:5" ht="16.5" customHeight="1" x14ac:dyDescent="0.2">
      <c r="B23" s="42" t="s">
        <v>86</v>
      </c>
      <c r="C23" s="87" t="s">
        <v>1</v>
      </c>
      <c r="D23" s="14">
        <f t="shared" si="1"/>
        <v>0</v>
      </c>
      <c r="E23" s="4"/>
    </row>
    <row r="24" spans="2:5" ht="16.5" customHeight="1" x14ac:dyDescent="0.2">
      <c r="B24" s="30" t="s">
        <v>28</v>
      </c>
      <c r="C24" s="86" t="s">
        <v>1</v>
      </c>
      <c r="D24" s="14">
        <f t="shared" ref="D24" si="2">IF(C24="Listo",100,IF(C24="En proceso",50,IF(C24="Pendiente",0," ")))</f>
        <v>0</v>
      </c>
      <c r="E24" s="7"/>
    </row>
    <row r="25" spans="2:5" s="34" customFormat="1" ht="29.25" customHeight="1" thickBot="1" x14ac:dyDescent="0.3">
      <c r="B25" s="53" t="s">
        <v>15</v>
      </c>
      <c r="C25" s="54"/>
      <c r="D25" s="16">
        <f>AVERAGE(D22:D24)</f>
        <v>0</v>
      </c>
      <c r="E25" s="39"/>
    </row>
    <row r="26" spans="2:5" ht="31.5" customHeight="1" thickBot="1" x14ac:dyDescent="0.25">
      <c r="B26" s="68" t="s">
        <v>29</v>
      </c>
      <c r="C26" s="69"/>
      <c r="D26" s="69"/>
      <c r="E26" s="70"/>
    </row>
    <row r="27" spans="2:5" x14ac:dyDescent="0.2">
      <c r="B27" s="57" t="s">
        <v>30</v>
      </c>
      <c r="C27" s="58"/>
      <c r="D27" s="58"/>
      <c r="E27" s="59"/>
    </row>
    <row r="28" spans="2:5" x14ac:dyDescent="0.2">
      <c r="B28" s="35" t="s">
        <v>31</v>
      </c>
      <c r="C28" s="86" t="s">
        <v>1</v>
      </c>
      <c r="D28" s="14">
        <f t="shared" si="0"/>
        <v>0</v>
      </c>
      <c r="E28" s="5"/>
    </row>
    <row r="29" spans="2:5" x14ac:dyDescent="0.2">
      <c r="B29" s="35" t="s">
        <v>32</v>
      </c>
      <c r="C29" s="86" t="s">
        <v>1</v>
      </c>
      <c r="D29" s="14">
        <f t="shared" si="0"/>
        <v>0</v>
      </c>
      <c r="E29" s="7"/>
    </row>
    <row r="30" spans="2:5" x14ac:dyDescent="0.2">
      <c r="B30" s="35" t="s">
        <v>33</v>
      </c>
      <c r="C30" s="86" t="s">
        <v>1</v>
      </c>
      <c r="D30" s="14">
        <f t="shared" si="0"/>
        <v>0</v>
      </c>
      <c r="E30" s="7"/>
    </row>
    <row r="31" spans="2:5" x14ac:dyDescent="0.2">
      <c r="B31" s="35" t="s">
        <v>34</v>
      </c>
      <c r="C31" s="86" t="s">
        <v>1</v>
      </c>
      <c r="D31" s="14">
        <f t="shared" si="0"/>
        <v>0</v>
      </c>
      <c r="E31" s="7"/>
    </row>
    <row r="32" spans="2:5" x14ac:dyDescent="0.2">
      <c r="B32" s="35" t="s">
        <v>35</v>
      </c>
      <c r="C32" s="86" t="s">
        <v>1</v>
      </c>
      <c r="D32" s="14">
        <f t="shared" si="0"/>
        <v>0</v>
      </c>
      <c r="E32" s="7"/>
    </row>
    <row r="33" spans="2:5" x14ac:dyDescent="0.2">
      <c r="B33" s="35" t="s">
        <v>36</v>
      </c>
      <c r="C33" s="86" t="s">
        <v>1</v>
      </c>
      <c r="D33" s="14">
        <f t="shared" si="0"/>
        <v>0</v>
      </c>
      <c r="E33" s="7"/>
    </row>
    <row r="34" spans="2:5" ht="23.25" hidden="1" customHeight="1" x14ac:dyDescent="0.2">
      <c r="B34" s="55" t="s">
        <v>91</v>
      </c>
      <c r="C34" s="56"/>
      <c r="D34" s="15">
        <f>AVERAGE(D28:D33)</f>
        <v>0</v>
      </c>
      <c r="E34" s="9"/>
    </row>
    <row r="35" spans="2:5" x14ac:dyDescent="0.2">
      <c r="B35" s="42" t="s">
        <v>37</v>
      </c>
      <c r="C35" s="86" t="s">
        <v>1</v>
      </c>
      <c r="D35" s="14">
        <f t="shared" ref="D35" si="3">IF(C35="Listo",100,IF(C35="En proceso",50,IF(C35="Pendiente",0," ")))</f>
        <v>0</v>
      </c>
      <c r="E35" s="4"/>
    </row>
    <row r="36" spans="2:5" x14ac:dyDescent="0.2">
      <c r="B36" s="30" t="s">
        <v>38</v>
      </c>
      <c r="C36" s="86" t="s">
        <v>1</v>
      </c>
      <c r="D36" s="14">
        <f t="shared" si="0"/>
        <v>0</v>
      </c>
      <c r="E36" s="5"/>
    </row>
    <row r="37" spans="2:5" x14ac:dyDescent="0.2">
      <c r="B37" s="42" t="s">
        <v>39</v>
      </c>
      <c r="C37" s="86" t="s">
        <v>1</v>
      </c>
      <c r="D37" s="14">
        <f t="shared" ref="D37" si="4">IF(C37="Listo",100,IF(C37="En proceso",50,IF(C37="Pendiente",0," ")))</f>
        <v>0</v>
      </c>
      <c r="E37" s="4"/>
    </row>
    <row r="38" spans="2:5" x14ac:dyDescent="0.2">
      <c r="B38" s="60" t="s">
        <v>40</v>
      </c>
      <c r="C38" s="61"/>
      <c r="D38" s="61"/>
      <c r="E38" s="62"/>
    </row>
    <row r="39" spans="2:5" x14ac:dyDescent="0.2">
      <c r="B39" s="38" t="s">
        <v>87</v>
      </c>
      <c r="C39" s="86" t="s">
        <v>1</v>
      </c>
      <c r="D39" s="14">
        <f t="shared" ref="D39:D41" si="5">IF(C39="Listo",100,IF(C39="En proceso",50,IF(C39="Pendiente",0," ")))</f>
        <v>0</v>
      </c>
      <c r="E39" s="7"/>
    </row>
    <row r="40" spans="2:5" x14ac:dyDescent="0.2">
      <c r="B40" s="38" t="s">
        <v>88</v>
      </c>
      <c r="C40" s="86" t="s">
        <v>1</v>
      </c>
      <c r="D40" s="14">
        <f t="shared" si="5"/>
        <v>0</v>
      </c>
      <c r="E40" s="7"/>
    </row>
    <row r="41" spans="2:5" x14ac:dyDescent="0.2">
      <c r="B41" s="38" t="s">
        <v>89</v>
      </c>
      <c r="C41" s="86" t="s">
        <v>1</v>
      </c>
      <c r="D41" s="14">
        <f t="shared" si="5"/>
        <v>0</v>
      </c>
      <c r="E41" s="7"/>
    </row>
    <row r="42" spans="2:5" ht="23.25" hidden="1" customHeight="1" x14ac:dyDescent="0.2">
      <c r="B42" s="73" t="s">
        <v>90</v>
      </c>
      <c r="C42" s="74"/>
      <c r="D42" s="15">
        <f>AVERAGE(D39:D41)</f>
        <v>0</v>
      </c>
      <c r="E42" s="43"/>
    </row>
    <row r="43" spans="2:5" ht="23.25" customHeight="1" thickBot="1" x14ac:dyDescent="0.3">
      <c r="B43" s="53" t="s">
        <v>10</v>
      </c>
      <c r="C43" s="54"/>
      <c r="D43" s="16">
        <f>AVERAGE(D34,D35:D37,D42)</f>
        <v>0</v>
      </c>
      <c r="E43" s="44"/>
    </row>
    <row r="44" spans="2:5" ht="33.75" customHeight="1" thickBot="1" x14ac:dyDescent="0.25">
      <c r="B44" s="68" t="s">
        <v>41</v>
      </c>
      <c r="C44" s="69"/>
      <c r="D44" s="69"/>
      <c r="E44" s="70"/>
    </row>
    <row r="45" spans="2:5" ht="11.25" customHeight="1" x14ac:dyDescent="0.2">
      <c r="B45" s="45" t="s">
        <v>42</v>
      </c>
      <c r="C45" s="87" t="s">
        <v>1</v>
      </c>
      <c r="D45" s="13">
        <f t="shared" si="0"/>
        <v>0</v>
      </c>
      <c r="E45" s="10"/>
    </row>
    <row r="46" spans="2:5" x14ac:dyDescent="0.2">
      <c r="B46" s="60" t="s">
        <v>92</v>
      </c>
      <c r="C46" s="61"/>
      <c r="D46" s="61"/>
      <c r="E46" s="62"/>
    </row>
    <row r="47" spans="2:5" x14ac:dyDescent="0.2">
      <c r="B47" s="35" t="s">
        <v>43</v>
      </c>
      <c r="C47" s="86" t="s">
        <v>1</v>
      </c>
      <c r="D47" s="14">
        <f t="shared" ref="D47:D48" si="6">IF(C47="Listo",100,IF(C47="En proceso",50,IF(C47="Pendiente",0," ")))</f>
        <v>0</v>
      </c>
      <c r="E47" s="7"/>
    </row>
    <row r="48" spans="2:5" x14ac:dyDescent="0.2">
      <c r="B48" s="35" t="s">
        <v>44</v>
      </c>
      <c r="C48" s="86" t="s">
        <v>1</v>
      </c>
      <c r="D48" s="14">
        <f t="shared" si="6"/>
        <v>0</v>
      </c>
      <c r="E48" s="7"/>
    </row>
    <row r="49" spans="2:5" x14ac:dyDescent="0.2">
      <c r="B49" s="35" t="s">
        <v>45</v>
      </c>
      <c r="C49" s="86" t="s">
        <v>1</v>
      </c>
      <c r="D49" s="14">
        <f>IF(C49="Listo",100,IF(C49="En proceso",50,IF(C49="Pendiente",0," ")))</f>
        <v>0</v>
      </c>
      <c r="E49" s="7"/>
    </row>
    <row r="50" spans="2:5" x14ac:dyDescent="0.2">
      <c r="B50" s="35" t="s">
        <v>46</v>
      </c>
      <c r="C50" s="86" t="s">
        <v>1</v>
      </c>
      <c r="D50" s="14">
        <f>IF(C50="Listo",100,IF(C50="En proceso",50,IF(C50="Pendiente",0," ")))</f>
        <v>0</v>
      </c>
      <c r="E50" s="7"/>
    </row>
    <row r="51" spans="2:5" ht="23.25" hidden="1" customHeight="1" x14ac:dyDescent="0.2">
      <c r="B51" s="75" t="s">
        <v>81</v>
      </c>
      <c r="C51" s="76"/>
      <c r="D51" s="17">
        <f>AVERAGE(D47:D50)</f>
        <v>0</v>
      </c>
      <c r="E51" s="46"/>
    </row>
    <row r="52" spans="2:5" ht="15" customHeight="1" x14ac:dyDescent="0.2">
      <c r="B52" s="60" t="s">
        <v>47</v>
      </c>
      <c r="C52" s="61"/>
      <c r="D52" s="61"/>
      <c r="E52" s="62"/>
    </row>
    <row r="53" spans="2:5" ht="15" customHeight="1" x14ac:dyDescent="0.2">
      <c r="B53" s="38" t="s">
        <v>93</v>
      </c>
      <c r="C53" s="86" t="s">
        <v>1</v>
      </c>
      <c r="D53" s="14">
        <f t="shared" ref="D53:D58" si="7">IF(C53="Listo",100,IF(C53="En proceso",50,IF(C53="Pendiente",0," ")))</f>
        <v>0</v>
      </c>
      <c r="E53" s="12"/>
    </row>
    <row r="54" spans="2:5" ht="15" customHeight="1" x14ac:dyDescent="0.2">
      <c r="B54" s="38" t="s">
        <v>94</v>
      </c>
      <c r="C54" s="86" t="s">
        <v>1</v>
      </c>
      <c r="D54" s="14">
        <f t="shared" si="7"/>
        <v>0</v>
      </c>
      <c r="E54" s="12"/>
    </row>
    <row r="55" spans="2:5" ht="15" customHeight="1" x14ac:dyDescent="0.2">
      <c r="B55" s="38" t="s">
        <v>95</v>
      </c>
      <c r="C55" s="86" t="s">
        <v>1</v>
      </c>
      <c r="D55" s="14">
        <f t="shared" si="7"/>
        <v>0</v>
      </c>
      <c r="E55" s="12"/>
    </row>
    <row r="56" spans="2:5" ht="15" customHeight="1" x14ac:dyDescent="0.2">
      <c r="B56" s="38" t="s">
        <v>96</v>
      </c>
      <c r="C56" s="86" t="s">
        <v>1</v>
      </c>
      <c r="D56" s="14">
        <f t="shared" si="7"/>
        <v>0</v>
      </c>
      <c r="E56" s="12"/>
    </row>
    <row r="57" spans="2:5" ht="15" customHeight="1" x14ac:dyDescent="0.2">
      <c r="B57" s="38" t="s">
        <v>97</v>
      </c>
      <c r="C57" s="86" t="s">
        <v>1</v>
      </c>
      <c r="D57" s="14">
        <f t="shared" si="7"/>
        <v>0</v>
      </c>
      <c r="E57" s="12"/>
    </row>
    <row r="58" spans="2:5" ht="15" customHeight="1" x14ac:dyDescent="0.2">
      <c r="B58" s="38" t="s">
        <v>98</v>
      </c>
      <c r="C58" s="86" t="s">
        <v>1</v>
      </c>
      <c r="D58" s="14">
        <f t="shared" si="7"/>
        <v>0</v>
      </c>
      <c r="E58" s="12"/>
    </row>
    <row r="59" spans="2:5" ht="23.25" hidden="1" customHeight="1" x14ac:dyDescent="0.2">
      <c r="B59" s="75" t="s">
        <v>99</v>
      </c>
      <c r="C59" s="76"/>
      <c r="D59" s="17">
        <f>AVERAGE(D53:D58)</f>
        <v>0</v>
      </c>
      <c r="E59" s="46"/>
    </row>
    <row r="60" spans="2:5" ht="22.5" customHeight="1" x14ac:dyDescent="0.2">
      <c r="B60" s="60" t="s">
        <v>48</v>
      </c>
      <c r="C60" s="61"/>
      <c r="D60" s="61"/>
      <c r="E60" s="62"/>
    </row>
    <row r="61" spans="2:5" x14ac:dyDescent="0.2">
      <c r="B61" s="35" t="s">
        <v>49</v>
      </c>
      <c r="C61" s="86" t="s">
        <v>1</v>
      </c>
      <c r="D61" s="14">
        <f>IF(C61="Listo",100,IF(C61="En proceso",50,IF(C61="Pendiente",0," ")))</f>
        <v>0</v>
      </c>
      <c r="E61" s="7"/>
    </row>
    <row r="62" spans="2:5" x14ac:dyDescent="0.2">
      <c r="B62" s="35" t="s">
        <v>50</v>
      </c>
      <c r="C62" s="86" t="s">
        <v>1</v>
      </c>
      <c r="D62" s="14">
        <f>IF(C62="Listo",100,IF(C62="En proceso",50,IF(C62="Pendiente",0," ")))</f>
        <v>0</v>
      </c>
      <c r="E62" s="7"/>
    </row>
    <row r="63" spans="2:5" x14ac:dyDescent="0.2">
      <c r="B63" s="35" t="s">
        <v>51</v>
      </c>
      <c r="C63" s="86" t="s">
        <v>1</v>
      </c>
      <c r="D63" s="14">
        <f>IF(C63="Listo",100,IF(C63="En proceso",50,IF(C63="Pendiente",0," ")))</f>
        <v>0</v>
      </c>
      <c r="E63" s="7"/>
    </row>
    <row r="64" spans="2:5" ht="23.25" hidden="1" customHeight="1" x14ac:dyDescent="0.2">
      <c r="B64" s="75" t="s">
        <v>11</v>
      </c>
      <c r="C64" s="76"/>
      <c r="D64" s="17">
        <f>AVERAGE(D61:D63)</f>
        <v>0</v>
      </c>
      <c r="E64" s="46"/>
    </row>
    <row r="65" spans="2:5" ht="23.25" customHeight="1" x14ac:dyDescent="0.2">
      <c r="B65" s="60" t="s">
        <v>52</v>
      </c>
      <c r="C65" s="61"/>
      <c r="D65" s="61"/>
      <c r="E65" s="62"/>
    </row>
    <row r="66" spans="2:5" ht="23.25" customHeight="1" x14ac:dyDescent="0.2">
      <c r="B66" s="35" t="s">
        <v>53</v>
      </c>
      <c r="C66" s="86" t="s">
        <v>1</v>
      </c>
      <c r="D66" s="14">
        <f>IF(C66="Listo",100,IF(C66="En proceso",50,IF(C66="Pendiente",0," ")))</f>
        <v>0</v>
      </c>
      <c r="E66" s="7"/>
    </row>
    <row r="67" spans="2:5" ht="23.25" customHeight="1" x14ac:dyDescent="0.2">
      <c r="B67" s="35" t="s">
        <v>54</v>
      </c>
      <c r="C67" s="86" t="s">
        <v>1</v>
      </c>
      <c r="D67" s="14">
        <f t="shared" ref="D67:D74" si="8">IF(C67="Listo",100,IF(C67="En proceso",50,IF(C67="Pendiente",0," ")))</f>
        <v>0</v>
      </c>
      <c r="E67" s="7"/>
    </row>
    <row r="68" spans="2:5" ht="23.25" customHeight="1" x14ac:dyDescent="0.2">
      <c r="B68" s="35" t="s">
        <v>55</v>
      </c>
      <c r="C68" s="86" t="s">
        <v>1</v>
      </c>
      <c r="D68" s="14">
        <f t="shared" si="8"/>
        <v>0</v>
      </c>
      <c r="E68" s="7"/>
    </row>
    <row r="69" spans="2:5" ht="23.25" customHeight="1" x14ac:dyDescent="0.2">
      <c r="B69" s="35" t="s">
        <v>56</v>
      </c>
      <c r="C69" s="86" t="s">
        <v>1</v>
      </c>
      <c r="D69" s="14">
        <f t="shared" si="8"/>
        <v>0</v>
      </c>
      <c r="E69" s="7"/>
    </row>
    <row r="70" spans="2:5" ht="23.25" customHeight="1" x14ac:dyDescent="0.2">
      <c r="B70" s="35" t="s">
        <v>57</v>
      </c>
      <c r="C70" s="86" t="s">
        <v>1</v>
      </c>
      <c r="D70" s="14">
        <f t="shared" si="8"/>
        <v>0</v>
      </c>
      <c r="E70" s="7"/>
    </row>
    <row r="71" spans="2:5" ht="23.25" customHeight="1" x14ac:dyDescent="0.2">
      <c r="B71" s="35" t="s">
        <v>58</v>
      </c>
      <c r="C71" s="86" t="s">
        <v>1</v>
      </c>
      <c r="D71" s="14">
        <f t="shared" si="8"/>
        <v>0</v>
      </c>
      <c r="E71" s="7"/>
    </row>
    <row r="72" spans="2:5" ht="23.25" hidden="1" customHeight="1" x14ac:dyDescent="0.2">
      <c r="B72" s="75" t="s">
        <v>12</v>
      </c>
      <c r="C72" s="76"/>
      <c r="D72" s="17">
        <f>AVERAGE(D66:D71)</f>
        <v>0</v>
      </c>
      <c r="E72" s="11"/>
    </row>
    <row r="73" spans="2:5" ht="23.25" customHeight="1" x14ac:dyDescent="0.2">
      <c r="B73" s="47" t="s">
        <v>59</v>
      </c>
      <c r="C73" s="86" t="s">
        <v>1</v>
      </c>
      <c r="D73" s="14">
        <f t="shared" si="8"/>
        <v>0</v>
      </c>
      <c r="E73" s="7"/>
    </row>
    <row r="74" spans="2:5" ht="23.25" customHeight="1" x14ac:dyDescent="0.2">
      <c r="B74" s="47" t="s">
        <v>60</v>
      </c>
      <c r="C74" s="86" t="s">
        <v>1</v>
      </c>
      <c r="D74" s="14">
        <f t="shared" si="8"/>
        <v>0</v>
      </c>
      <c r="E74" s="7"/>
    </row>
    <row r="75" spans="2:5" ht="23.25" customHeight="1" thickBot="1" x14ac:dyDescent="0.3">
      <c r="B75" s="81" t="s">
        <v>13</v>
      </c>
      <c r="C75" s="82"/>
      <c r="D75" s="18">
        <f>AVERAGE(D45,D51,D59,D64,D72,D73:D74)</f>
        <v>0</v>
      </c>
      <c r="E75" s="48"/>
    </row>
    <row r="76" spans="2:5" ht="33.75" customHeight="1" thickBot="1" x14ac:dyDescent="0.25">
      <c r="B76" s="68" t="s">
        <v>61</v>
      </c>
      <c r="C76" s="69"/>
      <c r="D76" s="69"/>
      <c r="E76" s="70"/>
    </row>
    <row r="77" spans="2:5" ht="23.25" customHeight="1" x14ac:dyDescent="0.2">
      <c r="B77" s="57" t="s">
        <v>62</v>
      </c>
      <c r="C77" s="58"/>
      <c r="D77" s="58"/>
      <c r="E77" s="59"/>
    </row>
    <row r="78" spans="2:5" ht="23.25" customHeight="1" x14ac:dyDescent="0.2">
      <c r="B78" s="35" t="s">
        <v>63</v>
      </c>
      <c r="C78" s="86" t="s">
        <v>1</v>
      </c>
      <c r="D78" s="14">
        <f t="shared" ref="D78:D80" si="9">IF(C78="Listo",100,IF(C78="En proceso",50,IF(C78="Pendiente",0," ")))</f>
        <v>0</v>
      </c>
      <c r="E78" s="7"/>
    </row>
    <row r="79" spans="2:5" ht="21.75" customHeight="1" x14ac:dyDescent="0.2">
      <c r="B79" s="35" t="s">
        <v>64</v>
      </c>
      <c r="C79" s="86" t="s">
        <v>1</v>
      </c>
      <c r="D79" s="14">
        <f t="shared" si="9"/>
        <v>0</v>
      </c>
      <c r="E79" s="7"/>
    </row>
    <row r="80" spans="2:5" ht="23.25" customHeight="1" x14ac:dyDescent="0.2">
      <c r="B80" s="35" t="s">
        <v>65</v>
      </c>
      <c r="C80" s="86" t="s">
        <v>1</v>
      </c>
      <c r="D80" s="14">
        <f t="shared" si="9"/>
        <v>0</v>
      </c>
      <c r="E80" s="7"/>
    </row>
    <row r="81" spans="2:5" ht="23.25" hidden="1" customHeight="1" x14ac:dyDescent="0.2">
      <c r="B81" s="75" t="s">
        <v>66</v>
      </c>
      <c r="C81" s="76"/>
      <c r="D81" s="17">
        <f>AVERAGE(D78:D80)</f>
        <v>0</v>
      </c>
      <c r="E81" s="11"/>
    </row>
    <row r="82" spans="2:5" ht="23.25" customHeight="1" x14ac:dyDescent="0.2">
      <c r="B82" s="42" t="s">
        <v>67</v>
      </c>
      <c r="C82" s="86" t="s">
        <v>1</v>
      </c>
      <c r="D82" s="14">
        <f t="shared" ref="D82" si="10">IF(C82="Listo",100,IF(C82="En proceso",50,IF(C82="Pendiente",0," ")))</f>
        <v>0</v>
      </c>
      <c r="E82" s="4"/>
    </row>
    <row r="83" spans="2:5" ht="23.25" customHeight="1" x14ac:dyDescent="0.2">
      <c r="B83" s="60" t="s">
        <v>68</v>
      </c>
      <c r="C83" s="61"/>
      <c r="D83" s="61"/>
      <c r="E83" s="62"/>
    </row>
    <row r="84" spans="2:5" ht="23.25" customHeight="1" x14ac:dyDescent="0.2">
      <c r="B84" s="38" t="s">
        <v>69</v>
      </c>
      <c r="C84" s="86" t="s">
        <v>1</v>
      </c>
      <c r="D84" s="14">
        <f t="shared" ref="D84:D86" si="11">IF(C84="Listo",100,IF(C84="En proceso",50,IF(C84="Pendiente",0," ")))</f>
        <v>0</v>
      </c>
      <c r="E84" s="7"/>
    </row>
    <row r="85" spans="2:5" ht="23.25" customHeight="1" x14ac:dyDescent="0.2">
      <c r="B85" s="38" t="s">
        <v>70</v>
      </c>
      <c r="C85" s="86" t="s">
        <v>1</v>
      </c>
      <c r="D85" s="14">
        <f t="shared" si="11"/>
        <v>0</v>
      </c>
      <c r="E85" s="7"/>
    </row>
    <row r="86" spans="2:5" ht="23.25" customHeight="1" x14ac:dyDescent="0.2">
      <c r="B86" s="38" t="s">
        <v>71</v>
      </c>
      <c r="C86" s="86" t="s">
        <v>1</v>
      </c>
      <c r="D86" s="14">
        <f t="shared" si="11"/>
        <v>0</v>
      </c>
      <c r="E86" s="7"/>
    </row>
    <row r="87" spans="2:5" ht="23.25" hidden="1" customHeight="1" x14ac:dyDescent="0.2">
      <c r="B87" s="75" t="s">
        <v>72</v>
      </c>
      <c r="C87" s="76"/>
      <c r="D87" s="17">
        <f>AVERAGE(D84:D86)</f>
        <v>0</v>
      </c>
      <c r="E87" s="46"/>
    </row>
    <row r="88" spans="2:5" ht="23.25" customHeight="1" thickBot="1" x14ac:dyDescent="0.3">
      <c r="B88" s="79" t="s">
        <v>77</v>
      </c>
      <c r="C88" s="80"/>
      <c r="D88" s="18">
        <f>AVERAGE(D81,D82,D87)</f>
        <v>0</v>
      </c>
      <c r="E88" s="48"/>
    </row>
    <row r="89" spans="2:5" ht="33.75" customHeight="1" thickBot="1" x14ac:dyDescent="0.25">
      <c r="B89" s="68" t="s">
        <v>74</v>
      </c>
      <c r="C89" s="69"/>
      <c r="D89" s="69"/>
      <c r="E89" s="70"/>
    </row>
    <row r="90" spans="2:5" ht="11.25" customHeight="1" x14ac:dyDescent="0.2">
      <c r="B90" s="45" t="s">
        <v>8</v>
      </c>
      <c r="C90" s="87" t="s">
        <v>1</v>
      </c>
      <c r="D90" s="13">
        <f t="shared" ref="D90:D92" si="12">IF(C90="Listo",100,IF(C90="En proceso",50,IF(C90="Pendiente",0," ")))</f>
        <v>0</v>
      </c>
      <c r="E90" s="10"/>
    </row>
    <row r="91" spans="2:5" x14ac:dyDescent="0.2">
      <c r="B91" s="30" t="s">
        <v>75</v>
      </c>
      <c r="C91" s="86" t="s">
        <v>1</v>
      </c>
      <c r="D91" s="14">
        <f t="shared" si="12"/>
        <v>0</v>
      </c>
      <c r="E91" s="5"/>
    </row>
    <row r="92" spans="2:5" x14ac:dyDescent="0.2">
      <c r="B92" s="30" t="s">
        <v>76</v>
      </c>
      <c r="C92" s="86" t="s">
        <v>1</v>
      </c>
      <c r="D92" s="14">
        <f t="shared" si="12"/>
        <v>0</v>
      </c>
      <c r="E92" s="7"/>
    </row>
    <row r="93" spans="2:5" ht="23.25" customHeight="1" x14ac:dyDescent="0.25">
      <c r="B93" s="79" t="s">
        <v>73</v>
      </c>
      <c r="C93" s="80"/>
      <c r="D93" s="18">
        <f>AVERAGE(D90:D92)</f>
        <v>0</v>
      </c>
      <c r="E93" s="48"/>
    </row>
    <row r="94" spans="2:5" ht="36" customHeight="1" thickBot="1" x14ac:dyDescent="0.25">
      <c r="B94" s="71" t="s">
        <v>7</v>
      </c>
      <c r="C94" s="72"/>
      <c r="D94" s="77">
        <f>AVERAGE(D20,D25,D43,D75,D88,D93)</f>
        <v>0</v>
      </c>
      <c r="E94" s="78"/>
    </row>
    <row r="96" spans="2:5" x14ac:dyDescent="0.2">
      <c r="B96" s="49"/>
      <c r="E96" s="24"/>
    </row>
    <row r="97" spans="2:5" x14ac:dyDescent="0.2">
      <c r="B97" s="49"/>
      <c r="E97" s="24"/>
    </row>
    <row r="98" spans="2:5" x14ac:dyDescent="0.2">
      <c r="B98" s="49"/>
      <c r="E98" s="24"/>
    </row>
    <row r="99" spans="2:5" x14ac:dyDescent="0.2">
      <c r="B99" s="49"/>
      <c r="E99" s="24"/>
    </row>
    <row r="100" spans="2:5" x14ac:dyDescent="0.2">
      <c r="B100" s="49"/>
      <c r="E100" s="24"/>
    </row>
    <row r="101" spans="2:5" x14ac:dyDescent="0.2">
      <c r="E101" s="24"/>
    </row>
  </sheetData>
  <sheetProtection algorithmName="SHA-512" hashValue="T82xJo3LDGgmE+2sDYhnY2X/4NUtiDN0zrxpYasfszdKqSNM3S8g8Td82kRAletDvmimdph5gLTob0O7nkfTFg==" saltValue="5PizdFWnORY0RI6v8hkrIg==" spinCount="100000" sheet="1" objects="1" scenarios="1"/>
  <mergeCells count="37">
    <mergeCell ref="B27:E27"/>
    <mergeCell ref="B46:E46"/>
    <mergeCell ref="B51:C51"/>
    <mergeCell ref="B64:C64"/>
    <mergeCell ref="B93:C93"/>
    <mergeCell ref="B76:E76"/>
    <mergeCell ref="B75:C75"/>
    <mergeCell ref="B81:C81"/>
    <mergeCell ref="B87:C87"/>
    <mergeCell ref="B89:E89"/>
    <mergeCell ref="B88:C88"/>
    <mergeCell ref="B77:E77"/>
    <mergeCell ref="B25:C25"/>
    <mergeCell ref="B21:E21"/>
    <mergeCell ref="B26:E26"/>
    <mergeCell ref="B94:C94"/>
    <mergeCell ref="B42:C42"/>
    <mergeCell ref="B38:E38"/>
    <mergeCell ref="B59:C59"/>
    <mergeCell ref="B52:E52"/>
    <mergeCell ref="D94:E94"/>
    <mergeCell ref="B83:E83"/>
    <mergeCell ref="B34:C34"/>
    <mergeCell ref="B72:C72"/>
    <mergeCell ref="B60:E60"/>
    <mergeCell ref="B65:E65"/>
    <mergeCell ref="B43:C43"/>
    <mergeCell ref="B44:E44"/>
    <mergeCell ref="B2:E2"/>
    <mergeCell ref="B20:C20"/>
    <mergeCell ref="B14:C14"/>
    <mergeCell ref="B18:C18"/>
    <mergeCell ref="B11:E11"/>
    <mergeCell ref="B15:E15"/>
    <mergeCell ref="B9:C9"/>
    <mergeCell ref="B4:E4"/>
    <mergeCell ref="B10:E10"/>
  </mergeCells>
  <conditionalFormatting sqref="C28:C33 C5:C8 C12:C13 C45 C16:C17 C19 C47:C50 C61:C63 C35:C37 C53:C58">
    <cfRule type="containsText" dxfId="32" priority="40" operator="containsText" text="Listo">
      <formula>NOT(ISERROR(SEARCH("Listo",C5)))</formula>
    </cfRule>
    <cfRule type="containsText" dxfId="31" priority="41" operator="containsText" text="En proceso">
      <formula>NOT(ISERROR(SEARCH("En proceso",C5)))</formula>
    </cfRule>
    <cfRule type="containsText" dxfId="30" priority="42" operator="containsText" text="Pendiente">
      <formula>NOT(ISERROR(SEARCH("Pendiente",C5)))</formula>
    </cfRule>
  </conditionalFormatting>
  <conditionalFormatting sqref="C73:C74">
    <cfRule type="containsText" dxfId="29" priority="22" operator="containsText" text="Listo">
      <formula>NOT(ISERROR(SEARCH("Listo",C73)))</formula>
    </cfRule>
    <cfRule type="containsText" dxfId="28" priority="23" operator="containsText" text="En proceso">
      <formula>NOT(ISERROR(SEARCH("En proceso",C73)))</formula>
    </cfRule>
    <cfRule type="containsText" dxfId="27" priority="24" operator="containsText" text="Pendiente">
      <formula>NOT(ISERROR(SEARCH("Pendiente",C73)))</formula>
    </cfRule>
  </conditionalFormatting>
  <conditionalFormatting sqref="C90:C92">
    <cfRule type="containsText" dxfId="26" priority="34" operator="containsText" text="Listo">
      <formula>NOT(ISERROR(SEARCH("Listo",C90)))</formula>
    </cfRule>
    <cfRule type="containsText" dxfId="25" priority="35" operator="containsText" text="En proceso">
      <formula>NOT(ISERROR(SEARCH("En proceso",C90)))</formula>
    </cfRule>
    <cfRule type="containsText" dxfId="24" priority="36" operator="containsText" text="Pendiente">
      <formula>NOT(ISERROR(SEARCH("Pendiente",C90)))</formula>
    </cfRule>
  </conditionalFormatting>
  <conditionalFormatting sqref="C24">
    <cfRule type="containsText" dxfId="23" priority="31" operator="containsText" text="Listo">
      <formula>NOT(ISERROR(SEARCH("Listo",C24)))</formula>
    </cfRule>
    <cfRule type="containsText" dxfId="22" priority="32" operator="containsText" text="En proceso">
      <formula>NOT(ISERROR(SEARCH("En proceso",C24)))</formula>
    </cfRule>
    <cfRule type="containsText" dxfId="21" priority="33" operator="containsText" text="Pendiente">
      <formula>NOT(ISERROR(SEARCH("Pendiente",C24)))</formula>
    </cfRule>
  </conditionalFormatting>
  <conditionalFormatting sqref="C66:C71">
    <cfRule type="containsText" dxfId="20" priority="25" operator="containsText" text="Listo">
      <formula>NOT(ISERROR(SEARCH("Listo",C66)))</formula>
    </cfRule>
    <cfRule type="containsText" dxfId="19" priority="26" operator="containsText" text="En proceso">
      <formula>NOT(ISERROR(SEARCH("En proceso",C66)))</formula>
    </cfRule>
    <cfRule type="containsText" dxfId="18" priority="27" operator="containsText" text="Pendiente">
      <formula>NOT(ISERROR(SEARCH("Pendiente",C66)))</formula>
    </cfRule>
  </conditionalFormatting>
  <conditionalFormatting sqref="C78:C79">
    <cfRule type="containsText" dxfId="17" priority="19" operator="containsText" text="Listo">
      <formula>NOT(ISERROR(SEARCH("Listo",C78)))</formula>
    </cfRule>
    <cfRule type="containsText" dxfId="16" priority="20" operator="containsText" text="En proceso">
      <formula>NOT(ISERROR(SEARCH("En proceso",C78)))</formula>
    </cfRule>
    <cfRule type="containsText" dxfId="15" priority="21" operator="containsText" text="Pendiente">
      <formula>NOT(ISERROR(SEARCH("Pendiente",C78)))</formula>
    </cfRule>
  </conditionalFormatting>
  <conditionalFormatting sqref="C80">
    <cfRule type="containsText" dxfId="14" priority="16" operator="containsText" text="Listo">
      <formula>NOT(ISERROR(SEARCH("Listo",C80)))</formula>
    </cfRule>
    <cfRule type="containsText" dxfId="13" priority="17" operator="containsText" text="En proceso">
      <formula>NOT(ISERROR(SEARCH("En proceso",C80)))</formula>
    </cfRule>
    <cfRule type="containsText" dxfId="12" priority="18" operator="containsText" text="Pendiente">
      <formula>NOT(ISERROR(SEARCH("Pendiente",C80)))</formula>
    </cfRule>
  </conditionalFormatting>
  <conditionalFormatting sqref="C84:C86">
    <cfRule type="containsText" dxfId="11" priority="10" operator="containsText" text="Listo">
      <formula>NOT(ISERROR(SEARCH("Listo",C84)))</formula>
    </cfRule>
    <cfRule type="containsText" dxfId="10" priority="11" operator="containsText" text="En proceso">
      <formula>NOT(ISERROR(SEARCH("En proceso",C84)))</formula>
    </cfRule>
    <cfRule type="containsText" dxfId="9" priority="12" operator="containsText" text="Pendiente">
      <formula>NOT(ISERROR(SEARCH("Pendiente",C84)))</formula>
    </cfRule>
  </conditionalFormatting>
  <conditionalFormatting sqref="C22:C23">
    <cfRule type="containsText" dxfId="8" priority="7" operator="containsText" text="Listo">
      <formula>NOT(ISERROR(SEARCH("Listo",C22)))</formula>
    </cfRule>
    <cfRule type="containsText" dxfId="7" priority="8" operator="containsText" text="En proceso">
      <formula>NOT(ISERROR(SEARCH("En proceso",C22)))</formula>
    </cfRule>
    <cfRule type="containsText" dxfId="6" priority="9" operator="containsText" text="Pendiente">
      <formula>NOT(ISERROR(SEARCH("Pendiente",C22)))</formula>
    </cfRule>
  </conditionalFormatting>
  <conditionalFormatting sqref="C39:C41">
    <cfRule type="containsText" dxfId="5" priority="4" operator="containsText" text="Listo">
      <formula>NOT(ISERROR(SEARCH("Listo",C39)))</formula>
    </cfRule>
    <cfRule type="containsText" dxfId="4" priority="5" operator="containsText" text="En proceso">
      <formula>NOT(ISERROR(SEARCH("En proceso",C39)))</formula>
    </cfRule>
    <cfRule type="containsText" dxfId="3" priority="6" operator="containsText" text="Pendiente">
      <formula>NOT(ISERROR(SEARCH("Pendiente",C39)))</formula>
    </cfRule>
  </conditionalFormatting>
  <conditionalFormatting sqref="C82">
    <cfRule type="containsText" dxfId="2" priority="1" operator="containsText" text="Listo">
      <formula>NOT(ISERROR(SEARCH("Listo",C82)))</formula>
    </cfRule>
    <cfRule type="containsText" dxfId="1" priority="2" operator="containsText" text="En proceso">
      <formula>NOT(ISERROR(SEARCH("En proceso",C82)))</formula>
    </cfRule>
    <cfRule type="containsText" dxfId="0" priority="3" operator="containsText" text="Pendiente">
      <formula>NOT(ISERROR(SEARCH("Pendiente",C82)))</formula>
    </cfRule>
  </conditionalFormatting>
  <dataValidations count="1">
    <dataValidation type="list" allowBlank="1" showInputMessage="1" showErrorMessage="1" sqref="C5:C8 C12:C13 C16:C17 C19 C22:C24 C28:C33 C90:C92 C45 C47:C50 C39:C41 C61:C63 C66:C71 C73:C74 C78:C80 C84:C86 C35:C37 C53:C58 C82" xr:uid="{00000000-0002-0000-0000-000000000000}">
      <formula1>$L$6:$L$9</formula1>
    </dataValidation>
  </dataValidations>
  <pageMargins left="0.7" right="0.7" top="0.75" bottom="0.75" header="0.3" footer="0.3"/>
  <pageSetup orientation="portrait" horizontalDpi="360" verticalDpi="36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1"/>
  <sheetViews>
    <sheetView showGridLines="0" workbookViewId="0">
      <selection activeCell="C5" sqref="C5"/>
    </sheetView>
  </sheetViews>
  <sheetFormatPr baseColWidth="10" defaultRowHeight="15" x14ac:dyDescent="0.25"/>
  <cols>
    <col min="2" max="2" width="50.140625" bestFit="1" customWidth="1"/>
    <col min="3" max="3" width="18.7109375" customWidth="1"/>
  </cols>
  <sheetData>
    <row r="2" spans="2:3" ht="38.25" customHeight="1" x14ac:dyDescent="0.25">
      <c r="B2" s="83" t="str">
        <f>'Evaluación '!B2:E2</f>
        <v>ANÁLISIS DE BRECHA 
ISO 9001</v>
      </c>
      <c r="C2" s="83"/>
    </row>
    <row r="3" spans="2:3" ht="25.5" customHeight="1" x14ac:dyDescent="0.25">
      <c r="B3" s="19" t="s">
        <v>101</v>
      </c>
      <c r="C3" s="19" t="s">
        <v>2</v>
      </c>
    </row>
    <row r="4" spans="2:3" x14ac:dyDescent="0.25">
      <c r="B4" s="1" t="str">
        <f>'Evaluación '!B4:E4</f>
        <v>4. Contexto de la organización</v>
      </c>
      <c r="C4" s="2">
        <f>'Evaluación '!D9</f>
        <v>0</v>
      </c>
    </row>
    <row r="5" spans="2:3" x14ac:dyDescent="0.25">
      <c r="B5" s="1" t="str">
        <f>'Evaluación '!B10:E10</f>
        <v>5. Liderazgo</v>
      </c>
      <c r="C5" s="2">
        <f>'Evaluación '!D20</f>
        <v>0</v>
      </c>
    </row>
    <row r="6" spans="2:3" x14ac:dyDescent="0.25">
      <c r="B6" s="1" t="str">
        <f>'Evaluación '!B21:E21</f>
        <v>6. Planificación</v>
      </c>
      <c r="C6" s="2">
        <f>'Evaluación '!D25</f>
        <v>0</v>
      </c>
    </row>
    <row r="7" spans="2:3" x14ac:dyDescent="0.25">
      <c r="B7" s="1" t="str">
        <f>'Evaluación '!B26:E26</f>
        <v>7. Apoyo</v>
      </c>
      <c r="C7" s="2">
        <f>'Evaluación '!D43</f>
        <v>0</v>
      </c>
    </row>
    <row r="8" spans="2:3" x14ac:dyDescent="0.25">
      <c r="B8" s="1" t="str">
        <f>'Evaluación '!B44:E44</f>
        <v>8. Operación</v>
      </c>
      <c r="C8" s="2">
        <f>'Evaluación '!D75</f>
        <v>0</v>
      </c>
    </row>
    <row r="9" spans="2:3" x14ac:dyDescent="0.25">
      <c r="B9" s="1" t="str">
        <f>'Evaluación '!B76:E76</f>
        <v>9. Evaluación del desempeño</v>
      </c>
      <c r="C9" s="2">
        <f>'Evaluación '!D88</f>
        <v>0</v>
      </c>
    </row>
    <row r="10" spans="2:3" x14ac:dyDescent="0.25">
      <c r="B10" s="1" t="str">
        <f>'Evaluación '!B89:E89</f>
        <v>10. Mejora</v>
      </c>
      <c r="C10" s="2">
        <f>'Evaluación '!D93</f>
        <v>0</v>
      </c>
    </row>
    <row r="11" spans="2:3" ht="21.75" customHeight="1" x14ac:dyDescent="0.25">
      <c r="B11" s="19" t="str">
        <f>'Evaluación '!B94:C94</f>
        <v xml:space="preserve">% DE AVANCE </v>
      </c>
      <c r="C11" s="3">
        <f>'Evaluación '!D94</f>
        <v>0</v>
      </c>
    </row>
  </sheetData>
  <sheetProtection algorithmName="SHA-512" hashValue="8G/gdXN+HNusOgIdb5wwTZRRJXWT6v3RNoglsczxmPuQAjNyxKzxFDKxlDTQUwbYrpRqbM1erPaGq+YCklNrAg==" saltValue="zAzh45RtkQKiq/OKqYbwgg==" spinCount="100000" sheet="1" objects="1" scenarios="1"/>
  <mergeCells count="1">
    <mergeCell ref="B2:C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 </vt:lpstr>
      <vt:lpstr>Análisis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</dc:creator>
  <cp:lastModifiedBy>g</cp:lastModifiedBy>
  <dcterms:created xsi:type="dcterms:W3CDTF">2018-10-22T21:38:52Z</dcterms:created>
  <dcterms:modified xsi:type="dcterms:W3CDTF">2021-01-13T17:23:49Z</dcterms:modified>
</cp:coreProperties>
</file>