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g\Desktop\DLR\"/>
    </mc:Choice>
  </mc:AlternateContent>
  <xr:revisionPtr revIDLastSave="0" documentId="13_ncr:1_{C53517D9-4D33-438A-AB47-0708A7C5C50A}" xr6:coauthVersionLast="45" xr6:coauthVersionMax="45" xr10:uidLastSave="{00000000-0000-0000-0000-000000000000}"/>
  <bookViews>
    <workbookView xWindow="-120" yWindow="-120" windowWidth="20730" windowHeight="11160" xr2:uid="{57F6C51B-F738-48C1-A6A5-66B2309B7D49}"/>
  </bookViews>
  <sheets>
    <sheet name="Brecha 17025" sheetId="1" r:id="rId1"/>
    <sheet name="Análisi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2" l="1"/>
  <c r="C8" i="2" l="1"/>
  <c r="C7" i="2"/>
  <c r="C5" i="2"/>
  <c r="D184" i="1"/>
  <c r="D176" i="1"/>
  <c r="D171" i="1"/>
  <c r="D162" i="1"/>
  <c r="D134" i="1"/>
  <c r="D129" i="1"/>
  <c r="D124" i="1"/>
  <c r="D120" i="1"/>
  <c r="D52" i="1" l="1"/>
  <c r="D105" i="1"/>
  <c r="D106" i="1"/>
  <c r="D107" i="1"/>
  <c r="D111" i="1"/>
  <c r="D112" i="1"/>
  <c r="D113" i="1"/>
  <c r="D104" i="1"/>
  <c r="D96" i="1"/>
  <c r="D97" i="1"/>
  <c r="D98" i="1"/>
  <c r="D99" i="1"/>
  <c r="D100" i="1"/>
  <c r="D101" i="1"/>
  <c r="D95" i="1"/>
  <c r="D83" i="1"/>
  <c r="D84" i="1"/>
  <c r="D85" i="1"/>
  <c r="D86" i="1"/>
  <c r="D90" i="1"/>
  <c r="D82" i="1"/>
  <c r="D58" i="1"/>
  <c r="D59" i="1"/>
  <c r="D60" i="1"/>
  <c r="D61" i="1"/>
  <c r="D62" i="1"/>
  <c r="D63" i="1"/>
  <c r="D64" i="1"/>
  <c r="D65" i="1"/>
  <c r="D66" i="1"/>
  <c r="D67" i="1"/>
  <c r="D68" i="1"/>
  <c r="D57" i="1"/>
  <c r="D40" i="1"/>
  <c r="D41" i="1"/>
  <c r="D42" i="1"/>
  <c r="D43" i="1"/>
  <c r="D44" i="1"/>
  <c r="D45" i="1"/>
  <c r="D48" i="1"/>
  <c r="D49" i="1"/>
  <c r="D50" i="1"/>
  <c r="D55" i="1"/>
  <c r="D38" i="1"/>
  <c r="D34" i="1"/>
  <c r="D33" i="1"/>
  <c r="D23" i="1"/>
  <c r="D24" i="1"/>
  <c r="D25" i="1"/>
  <c r="D26" i="1"/>
  <c r="D27" i="1"/>
  <c r="D28" i="1"/>
  <c r="D29" i="1"/>
  <c r="D32" i="1"/>
  <c r="D21" i="1"/>
  <c r="D15" i="1"/>
  <c r="D17" i="1"/>
  <c r="D14" i="1"/>
  <c r="D7" i="1"/>
  <c r="D91" i="1" l="1"/>
  <c r="D108" i="1"/>
  <c r="D109" i="1" s="1"/>
  <c r="D114" i="1"/>
  <c r="D69" i="1"/>
  <c r="D74" i="1" s="1"/>
  <c r="D18" i="1"/>
  <c r="D46" i="1"/>
  <c r="D53" i="1"/>
  <c r="D12" i="1"/>
  <c r="D37" i="1" l="1"/>
  <c r="D56" i="1"/>
  <c r="D94" i="1"/>
  <c r="D102" i="1" s="1"/>
  <c r="D35" i="1"/>
  <c r="D19" i="1"/>
  <c r="D185" i="1" l="1"/>
  <c r="D80" i="1"/>
  <c r="C9" i="2" l="1"/>
</calcChain>
</file>

<file path=xl/sharedStrings.xml><?xml version="1.0" encoding="utf-8"?>
<sst xmlns="http://schemas.openxmlformats.org/spreadsheetml/2006/main" count="437" uniqueCount="311">
  <si>
    <t>Sección</t>
  </si>
  <si>
    <t>Requisito</t>
  </si>
  <si>
    <t>Estado</t>
  </si>
  <si>
    <t>Puntaje</t>
  </si>
  <si>
    <t>Evidencia / Observación</t>
  </si>
  <si>
    <t>Listo</t>
  </si>
  <si>
    <t>En proceso</t>
  </si>
  <si>
    <t>Pendiente</t>
  </si>
  <si>
    <t>No aplica</t>
  </si>
  <si>
    <t>Capítulo de la norma ISO 14001</t>
  </si>
  <si>
    <t>% DE AVANCE</t>
  </si>
  <si>
    <t>Promedio Sección 4.2</t>
  </si>
  <si>
    <t>Promedio Sección 6.1</t>
  </si>
  <si>
    <t>Promedio Sección 6.2</t>
  </si>
  <si>
    <t>Promedio Sección 7.2</t>
  </si>
  <si>
    <t>Promedio Sección 7.3</t>
  </si>
  <si>
    <t>Promedio Sección 7.4</t>
  </si>
  <si>
    <t>Promedio Sección 7.5</t>
  </si>
  <si>
    <t>ANÁLISIS DE BRECHA</t>
  </si>
  <si>
    <t>4. Requisitos generales</t>
  </si>
  <si>
    <t>4.1 Imparcialidad</t>
  </si>
  <si>
    <t>Las actividades del laboratorio se deben llevar a cabo de una manera imparcial y estructurada, y se deben gestionar para salvaguardar la imparcialidad.</t>
  </si>
  <si>
    <t>La dirección del laboratorio debe estar comprometida con la imparcialidad.</t>
  </si>
  <si>
    <t>El laboratorio debe ser responsable de la imparcialidad de sus actividades de laboratorio y no debe permitir presiones comerciales, financieras u otras que comprometan la imparcialidad.</t>
  </si>
  <si>
    <t>El laboratorio debe identificar los riesgos a su imparcialidad de forma continua. Esto debe incluir aquellos riesgos que surgen de sus actividades o de sus relaciones, o de las relaciones de su personal. Sin embargo, estas relaciones no necesariamente presentan un riesgo para la imparcialidad del laboratorio.</t>
  </si>
  <si>
    <t>Si se identifica un riesgo para la imparcialidad, el laboratorio debe tener capacidad para demostrar cómo se elimina o minimiza tal riesgo.</t>
  </si>
  <si>
    <t>4.2 Confidencialidad</t>
  </si>
  <si>
    <t>El laboratorio debe ser responsable, por medio de acuerdos legalmente ejecutables, de la gestión de toda la información obtenida o creada durante la realización de actividades del laboratorio. El laboratorio debe informar al cliente, con antelación, acerca de la información que
pretende poner al alcance del público. Excepto por la información que el cliente pone a disposición del público, o cuando lo acuerdan el laboratorio y el cliente (por ejemplo, con el propósito de responder a las quejas), cualquier otra información se considera información del propietario y se debe considerar confidencial.</t>
  </si>
  <si>
    <t>Cuando el laboratorio sea requerido por ley o autorizado por las disposiciones contractuales, para revelar información confidencial, se debe notificar al cliente o a la persona interesada la información proporcionada, salvo que esté prohibido por ley.</t>
  </si>
  <si>
    <t>La información acerca del cliente, obtenida de fuentes diferentes del cliente (por ejemplo, una persona que presenta una queja, los organismos reglamentarios) debe ser confidencial entre el cliente y el laboratorio. El proveedor (fuente) de esta información debe mantenerse como confidencial por parte del laboratorio y no debe compartirse con el cliente, a menos que se haya acordado con la fuente.</t>
  </si>
  <si>
    <t>El personal, incluido cualquier miembro de comité, contratista, personal de organismos externos o individuos que actúen en nombre del laboratorio debe mantener la confidencialidad de toda información obtenida o creada durante la realización de las actividades del laboratorio, excepto lo requerido por ley.</t>
  </si>
  <si>
    <t>5. Requisitos relativos a la estructura</t>
  </si>
  <si>
    <t>El laboratorio debe ser una entidad legal o una parte definida de una entidad legal, que es responsable legalmente de sus actividades de laboratorio.</t>
  </si>
  <si>
    <t>El laboratorio debe identificar el personal de la dirección que tiene la responsabilidad general del laboratorio </t>
  </si>
  <si>
    <t>El laboratorio debe definir y documentar el alcance de las actividades de laboratorio que cumplen con este documento. El laboratorio solo debe declarar conformidad con este documento para este alcance de las actividades de laboratorio, lo cual excluye las actividades de laboratorio que son suministradas externamente en forma continua.</t>
  </si>
  <si>
    <t xml:space="preserve">5.3 </t>
  </si>
  <si>
    <t xml:space="preserve">5.1 </t>
  </si>
  <si>
    <t xml:space="preserve">5.2 </t>
  </si>
  <si>
    <t>5.4</t>
  </si>
  <si>
    <t>Las actividades de laboratorio se deben llevar a cabo de manera que cumplan los requisitos de este documento, de los clientes del laboratorio, de las autoridades reglamentarias y de las organizaciones que otorgan reconocimiento. Lo anterior debe incluir las actividades de laboratorio realizadas en todas sus instalaciones permanentes, en sitios fuera de sus instalaciones permanentes, en instalaciones temporales o móviles asociadas, o en las instalaciones del cliente.</t>
  </si>
  <si>
    <t>5.5</t>
  </si>
  <si>
    <t>Definir la organización y la estructura de gestión del laboratorio, su ubicación dentro de una organización matriz, y las relaciones entre la gestión, las operaciones técnicas y los servicios de apoyo;</t>
  </si>
  <si>
    <t>Especificar la responsabilidad, autoridad e interrelación de todo el personal que dirige, realiza o verifica el trabajo que afecta a los resultados de las actividades de laboratorio;</t>
  </si>
  <si>
    <t>Documentar sus procedimientos en la extensión necesaria para asegurar la aplicación coherente de sus actividades de laboratorio y la validez de los resultados.</t>
  </si>
  <si>
    <t>5.6 El laboratorio debe contar con personal que, independientemente de otras responsabilidades, tenga la autoridad y los recursos necesarios para llevar a cabo sus tareas, que incluyen:</t>
  </si>
  <si>
    <t>la implementación, el mantenimiento y la mejora del sistema de gestión;</t>
  </si>
  <si>
    <t>la identificación de las desviaciones del sistema de gestión, o de los procedimientos para la realización de las actividades de laboratorio; </t>
  </si>
  <si>
    <t>el inicio de acciones para prevenir o minimizar tales desviaciones;</t>
  </si>
  <si>
    <t>informar a la dirección del laboratorio acerca del desempeño del sistema de gestión y de cualquier necesidad de mejora; </t>
  </si>
  <si>
    <t>asegurar la eficacia de las actividades de laboratorio. </t>
  </si>
  <si>
    <t>5.7. La dirección del laboratorio debe asegurarse de que:</t>
  </si>
  <si>
    <t>se efectúa la comunicación relativa a la eficacia del sistema de gestión y a la importancia de cumplir los requisitos del cliente y otros requisitos;</t>
  </si>
  <si>
    <t>se mantiene la integridad del sistema de gestión cuando se planifican e implementan cambios en éste.</t>
  </si>
  <si>
    <t>6. Requisitos relativos a los recursos</t>
  </si>
  <si>
    <t>6.1 Generalidades.</t>
  </si>
  <si>
    <t>El laboratorio debe tener disponibles el personal, las instalaciones, el equipamiento, los sistemas y los servicios de apoyo necesarios para gestionar y realizar sus actividades de laboratorio.</t>
  </si>
  <si>
    <t>6.2 Personal</t>
  </si>
  <si>
    <t>Todo el personal del laboratorio, ya sea interno o externo, que puede influir en las actividades de laboratorio debe actuar imparcialmente, ser competente y trabajar de acuerdo con el sistema de gestión del laboratorio.</t>
  </si>
  <si>
    <t>El laboratorio debe documentar los requisitos de competencia para cada función que influye en los resultados de las actividades del laboratorio, incluidos los requisitos de educación, calificación, formación, conocimiento técnico, habilidades y experiencia. </t>
  </si>
  <si>
    <t>El laboratorio debe asegurarse de que el personal tiene la competencia para realizar las actividades de laboratorio de las cuales es responsable y para evaluar la importancia de las desviaciones.</t>
  </si>
  <si>
    <t>La dirección del laboratorio debe comunicar al personal sus tareas, responsabilidades y autoridad.</t>
  </si>
  <si>
    <t>El laboratorio debe tener procedimientos y conservar registros para:
a) determinar los requisitos de competencia;
b) seleccionar al personal;
c) formar al personal;
d) supervisar al personal;
e) autorizar al personal;
f) realizar el seguimiento de la competencia del personal.</t>
  </si>
  <si>
    <t>El laboratorio debe autorizar al personal para llevar a cabo actividades de laboratorio
específicas, incluidas pero no limitadas a las siguientes:
a) desarrollar, modificar, verificar y validar métodos;
b) analizar los resultados, incluidas las declaraciones de conformidad o las opiniones e
interpretaciones;
c) informar, revisar y autorizar los resultados.</t>
  </si>
  <si>
    <t>6.3 Instalaciones y condiciones ambientales</t>
  </si>
  <si>
    <t>Las instalaciones y las condiciones ambientales deben ser adecuadas para las actividades del laboratorio y no deben afectar adversamente a la validez de los resultados.</t>
  </si>
  <si>
    <t>Se deben documentar los requisitos para las instalaciones y las condiciones ambientales necesarias para realizar las actividades de laboratorio.</t>
  </si>
  <si>
    <t>El laboratorio debe realizar el seguimiento, controlar y registrar las condiciones ambientales de acuerdo con las especificaciones, los métodos o procedimientos pertinentes, o cuando influyen en la validez de los resultados.</t>
  </si>
  <si>
    <t>Se deben implementar, realizar el seguimiento de y revisar periódicamente las medidas para controlar las instalaciones y deben incluir, pero no limitarse a, lo siguiente:
a) acceso y uso de áreas que afecten a las actividades de laboratorio;
b) prevención de contaminación, interferencia o influencias adversas en las actividades de laboratorio;
c) separación eficaz entre áreas en las cuales hay actividades de laboratorio incompatibles.</t>
  </si>
  <si>
    <t>Cuando el laboratorio realiza actividades de laboratorio en sitios o instalaciones que están fuera de su control permanente, debe asegurarse de que se cumplan los requisitos relacionados con las instalaciones y condiciones ambientales de este documento.</t>
  </si>
  <si>
    <t>6.4 Equipamiento</t>
  </si>
  <si>
    <t>4.1.1</t>
  </si>
  <si>
    <t>4.1.2</t>
  </si>
  <si>
    <t>4.1.3</t>
  </si>
  <si>
    <t>4.1.4</t>
  </si>
  <si>
    <t>4.1.5</t>
  </si>
  <si>
    <t>4.2.1</t>
  </si>
  <si>
    <t>4.2.2</t>
  </si>
  <si>
    <t>4.2.3</t>
  </si>
  <si>
    <t>4.2.4</t>
  </si>
  <si>
    <t>6.2.1</t>
  </si>
  <si>
    <t>6.2.2</t>
  </si>
  <si>
    <t>6.2.3</t>
  </si>
  <si>
    <t>6.2.4</t>
  </si>
  <si>
    <t>6.2.5</t>
  </si>
  <si>
    <t>6.2.6</t>
  </si>
  <si>
    <t>6.3.1</t>
  </si>
  <si>
    <t>6.3.2</t>
  </si>
  <si>
    <t>6.3.3</t>
  </si>
  <si>
    <t>6.3.4</t>
  </si>
  <si>
    <t>6.3.5</t>
  </si>
  <si>
    <t>6.4.1</t>
  </si>
  <si>
    <t>6.4.2</t>
  </si>
  <si>
    <t>6.4.3</t>
  </si>
  <si>
    <t>6.4.4</t>
  </si>
  <si>
    <t>6.4.5</t>
  </si>
  <si>
    <t>6.4.6</t>
  </si>
  <si>
    <t>6.4.7</t>
  </si>
  <si>
    <t>6.4.8</t>
  </si>
  <si>
    <t>6.4.9</t>
  </si>
  <si>
    <t>6.4.10</t>
  </si>
  <si>
    <t>6.4.11</t>
  </si>
  <si>
    <t>6.4.12</t>
  </si>
  <si>
    <t>6.4.13</t>
  </si>
  <si>
    <t>Promedio Sección 4.1</t>
  </si>
  <si>
    <t>Promedio Total Capítulo 4. Requisitos generales</t>
  </si>
  <si>
    <t>Promedio Total Capítulo 5. Requisitos relativos a la estructura</t>
  </si>
  <si>
    <t>Promedio Sección 6.3</t>
  </si>
  <si>
    <t>Promedio Sección 6.4</t>
  </si>
  <si>
    <t>Promedio Total Capítulo 6. Requisitos relativos a los recursos</t>
  </si>
  <si>
    <t>El laboratorio debe tener acceso al equipamiento (incluidos pero sin limitarse a, instrumentos de medición, software, patrones de medición, materiales de referencia, datos de referencia, reactivos, consumibles o aparatos auxiliares) que se requiere para el correcto desempeño de las actividades de laboratorio y que pueden influir en los resultados.</t>
  </si>
  <si>
    <t>Cuando el laboratorio utiliza equipamiento que está fuera de su control permanente, debe asegurarse de que se cumplan los requisitos de este documento para el equipamiento.</t>
  </si>
  <si>
    <t>El laboratorio debe contar con un procedimiento para la manipulación, transporte, almacenamiento, uso y mantenimiento planificado del equipamiento para asegurar el funcionamiento apropiado y con el fin de prevenir contaminación o deterioro.</t>
  </si>
  <si>
    <t>El laboratorio debe verificar que el equipamiento cumple los requisitos especificados, antes de ser instalado o reinstalado para su servicio.</t>
  </si>
  <si>
    <t>El equipo utilizado para medición debe ser capaz de lograr la exactitud de la medición y/o la incertidumbre de medición requeridas para proporcionar un resultado válido.</t>
  </si>
  <si>
    <t>El laboratorio debe establecer un programa de calibración, el cual se debe revisar y ajustar según sea necesario, para mantener la confianza en el estado de la calibración</t>
  </si>
  <si>
    <t>Todos los equipos que requieran calibración o que tengan un periodo de validez definido se deben etiquetar, codificar o identificar de otra manera para permitir que el usuario de los equipos identifique fácilmente el estado de la calibración o el periodo de validez.</t>
  </si>
  <si>
    <t>El equipo que haya sido sometido a una sobrecarga o a uso inadecuado, que dé resultados cuestionables, o se haya demostrado que está defectuoso o que está fuera de los requisitos especificados, debe ser puesto fuera de servicio. Éste se debe aislar para evitar su uso o se debe rotular o marcar claramente que está fuera de servicio hasta que se haya verificado que funciona correctamente. El laboratorio debe examinar el efecto del defecto o de la desviación respecto a los requisitos especificados, y debe iniciar la gestión del procedimiento de trabajo no conforme (véase 7.10).</t>
  </si>
  <si>
    <t>Cuando sean necesarias comprobaciones intermedias para mantener confianza en el desempeño del equipo, estas comprobaciones se deben llevar a cabo de acuerdo con un procedimiento.</t>
  </si>
  <si>
    <t>Cuando los datos de calibración y de los materiales de referencia incluyen valores de referencia o factores de corrección, el laboratorio debe asegurar que los valores de referencia y los factores de corrección se actualizan e implementan, según sea apropiado, para cumplir con los requisitos especificados.</t>
  </si>
  <si>
    <t>El laboratorio debe tomar acciones viables para evitar ajustes no previstos del equipo que invalidarían los resultados.</t>
  </si>
  <si>
    <t>Se deben conservar registros de los equipos que pueden influir en las actividades del laboratorio. Los registros deben incluir lo siguiente, cuando sea aplicable:
a) la identificación del equipo, incluida la versión del software y del firmware;
b) el nombre del fabricante, la identificación del tipo y el número de serie u otra identificación única;
c) la evidencia de la verificación de que el equipo cumple los requisitos especificados;
d) la ubicación actual;
e) las fechas de la calibración, los resultados de las calibraciones, los ajustes, los criterios de aceptación y la fecha de la próxima calibración o el intervalo de calibración;
f) la documentación de los materiales de referencia, los resultados, los criterios de aceptación, las fechas pertinentes y el período de validez;
g) el plan de mantenimiento y el mantenimiento llevado a cabo hasta la fecha, cuando sea pertinente para el desempeño del equipo;
h) los detalles de cualquier daño, mal funcionamiento, modificación o reparación realizada al equipo.</t>
  </si>
  <si>
    <t>6.5 Trazabilidad metrológica</t>
  </si>
  <si>
    <t>6.5.1</t>
  </si>
  <si>
    <t>6.5.2</t>
  </si>
  <si>
    <t>6.5.3</t>
  </si>
  <si>
    <t>El laboratorio debe establecer y mantener la trazabilidad metrológica de los resultados de sus mediciones por medio de una cadena ininterrumpida y documentada de calibraciones, cada una de las cuales contribuye a la incertidumbre de medición, vinculándolos con la referencia apropiada. </t>
  </si>
  <si>
    <t>El laboratorio debe asegurarse de que los resultados de la medición sean trazables al Sistema Internacional de Unidades (SI) mediante:
a) la calibración proporcionada por un laboratorio competente; o
b) los valores certificados de materiales de referencia certificados proporcionados por productores competentes con trazabilidad metrológica establecida al SI; o
c) la realización directa de unidades del SI aseguradas por comparación, directa o indirecta, con patrones nacionales o internacionales.</t>
  </si>
  <si>
    <t>Cuando la trazabilidad metrológica a unidades del SI no sea técnicamente posible, el laboratorio debe demostrar trazabilidad metrológica a una referencia apropiada, como por ejemplo:
a) valores certificados de materiales de referencia certificados suministrados por un productor competente;
b) resultados de los procedimientos de medición de referencia, métodos especificados o normas de consenso que están descritos claramente y son aceptados, en el sentido de que proporcionan resultados de medición adecuados para su uso previsto y asegurados mediante comparación adecuada.</t>
  </si>
  <si>
    <t>6.6 Productos y servicios suministrados externamente</t>
  </si>
  <si>
    <t xml:space="preserve">6.6.1 </t>
  </si>
  <si>
    <t>El laboratorio debe asegurarse de que los productos y servicios suministrados externamente, que afectan a las actividades del laboratorio, sean adecuados y utilizados únicamente cuando estos productos y servicios:
a) están previstos para la incorporación a las actividades propias de laboratorio;
b) se suministran, parcial o totalmente, directamente al cliente por el laboratorio, como se reciben del proveedor externo;
c) se utilizan para apoyar la operación del laboratorio.</t>
  </si>
  <si>
    <t>6.6.2</t>
  </si>
  <si>
    <t>6.6.3</t>
  </si>
  <si>
    <t>El laboratorio debe contar con un procedimiento y conservar registros para:
a) definir, revisar y aprobar los requisitos del laboratorio para productos y servicios suministrados externamente;
b) definir los criterios para la evaluación, selección, seguimiento del desempeño y reevaluación de los proveedores externos;
c) asegurar que los productos y servicios suministrados externamente cumplen los requisitos establecidos por el laboratorio, o cuando sean aplicables, los requisitos pertinentes de este documento, antes de que dichos productos o servicios se usen o se suministren al cliente;
d) emprender cualquier acción que surja de las evaluaciones, del seguimiento del desempeño y de las reevaluaciones de los proveedores externos.</t>
  </si>
  <si>
    <t>El laboratorio debe comunicar a los proveedores externos sus requisitos para:
a) los productos y servicios que se van a suministrar;
b) los criterios de aceptación;
c) la competencia, incluyendo cualquier calificación requerida del personal;
d) las actividades que el laboratorio o sus clientes pretendan llevar a cabo en las instalaciones del proveedor externo.</t>
  </si>
  <si>
    <t>Promedio Sección 6.5</t>
  </si>
  <si>
    <t>Promedio Sección 6.6</t>
  </si>
  <si>
    <t>7. Requisitos del proceso</t>
  </si>
  <si>
    <t>7 Revisión de solicitudes, ofertas y contratos</t>
  </si>
  <si>
    <t>7.1.1</t>
  </si>
  <si>
    <t>El laboratorio debe contar con un procedimiento para la revisión de solicitudes, ofertas y contratos. El procedimiento debe asegurar que:
a) los requisitos se definan, documenten y comprendan adecuadamente;
b) el laboratorio cuenta con la capacidad y los recursos para cumplir los requisitos;
c) cuando se utilizan proveedores externos, se aplican los requisitos del apartado 6.6 y el laboratorio informe al cliente sobre las actividades de laboratorio especificas que serán realizadas por proveedores externos y obtenga la aprobación del cliente; 
d) se seleccionan los métodos o procedimientos adecuados y que sean capaces de cumplir los requisitos del cliente.</t>
  </si>
  <si>
    <t>El laboratorio debe informar al cliente cuando el método solicitado por éste se considere
inapropiado o desactualizado.</t>
  </si>
  <si>
    <t>Se debe informar al cliente de cualquier desviación del contrato.</t>
  </si>
  <si>
    <t>7.1.2</t>
  </si>
  <si>
    <t>7.1.3</t>
  </si>
  <si>
    <t>7.1.4</t>
  </si>
  <si>
    <t>7.1.5</t>
  </si>
  <si>
    <t>Cuando el cliente solicite una declaración de conformidad con una especificación o norma para el ensayo o calibración (por ejemplo, pasa/no pasa, dentro de tolerancia/fuera de tolerancia), se deben definir claramente la especificación o la norma y la regla de decisión. La regla de decisión seleccionada se debe comunicar y acordar con el cliente, a menos que sea inherente a la especificación o a la norma solicitada.</t>
  </si>
  <si>
    <t>Cualquier diferencia entre la solicitud o la oferta y el contrato se debe resolver antes de que comiencen las actividades de laboratorio. Cada contrato debe ser aceptable tanto para el laboratorio como para el cliente. Las desviaciones solicitadas por el cliente no deben tener impacto sobre la integridad del laboratorio o sobre la validez de los resultados.</t>
  </si>
  <si>
    <t>7.1.6</t>
  </si>
  <si>
    <t>7.1.7</t>
  </si>
  <si>
    <t>7.1.8</t>
  </si>
  <si>
    <t>Promedio Sección 7.1</t>
  </si>
  <si>
    <t>Si un contrato es modificado después de que el trabajo ha comenzado, se debe repetir la revisión del contrato y cualquier modificación se debe comunicar a todo el personal afectado. </t>
  </si>
  <si>
    <t>El laboratorio debe cooperar con los clientes o con sus representantes para aclarar las solicitudes de los clientes y realizar seguimiento del desempeño del laboratorio en relación con el trabajo realizado.
NOTA Esta cooperación puede incluir:
a) proporcionar acceso razonable a las áreas pertinentes del laboratorio para presenciar actividades de laboratorio específicas del cliente;
b) preparar, embalar y enviar ítems que necesita el cliente para propósitos de verificación.</t>
  </si>
  <si>
    <t>Se deben conservar registros de las revisiones, incluido cualquier cambio significativo. También se deben conservar registros de las discusiones pertinentes con los clientes acerca de los requisitos de estos, o de los resultados de las actividades de laboratorio.</t>
  </si>
  <si>
    <t>7.2 Selección, verificación y validación de métodos</t>
  </si>
  <si>
    <t>7.2.1 Selección y verificación de métodos</t>
  </si>
  <si>
    <t>7.2.1.1</t>
  </si>
  <si>
    <t>7.2.1.2</t>
  </si>
  <si>
    <t>7.2.1.3</t>
  </si>
  <si>
    <t>7.2.1.4</t>
  </si>
  <si>
    <t>7.2.1.5</t>
  </si>
  <si>
    <t>7.2.1.6</t>
  </si>
  <si>
    <t>7.2.1.7</t>
  </si>
  <si>
    <t>7.2.2 Validación de métodos</t>
  </si>
  <si>
    <t>El laboratorio debe usar métodos y procedimientos apropiados para todas las actividades de laboratorio y, cuando sea apropiado, para la evaluación de la incertidumbre de medición, así como también las técnicas estadísticas para el análisis de datos.</t>
  </si>
  <si>
    <t>Todos los métodos, procedimientos y documentación de soporte, tales como instrucciones, normas, manuales y datos de referencia pertinentes a las actividades de laboratorio se deben mantener actualizadas y fácilmente disponibles para el personal (véase 8.3).</t>
  </si>
  <si>
    <t>El laboratorio debe asegurarse de que utiliza la última versión vigente de un método, a menos que no sea apropiado o posible. Cuando sea necesario, la aplicación del método se debe complementar con detalles adicionales para asegurar su aplicación de forma coherente.</t>
  </si>
  <si>
    <t>Cuando el cliente no especifica el método a utilizar, el laboratorio debe seleccionar un método apropiado e informar al cliente acerca del método elegido. Se recomiendan los métodos publicados en normas internacionales, regionales o nacionales o por organizaciones técnicas
reconocidas, o en textos o revistas científicas pertinentes, o como lo especifique el fabricante del equipo. También se pueden utilizar métodos desarrollados por el laboratorio o modificados.</t>
  </si>
  <si>
    <t>El laboratorio debe verificar que puede llevar a cabo apropiadamente los métodos antes de utilizarlos, asegurando que se pueda lograr el desempeño requerido. Se deben conservar registros de la verificación. Si el método es modificado por el organismo que lo publicó, la
verificación se debe repetir, en la extensión necesaria.</t>
  </si>
  <si>
    <t>Cuando se requiere desarrollar un método, debe ser una actividad planificada y se debe asignar a personal competente provisto con recursos adecuados. A medida que se desarrolla el método, se deben llevar a cabo revisiones periódicas para confirmar que se siguen satisfaciendo las necesidades del cliente. Cualquier modificación al plan de desarrollo debe estar aprobada y autorizada.</t>
  </si>
  <si>
    <t>Las desviaciones a los métodos para todas las actividades de laboratorio solamente deben suceder si la desviación ha sido documentada, justificada técnicamente, autorizada y aceptada por el cliente.</t>
  </si>
  <si>
    <t>Promedio Sección 7.2.2</t>
  </si>
  <si>
    <t>Promedio Sección 7.2.1</t>
  </si>
  <si>
    <t>7.2.2.1</t>
  </si>
  <si>
    <t>7.2.2.2</t>
  </si>
  <si>
    <t>7.2.2.3</t>
  </si>
  <si>
    <t>7.2.2.4</t>
  </si>
  <si>
    <t>El laboratorio debe validar los métodos no normalizados, los métodos desarrollados por el laboratorio y los métodos normalizados utilizados fuera de su alcance previsto o modificados de otra forma. La validación debe ser tan amplia como sea necesaria para satisfacer las
necesidades de la aplicación o del campo de aplicación dados.</t>
  </si>
  <si>
    <t>Cuando se hacen cambios a un método validado, se debe determinar la influencia de estos cambios, y cuando se encuentre que éstos afectan la validación inicial, se debe realizar una nueva validación del método.</t>
  </si>
  <si>
    <t>Las características de desempeño de los métodos validados tal como fueron evaluadas para su uso previsto, deben ser pertinentes para las necesidades del cliente y deben ser coherentes con los requisitos especificados.</t>
  </si>
  <si>
    <t>El laboratorio debe conservar los siguientes registros de validación:
a) el procedimiento de validación utilizado;
b) la especificación de los requisitos;
c) la determinación de las características de desempeño del método;
d) los resultados obtenidos;
e) una declaración de la validez del método, detallando su aptitud para el uso previsto.</t>
  </si>
  <si>
    <t>7.3 Muestreo</t>
  </si>
  <si>
    <t>7.3.1</t>
  </si>
  <si>
    <t>El laboratorio debe tener un plan y un método de muestreo cuando realiza el muestreo de sustancias, materiales o productos para el subsiguiente ensayo o calibración. El método de muestreo debe considerar los factores a controlar, para asegurar la validez de los resultados del subsiguiente ensayo o calibración. El plan y el método de muestreo deben estar disponibles en el sitio donde se lleva a cabo el muestreo. Siempre que sea razonable, los planes de muestreo deben basarse en métodos estadísticos apropiados.</t>
  </si>
  <si>
    <t>7.3.2</t>
  </si>
  <si>
    <t>7.3.3</t>
  </si>
  <si>
    <t>El método de muestreo debe describir:
a) la selección de muestras o sitios;
b) el plan de muestreo;
c) la preparación y tratamiento de muestras de una sustancia, material o producto para obtener el ítem requerido para el subsiguiente ensayo o calibración.</t>
  </si>
  <si>
    <t>El laboratorio debe conservar los registros de los datos de muestreo que forman parte del ensayo o calibración que se realiza. Estos registros deben incluir, cuando sea pertinente:
a) la referencia al método de muestreo utilizado;
b) la fecha y hora del muestreo;
c) los datos para identificar y describir la muestra (por ejemplo, número, cantidad, nombre);
d) la identificación del personal que realiza el muestreo;
e) la identificación del equipamiento utilizado;
f) las condiciones ambientales o de transporte;
g) los diagramas u otros medios equivalentes para identificar la ubicación del muestreo, cuando sea apropiado;
h) las desviaciones, adiciones al, o las exclusiones del método y del plan de muestreo.</t>
  </si>
  <si>
    <t>7.4 Manipulación de los items de ensayo y calibración</t>
  </si>
  <si>
    <t>7.4.1</t>
  </si>
  <si>
    <t>7.4.2</t>
  </si>
  <si>
    <t>7.4.3</t>
  </si>
  <si>
    <t>7.4.4</t>
  </si>
  <si>
    <t>El laboratorio debe contar con un procedimiento para el transporte, recepción, manipulación, protección, almacenamiento, conservación y disposición o devolución de los ítems de ensayo o calibración, incluidas todas las disposiciones necesarias para proteger la integridad
del ítem de ensayo o calibración, y para proteger los intereses del laboratorio y del cliente. Se deben tomar precauciones para evitar el deterioro, la contaminación, la pérdida o el daño del ítem durante la manipulación, el transporte, el almacenamiento/espera, y la preparación para el ensayo o calibración. Se deben seguir las instrucciones de manipulación suministradas con el ítem.</t>
  </si>
  <si>
    <t>El laboratorio debe contar con un sistema para identificar sin ambigüedades los ítems de ensayo o de calibración. La identificación se debe conservar mientras el ítem esté bajo la responsabilidad del laboratorio. El sistema debe asegurar que los ítems no se confundan
físicamente o cuando se haga referencia a ellos en registros o en otros documentos. El sistema debe, si es apropiado, permitir la subdivisión de un ítem o grupos de ítems y la transferencia de ítems.</t>
  </si>
  <si>
    <t>Al recibir el ítem de calibración o ensayo, se deben registrar las desviaciones de las condiciones especificadas. Cuando exista duda acerca de la adecuación de un ítem para ensayo o calibración, o cuando un ítem no cumpla con la descripción suministrada, el laboratorio debe consultar al cliente para obtener instrucciones adicionales antes de proceder, y debe registrar los resultados de esta consulta. Cuando el cliente requiere que el ítem se ensaye o calibre admitiendo una desviación de las condiciones especificadas, el laboratorio debe incluir en el informe un descargo de responsabilidad en el que se indique qué resultados pueden ser afectados por la desviación.</t>
  </si>
  <si>
    <t>Cuando los ítems necesiten ser almacenados o acondicionados bajo condiciones ambientales especificadas, se deben mantener, realizar el seguimiento y registrar estas condiciones. </t>
  </si>
  <si>
    <t>7.5 Registros técnicos</t>
  </si>
  <si>
    <t>7.5.1</t>
  </si>
  <si>
    <t>7.5.2</t>
  </si>
  <si>
    <t>El laboratorio debe asegurar que los registros técnicos para cada actividad de laboratorio contengan los resultados, el informe y la información suficiente para facilitar, si es posible, la identificación de los factores que afectan al resultado de la medición y su incertidumbre de medición asociada y posibiliten la repetición de la actividad del laboratorio en condiciones lo más cercanas posibles a las originales. Los registros técnicos deben incluir la fecha y la identidad del personal responsable de cada actividad del laboratorio y de comprobar los datos y los resultados. Las observaciones, los datos y los cálculos originales se deben registrar en el momento en que se hacen y deben identificarse con la tarea específica. </t>
  </si>
  <si>
    <t>El laboratorio debe asegurar que las modificaciones a los registros técnicos pueden ser trazables a las versiones anteriores o a las observaciones originales. Se deben conservar tanto los datos y archivos originales como los modificados, incluida la fecha de corrección, una indicación de los aspectos corregidos y el personal responsable de las correcciones. </t>
  </si>
  <si>
    <t>7.6 Evaluación de la incertidumbre de medición</t>
  </si>
  <si>
    <t>7.6.1</t>
  </si>
  <si>
    <t>7.6.2</t>
  </si>
  <si>
    <t>7.6.3</t>
  </si>
  <si>
    <t>Los laboratorios deben identificar las contribuciones a la incertidumbre de medición. Cuando se evalúa la incertidumbre de medición, se deben tener en cuenta todas las contribuciones que son significativas, incluidas aquellas que surgen del muestreo, utilizando los métodos apropiados de análisis. </t>
  </si>
  <si>
    <t>Un laboratorio que realiza calibraciones, incluidas las de sus propios equipos, debe evaluar la incertidumbre de medición para todas las calibraciones. </t>
  </si>
  <si>
    <t>Un laboratorio que realiza ensayos debe evaluar la incertidumbre de medición. Cuando el método de ensayo no permite una evaluación rigurosa de la incertidumbre de medición, se debe realizar una estimación basada en la comprensión de los principios teóricos o la experiencia práctica de la realización del método. </t>
  </si>
  <si>
    <t>7.7 Aseguramiento de la validez de los resultados</t>
  </si>
  <si>
    <t>Promedio Sección 7.6</t>
  </si>
  <si>
    <t>7.7.1</t>
  </si>
  <si>
    <t>7.7.2</t>
  </si>
  <si>
    <t>7.7.3</t>
  </si>
  <si>
    <t>El laboratorio debe contar con un procedimiento para hacer el seguimiento de la validez de los resultados. Los datos resultantes se deben registrar de manera que las tendencias sean detectables y cuando sea posible, se deben aplicar técnicas estadísticas para la revisión de los
resultados. Este seguimiento se debe planificar y revisar y debe incluir, cuando sea apropiado, pero sin limitarse a:
a) uso de materiales de referencia o materiales de control de calidad;
b) uso de instrumentos alternativos que han sido calibrados para obtener resultados trazables;
c) comprobaciones funcionales del equipamiento de ensayo y de medición;
d) uso de patrones de verificación o patrones de trabajo con gráficos de control, cuando sea aplicable;
e) comprobaciones intermedias en los equipos de medición;
f) repetición del ensayo o calibración utilizando los mismos métodos o métodos diferentes;
g) reensayo o recalibración de los ítems conservados;
h) correlación de resultados para diferentes características de un ítem;
i) revisión de los resultados informados;
j) comparaciones intralaboratorio;
k) ensayos de muestras ciegas.</t>
  </si>
  <si>
    <t>El laboratorio debe hacer seguimiento de su desempeño mediante comparación con los resultados de otros laboratorios, cuando estén disponibles y sean apropiados. Este seguimiento se debe planificar y revisar y debe incluir, pero no limitarse a, una o ambas de las siguientes:
a) participación en ensayos de aptitud;
b) participación en comparaciones interlaboratorio diferentes de ensayos de aptitud.</t>
  </si>
  <si>
    <t>Los datos de las actividades de seguimiento se deben analizar, utilizar para controlar y, cuando sea aplicable, mejorar las actividades del laboratorio. Si se detecta que los resultados de los análisis de datos de las actividades de seguimiento están fuera de los criterios predefinidos, se deben tomar las acciones apropiadas para evitar que se informen resultados incorrectos. </t>
  </si>
  <si>
    <t>Promedio Sección 7.7</t>
  </si>
  <si>
    <t>7.8 Informe de resultados</t>
  </si>
  <si>
    <t>7.8.1 Generalidades</t>
  </si>
  <si>
    <t>7.8.1.1</t>
  </si>
  <si>
    <t>7.8.1.2</t>
  </si>
  <si>
    <t>7.8.1.3</t>
  </si>
  <si>
    <t>Los resultados se deben revisar y autorizar antes de su liberación. </t>
  </si>
  <si>
    <t>Los resultados se deben suministrar de manera exacta, clara, inequívoca y objetiva, usualmente en un informe (por ejemplo, un informe de ensayo o un certificado de calibración o informe de muestreo), y deben incluir toda la información acordada con el cliente y la necesaria para la interpretación de los resultados y toda la información exigida en el método utilizado. Todos los informes emitidos se deben conservar como registros técnicos. </t>
  </si>
  <si>
    <t>En el caso de un acuerdo con el cliente, los resultados se pueden informar de una manera simplificada. Cualquier información enumerada de los apartados 7.8.2 a 7.8.7 que no se informe al cliente debe estar disponible fácilmente. </t>
  </si>
  <si>
    <t>7.8.2 Requisitos comunes para los informes (ensayo, calibración o muestreo)</t>
  </si>
  <si>
    <t>7.8.2.1</t>
  </si>
  <si>
    <t>7.8.2.2</t>
  </si>
  <si>
    <t>Cada informe debe incluir, al menos, la siguiente información, a menos que el laboratorio tenga razones válidas para no hacerlo, minimizando así cualquier posibilidad de interpretaciones equivocadas o de uso incorrecto:
a) un título (por ejemplo, "Informe de ensayo", "Certificado de calibración" o "Informe de muestreo");
b) el nombre y la dirección del laboratorio;
c) el lugar en que se realizan las actividades de laboratorio, incluso cuando se realizan en las instalaciones del cliente o en sitios alejados de las instalaciones permanentes del laboratorio, o en instalaciones temporales o móviles asociadas;
d) una identificación única de que todos sus componentes se reconocen como una parte de un informe completo y una clara identificación del final;
e) el nombre y la información de contacto del cliente;
f) la identificación del método utilizado;
g) una descripción, una identificación inequívoca y, cuando sea necesario, la condición del ítem;
h) la fecha de recepción de los ítems de calibración o ensayo, y la fecha del muestreo, cuando esto sea crítico para la validez y aplicación de los resultados;
i) las fechas de ejecución de la actividad del laboratorio;
j) la fecha de emisión del informe;
k) la referencia al plan y método de muestreo usados por el laboratorio u otros organismos, cuando sean pertinentes para la validez o aplicación de los resultados;
l) una declaración acerca de que los resultados se relacionan solamente con los ítems sometidos a ensayo, calibración o muestreo;
m) los resultados con las unidades de medición, cuando sea apropiado;
n) las adiciones, desviaciones o exclusiones del método;
o) la identificación de las personas que autorizan el informe;
p) una identificación clara cuando los resultados provengan de proveedores externos.</t>
  </si>
  <si>
    <t>El laboratorio debe ser responsable de toda la información suministrada en el informe, excepto cuando la información la suministre el cliente. Los datos suministrados por el cliente deben ser claramente identificados. Además, en el informe se debe incluir un descargo de responsabilidad cuando la información sea proporcionada por el cliente y pueda afectar a la validez de los resultados. Cuando el laboratorio no ha sido responsable de la etapa de muestreo (por ejemplo, la muestra ha sido suministrada por el cliente), en el informe se debe indicar que los resultados se aplican a la muestra como se recibió. </t>
  </si>
  <si>
    <t>7.8.3 Requisitos especifícos para los informes de ensayo</t>
  </si>
  <si>
    <t>7.8.3.1</t>
  </si>
  <si>
    <t>El equipo de medición debe ser calibrado cuando:
— la exactitud o la incertidumbre de medición afectan a la validez de los resultados informados, y/o
— se requiere la calibración del equipo para establecer la trazabilidad metrológica de los resultados informados.                                                                                                                                                                                                      — la medición directa del mensurando, por ejemplo, el uso de una balanza para llevar a cabo una medición de masa;
— la realización de correcciones al valor medido, por ejemplo, las mediciones de temperatura;                                                                                                                                                                                                                                        — la obtención de un resultado de medición calculado a partir de magnitudes múltiples.</t>
  </si>
  <si>
    <t>Además de los requisitos del apartado 7.8.2, los informes de ensayo deben incluir lo siguiente, cuando sea necesario para la interpretación de los resultados del ensayo:
a) información sobre las condiciones específicas del ensayo, tales como condiciones ambientales;
b) cuando sea pertinente, una declaración de conformidad con los requisitos o especificaciones (véase 7.8.6);
c) cuando sea aplicable, la incertidumbre de medición presentada en la misma unidad que el mensurando o en un término relativo al mensurando (por ejemplo, porcentaje) cuando:
— sea pertinente a la validez o aplicación de los resultados de ensayo;
— una instrucción del cliente que lo requiera; o
— la incertidumbre de medición afecte la conformidad con un límite de especificación;
d) cuando sea apropiado, opiniones e interpretaciones (véase 7.8.7);
e) información adicional que pueda ser requerida por métodos específicos, autoridades, clientes o grupos de clientes.</t>
  </si>
  <si>
    <t>7.8.3.2</t>
  </si>
  <si>
    <t>Cuando el laboratorio es responsable de la actividad de muestreo, los informes de ensayo deben cumplir con los requisitos enumerados en el apartado 7.8.5, cuando sea necesario para la interpretación de los resultados del ensayo. </t>
  </si>
  <si>
    <t>7.8.4 Requisitos especifícos para los certificados de calibración</t>
  </si>
  <si>
    <t>7.8.4.1</t>
  </si>
  <si>
    <t>7.8.4.2</t>
  </si>
  <si>
    <t>7.8.4.3</t>
  </si>
  <si>
    <t>Además de los requisitos del apartado 7.8.2, los certificados de calibración deben incluir lo siguiente:
a) la incertidumbre de medición del resultado de medición presentado en la misma unidad que la de la unidad del mensurando o en un término relativo a dicha unidad (por ejemplo, porcentaje);
b) las condiciones (por ejemplo, ambientales) en las que se hicieron las calibraciones, que influyen en los resultados de medición;
c) una declaración que identifique cómo las mediciones son trazables metrológicamente (véase el Anexo A);
d) los resultados antes y después de cualquier ajuste o reparación, si están disponibles;
e) cuando sea pertinente, una declaración de conformidad con los requisitos o especificaciones (véase 7.8.6);
f) cuando sea apropiado, opiniones e interpretaciones (véase 7.8.7).</t>
  </si>
  <si>
    <t>Cuando el laboratorio es responsable de la actividad de muestreo, los certificados de
calibración deben cumplir con los requisitos enumerados en el apartado 7.8.5, cuando sea
necesario para la interpretación de los resultados de calibración.</t>
  </si>
  <si>
    <t>Un certificado o etiqueta de calibración no debe contener recomendaciones sobre el
intervalo de calibración, excepto cuando así se haya acordado con el cliente.</t>
  </si>
  <si>
    <t>7.8.5 Información de muestreo – requisitos específicos</t>
  </si>
  <si>
    <t>Cuando el laboratorio es responsable de la actividad de muestreo, además de los requisitos enumerados en el apartado 7.8.2, los informes deben incluir lo siguiente, cuando sea necesario para la interpretación de los resultados:
a) la fecha del muestreo;
b) la identificación única del ítem o material sometido a muestreo (incluido el nombre del fabricante, el modelo o tipo de designación y los números de serie, según sea apropiado);
c) la ubicación del muestreo, incluido cualquier diagrama, croquis o fotografía;
d) una referencia al plan y método de muestreo;
e) los detalles de cualquier condición ambiental durante el muestreo, que afecte a la interpretación de los resultados;
f) la información requerida para evaluar la incertidumbre de medición para ensayos o calibraciones subsiguientes.</t>
  </si>
  <si>
    <t>7.8.6 Información sobre declaraciobes de conformidad</t>
  </si>
  <si>
    <t>7.8.6.1</t>
  </si>
  <si>
    <t>Cuando se proporciona una declaración de conformidad con una especificación o norma, el laboratorio debe documentar la regla de decisión aplicada, teniendo en cuenta el nivel de riesgo (tales como una aceptación o rechazo incorrectos y los supuestos estadísticos) asociado con la regla de decisión empleada y aplicar dicha regla. </t>
  </si>
  <si>
    <t>7.8.6.2</t>
  </si>
  <si>
    <t>El laboratorio debe informar sobre la declaración de conformidad, de manera que identifique claramente:
a) a qué resultados se aplica la declaración de conformidad;
b) qué especificaciones, normas o partes de ésta se cumplen o no;
c) la regla de decisión</t>
  </si>
  <si>
    <t>7.8.7 Información sobre opiniones e interpretaciones</t>
  </si>
  <si>
    <t>7.8.7.1</t>
  </si>
  <si>
    <t>7.8.7.2</t>
  </si>
  <si>
    <t>7.8.7.3</t>
  </si>
  <si>
    <t>Cuando las opiniones e interpretaciones se comunican directamente mediante diálogo con el cliente, se deben conservar los registros de tales diálogos. </t>
  </si>
  <si>
    <t>Cuando se expresan opiniones e interpretaciones, el laboratorio debe asegurarse de que solo el personal autorizado para expresar opiniones e interpretaciones libere la declaración respectiva. El laboratorio debe documentar la base sobre la cual se han emitido opiniones e interpretaciones.</t>
  </si>
  <si>
    <t>Las opiniones e interpretaciones expresadas en los informes se deben basar en los resultados obtenidos del ítem ensayado o calibrado y se deben identificar claramente como tales.</t>
  </si>
  <si>
    <t>7.8.8 Modificaciones a los informes</t>
  </si>
  <si>
    <t>7.8.8.1</t>
  </si>
  <si>
    <t>Cuando sea necesario emitir un nuevo informe completo, se debe identificar de forma única y debe contener una referencia al original al que reemplaza. </t>
  </si>
  <si>
    <t>7.9 Quejas</t>
  </si>
  <si>
    <t>7.8.8.2</t>
  </si>
  <si>
    <t>7.8.8.3</t>
  </si>
  <si>
    <t>Cuando se necesite cambiar, corregir o emitir nuevamente un informe ya emitido cualquier cambio en la información debe estar identificado claramente, y cuando sea apropiado, se debe incluir en el informe la razón del cambio.</t>
  </si>
  <si>
    <t>Las modificaciones a un informe después de su emisión se deben realizar solamente en la forma de otro documento, o de una transferencia de datos, que incluya la declaración: "Modificación al informe, número de serie... [o identificado de cualquier otra manera]" o una forma equivalente de redacción.
Estas modificaciones deben cumplir todos los requisitos de este documento.</t>
  </si>
  <si>
    <t>Promedio Sección 7.8</t>
  </si>
  <si>
    <t>7.9.1</t>
  </si>
  <si>
    <t>7.9.2</t>
  </si>
  <si>
    <t>7.9.3</t>
  </si>
  <si>
    <t>7.9.4</t>
  </si>
  <si>
    <t>7.9.5</t>
  </si>
  <si>
    <t>7.9.6</t>
  </si>
  <si>
    <t>7.9.7</t>
  </si>
  <si>
    <t>El laboratorio debe contar con un proceso documentado para recibir, evaluar y tomar decisiones acerca de las quejas. </t>
  </si>
  <si>
    <t>Debe estar disponible una descripción del proceso de tratamiento de quejas para cuando lo solicite cualquier parte interesada. Al recibir la queja, el laboratorio debe confirmar si dicha queja se relaciona con las actividades de laboratorio de las que es responsable, y en caso afirmativo, tratarlas. El laboratorio debe ser responsable de todas las decisiones a todos los niveles del proceso de tratamiento de quejas.</t>
  </si>
  <si>
    <t>El proceso de tratamiento de quejas debe incluir, al menos, los elementos y métodos siguientes:
a) una descripción del proceso de recepción, validación, investigación de la queja y decisión sobre las acciones a tomar para darles respuesta;
b) el seguimiento y registro de las quejas, incluyendo las acciones tomadas para resolverlas;
c) asegurarse de que se toman las acciones apropiadas.</t>
  </si>
  <si>
    <t>El laboratorio que recibe la queja debe ser responsable de recopilar y verificar toda la información necesaria para validar la queja.</t>
  </si>
  <si>
    <t>Siempre que sea posible, el laboratorio debe acusar recibo de la queja y debe facilitar a quien presenta la queja, los informes de progreso y del resultado del tratamiento de la queja.</t>
  </si>
  <si>
    <t>Los resultados que se comuniquen a quien presenta la queja deben realizarse por, o revisarse y aprobarse por, personas no involucradas en las actividades de laboratorio que originaron la queja.</t>
  </si>
  <si>
    <t>Siempre que sea posible, el laboratorio debe notificar formalmente a quien presenta la queja, el cierre del tratamiento de la queja</t>
  </si>
  <si>
    <t>7.10 Trabajo no conforme</t>
  </si>
  <si>
    <t>Promedio Sección 7.9</t>
  </si>
  <si>
    <t>7.10.1</t>
  </si>
  <si>
    <t>El laboratorio debe contar con un procedimiento que se debe implementar cuando cualquier aspecto de sus actividades de laboratorio o los resultados de este trabajo no cumplan con sus propios procedimientos o con los requisitos acordados con el cliente (por ejemplo, el equipamiento o las condiciones ambientales que están fuera de los límites especificados; los resultados del seguimiento no cumplen los criterios especificados). El procedimiento debe asegurar que:
a) estén definidos las responsabilidades y autoridades para la gestión del trabajo no conforme;
b) las acciones (incluyendo la detención o repetición del trabajo, y la retención de los informes, según sea necesario) se basen en los niveles de riesgo establecidos por el laboratorio;
c) se haga una evaluación de la importancia del trabajo no conforme, incluyendo un análisis de impacto sobre los resultados previos;
d) se tome una decisión sobre la aceptabilidad del trabajo no conforme;
e) cuando sea necesario, se notifique al cliente y se anule el trabajo;
f) se defina la responsabilidad para autorizar la reanudación del trabajo.</t>
  </si>
  <si>
    <t>7.10.2</t>
  </si>
  <si>
    <t>7.10.3</t>
  </si>
  <si>
    <t>El laboratorio debe conservar registros del trabajo no conforme y las acciones según lo especificado en el apartado 7.10.1 viñetas b) a f).</t>
  </si>
  <si>
    <t>Cuando la evaluación indique que el trabajo no conforme podría volver a ocurrir o exista duda acerca del cumplimiento de las operaciones del laboratorio con su propio sistema de gestión, el laboratorio debe implementar acciones correctivas.</t>
  </si>
  <si>
    <t>7.11 Control de los datos y gestión de la información</t>
  </si>
  <si>
    <t>7.11.1</t>
  </si>
  <si>
    <t>7.11.2</t>
  </si>
  <si>
    <t>7.11.3</t>
  </si>
  <si>
    <t>7.11.4</t>
  </si>
  <si>
    <t>7.11.5</t>
  </si>
  <si>
    <t>7.11.6</t>
  </si>
  <si>
    <t>Promedio Sección 7.10</t>
  </si>
  <si>
    <t>El laboratorio debe tener acceso a los datos y a la información necesaria para llevar a cabo las actividades de laboratorio.</t>
  </si>
  <si>
    <t>Promedio Sección 7.11</t>
  </si>
  <si>
    <t>Los sistemas de gestión de la información del laboratorio utilizados para recopilar, procesar, registrar, informar, almacenar o recuperar datos se deben validar en cuanto a su funcionalidad, incluido el funcionamiento apropiado de las interfaces dentro de los sistemas de gestión de la información del laboratorio, por parte del laboratorio antes de su introducción.
Siempre que haya cualquier cambio, incluida la configuración del software del laboratorio o modificaciones al software comercial listo para su uso, se debe autorizar, documentar y validar antes de su implementación.</t>
  </si>
  <si>
    <t>El sistema de gestión de la información del laboratorio debe:
a) estar protegido contra acceso no autorizado;
b) estar salvaguardado contra manipulación indebida y pérdida;
c) ser operado en un ambiente que cumpla con las especificaciones del proveedor o del laboratorio o, en caso de sistemas no informáticos, que proporcione condiciones que salvaguarden la exactitud del registro y transcripción manuales;
d) ser mantenido de manera que se asegure la integridad de los datos y de la información;
e) incluir el registro de los fallos del sistema y el registro de las acciones inmediatas y correctivas apropiadas.</t>
  </si>
  <si>
    <t>Cuando los sistemas de gestión de la información del laboratorio se gestionan y
mantienen fuera del sitio o por medio de un proveedor externo, el laboratorio debe asegurar que el proveedor o administrador del sistema cumple todos los requisitos aplicables de este documento.</t>
  </si>
  <si>
    <t>El laboratorio debe asegurarse de que las instrucciones, manuales y datos de referencia pertinentes al sistema de gestión de la información del laboratorio estén fácilmente disponibles para el personal.</t>
  </si>
  <si>
    <t>Los cálculos y transferencias de datos se deben comprobar de una manera apropiada y sistemática.</t>
  </si>
  <si>
    <t>Promedio Total Capítulo 7. Requisitos del proceso</t>
  </si>
  <si>
    <t>5. Estructura</t>
  </si>
  <si>
    <t>6. Recursos</t>
  </si>
  <si>
    <t>7. Proceso</t>
  </si>
  <si>
    <t xml:space="preserve">                                       REQUISITOS GENERALES PARA LA COMPETENCIA DE LOS LABORATORIOS DE ENSAYO Y CALIBRACION.
 BASADO EN LA NORMA ISO 17025:2017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</si>
</sst>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
  </numFmts>
  <fonts count="11">
    <font>
      <sz val="11"/>
      <color theme="1"/>
      <name val="Calibri"/>
      <family val="2"/>
      <scheme val="minor"/>
    </font>
    <font>
      <b/>
      <sz val="11"/>
      <color rgb="FFFDC423"/>
      <name val="Kanit"/>
    </font>
    <font>
      <b/>
      <sz val="11"/>
      <color theme="1"/>
      <name val="KaNIT"/>
    </font>
    <font>
      <sz val="11"/>
      <color theme="1"/>
      <name val="KaNIT"/>
    </font>
    <font>
      <sz val="11"/>
      <color rgb="FFFDC423"/>
      <name val="KaNIT"/>
    </font>
    <font>
      <sz val="8"/>
      <color theme="1"/>
      <name val="Kanit"/>
    </font>
    <font>
      <sz val="10"/>
      <color theme="1"/>
      <name val="Helvetica"/>
      <family val="2"/>
    </font>
    <font>
      <sz val="8"/>
      <name val="Calibri"/>
      <family val="2"/>
      <scheme val="minor"/>
    </font>
    <font>
      <b/>
      <sz val="11"/>
      <color rgb="FF000000"/>
      <name val="KaNIT"/>
    </font>
    <font>
      <sz val="11"/>
      <color rgb="FF000000"/>
      <name val="KaNIT"/>
    </font>
    <font>
      <sz val="8"/>
      <color theme="0"/>
      <name val="Kanit"/>
    </font>
  </fonts>
  <fills count="7">
    <fill>
      <patternFill patternType="none"/>
    </fill>
    <fill>
      <patternFill patternType="gray125"/>
    </fill>
    <fill>
      <patternFill patternType="solid">
        <fgColor rgb="FFFFFF00"/>
        <bgColor indexed="64"/>
      </patternFill>
    </fill>
    <fill>
      <patternFill patternType="solid">
        <fgColor rgb="FF212B55"/>
        <bgColor indexed="64"/>
      </patternFill>
    </fill>
    <fill>
      <patternFill patternType="solid">
        <fgColor rgb="FFAAAD21"/>
        <bgColor indexed="64"/>
      </patternFill>
    </fill>
    <fill>
      <patternFill patternType="solid">
        <fgColor rgb="FFAAAD21"/>
        <bgColor rgb="FF000000"/>
      </patternFill>
    </fill>
    <fill>
      <patternFill patternType="solid">
        <fgColor theme="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202">
    <xf numFmtId="0" fontId="0" fillId="0" borderId="0" xfId="0"/>
    <xf numFmtId="0" fontId="3" fillId="0" borderId="19" xfId="0" applyFont="1" applyBorder="1" applyAlignment="1">
      <alignment horizontal="center" vertical="center"/>
    </xf>
    <xf numFmtId="0" fontId="3" fillId="0" borderId="20" xfId="0" applyFont="1" applyBorder="1"/>
    <xf numFmtId="0" fontId="3" fillId="0" borderId="14" xfId="0" applyFont="1" applyBorder="1" applyAlignment="1">
      <alignment horizontal="center" vertical="center"/>
    </xf>
    <xf numFmtId="0" fontId="3" fillId="0" borderId="16" xfId="0" applyFont="1" applyBorder="1" applyAlignment="1">
      <alignment horizontal="center" vertical="center" wrapText="1"/>
    </xf>
    <xf numFmtId="0" fontId="3" fillId="0" borderId="10" xfId="0" applyFont="1" applyBorder="1" applyAlignment="1">
      <alignment horizontal="justify" wrapText="1"/>
    </xf>
    <xf numFmtId="164"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0" fontId="3" fillId="0" borderId="10" xfId="0" applyFont="1" applyFill="1" applyBorder="1" applyAlignment="1">
      <alignment horizontal="justify" wrapText="1"/>
    </xf>
    <xf numFmtId="0" fontId="3" fillId="0" borderId="14" xfId="0" applyFont="1" applyFill="1" applyBorder="1" applyAlignment="1">
      <alignment horizontal="justify" wrapText="1"/>
    </xf>
    <xf numFmtId="0" fontId="3" fillId="0" borderId="10" xfId="0" applyFont="1" applyBorder="1"/>
    <xf numFmtId="0" fontId="3" fillId="0" borderId="11" xfId="0" applyFont="1" applyFill="1" applyBorder="1" applyAlignment="1">
      <alignment horizontal="justify" wrapText="1"/>
    </xf>
    <xf numFmtId="0" fontId="3" fillId="0" borderId="11" xfId="0" applyFont="1" applyBorder="1"/>
    <xf numFmtId="0" fontId="3" fillId="0" borderId="30" xfId="0" applyFont="1" applyBorder="1"/>
    <xf numFmtId="0" fontId="3" fillId="0" borderId="14" xfId="0" applyFont="1" applyBorder="1"/>
    <xf numFmtId="0" fontId="3" fillId="0" borderId="19" xfId="0" applyFont="1" applyBorder="1"/>
    <xf numFmtId="0" fontId="3" fillId="0" borderId="19" xfId="0" applyFont="1" applyBorder="1" applyAlignment="1">
      <alignment horizontal="justify" wrapText="1"/>
    </xf>
    <xf numFmtId="0" fontId="3" fillId="0" borderId="12" xfId="0" applyFont="1" applyFill="1" applyBorder="1" applyAlignment="1">
      <alignment horizontal="justify" wrapText="1"/>
    </xf>
    <xf numFmtId="0" fontId="3" fillId="0" borderId="26" xfId="0" applyFont="1" applyFill="1" applyBorder="1" applyAlignment="1">
      <alignment horizontal="justify" wrapText="1"/>
    </xf>
    <xf numFmtId="0" fontId="3" fillId="0" borderId="26" xfId="0" applyFont="1" applyBorder="1"/>
    <xf numFmtId="0" fontId="3" fillId="0" borderId="11" xfId="0" applyFont="1" applyBorder="1" applyAlignment="1">
      <alignment horizontal="justify" wrapText="1"/>
    </xf>
    <xf numFmtId="0" fontId="3" fillId="0" borderId="12" xfId="0" applyFont="1" applyBorder="1"/>
    <xf numFmtId="0" fontId="3" fillId="0" borderId="1" xfId="0" applyFont="1" applyBorder="1" applyAlignment="1">
      <alignment horizontal="center" vertical="center"/>
    </xf>
    <xf numFmtId="0" fontId="3" fillId="2" borderId="6" xfId="0" applyFont="1" applyFill="1" applyBorder="1"/>
    <xf numFmtId="0" fontId="3" fillId="0" borderId="4" xfId="0" applyFont="1" applyBorder="1" applyAlignment="1">
      <alignment horizontal="center"/>
    </xf>
    <xf numFmtId="0" fontId="3" fillId="0" borderId="19" xfId="0" applyFont="1" applyFill="1" applyBorder="1" applyAlignment="1">
      <alignment horizontal="justify" wrapText="1"/>
    </xf>
    <xf numFmtId="0" fontId="3" fillId="0" borderId="10" xfId="0" applyFont="1" applyBorder="1" applyAlignment="1">
      <alignment wrapText="1"/>
    </xf>
    <xf numFmtId="0" fontId="3" fillId="0" borderId="11" xfId="0" applyFont="1" applyBorder="1" applyAlignment="1">
      <alignment horizontal="center" vertical="center"/>
    </xf>
    <xf numFmtId="0" fontId="3" fillId="0" borderId="18" xfId="0" applyFont="1" applyBorder="1" applyAlignment="1">
      <alignment horizontal="center" vertical="center"/>
    </xf>
    <xf numFmtId="164" fontId="3" fillId="0" borderId="11" xfId="0" applyNumberFormat="1" applyFont="1" applyBorder="1" applyAlignment="1">
      <alignment horizontal="center" vertical="center"/>
    </xf>
    <xf numFmtId="164" fontId="3" fillId="0" borderId="12" xfId="0" applyNumberFormat="1" applyFont="1" applyBorder="1" applyAlignment="1">
      <alignment horizontal="center" vertical="center"/>
    </xf>
    <xf numFmtId="0" fontId="3" fillId="0" borderId="32" xfId="0" applyFont="1" applyBorder="1" applyAlignment="1">
      <alignment horizontal="center" vertical="center"/>
    </xf>
    <xf numFmtId="0" fontId="3" fillId="4" borderId="22" xfId="0" applyFont="1" applyFill="1" applyBorder="1"/>
    <xf numFmtId="0" fontId="3" fillId="4" borderId="21" xfId="0" applyFont="1" applyFill="1" applyBorder="1"/>
    <xf numFmtId="0" fontId="3" fillId="0" borderId="30" xfId="0" applyFont="1" applyBorder="1" applyAlignment="1">
      <alignment horizontal="justify" wrapText="1"/>
    </xf>
    <xf numFmtId="0" fontId="3" fillId="2" borderId="5" xfId="0" applyFont="1" applyFill="1" applyBorder="1"/>
    <xf numFmtId="0" fontId="3" fillId="2" borderId="5" xfId="0" applyNumberFormat="1" applyFont="1" applyFill="1" applyBorder="1" applyAlignment="1">
      <alignment horizontal="center" vertical="center"/>
    </xf>
    <xf numFmtId="0" fontId="3" fillId="4" borderId="21" xfId="0" applyFont="1" applyFill="1" applyBorder="1" applyAlignment="1">
      <alignment horizontal="center" vertical="center"/>
    </xf>
    <xf numFmtId="0" fontId="3" fillId="4" borderId="2" xfId="0" applyFont="1" applyFill="1" applyBorder="1"/>
    <xf numFmtId="0" fontId="3" fillId="0" borderId="0" xfId="0" applyFont="1"/>
    <xf numFmtId="0" fontId="5" fillId="0" borderId="0" xfId="0" applyFont="1"/>
    <xf numFmtId="0" fontId="2" fillId="4" borderId="9" xfId="0" applyFont="1" applyFill="1" applyBorder="1" applyAlignment="1">
      <alignment horizontal="center" vertical="center"/>
    </xf>
    <xf numFmtId="0" fontId="2" fillId="4" borderId="31" xfId="0" applyFont="1" applyFill="1" applyBorder="1" applyAlignment="1">
      <alignment horizontal="center" vertical="center"/>
    </xf>
    <xf numFmtId="0" fontId="3" fillId="0" borderId="36" xfId="0" applyFont="1" applyBorder="1"/>
    <xf numFmtId="1" fontId="3" fillId="0" borderId="34" xfId="0" applyNumberFormat="1" applyFont="1" applyBorder="1" applyAlignment="1">
      <alignment horizontal="center" vertical="center"/>
    </xf>
    <xf numFmtId="0" fontId="3" fillId="0" borderId="33" xfId="0" applyFont="1" applyBorder="1"/>
    <xf numFmtId="1" fontId="3" fillId="0" borderId="35" xfId="0" applyNumberFormat="1" applyFont="1" applyBorder="1" applyAlignment="1">
      <alignment horizontal="center" vertical="center"/>
    </xf>
    <xf numFmtId="0" fontId="2" fillId="4" borderId="4" xfId="0" applyFont="1" applyFill="1" applyBorder="1" applyAlignment="1">
      <alignment horizontal="center" vertical="center"/>
    </xf>
    <xf numFmtId="1" fontId="2" fillId="4" borderId="8" xfId="0" applyNumberFormat="1" applyFont="1" applyFill="1" applyBorder="1" applyAlignment="1">
      <alignment horizontal="center" vertical="center"/>
    </xf>
    <xf numFmtId="0" fontId="3" fillId="0" borderId="26" xfId="0" applyFont="1" applyBorder="1" applyAlignment="1">
      <alignment horizontal="center" vertical="center"/>
    </xf>
    <xf numFmtId="0" fontId="3" fillId="0" borderId="0" xfId="0" applyFont="1" applyAlignment="1">
      <alignment wrapText="1"/>
    </xf>
    <xf numFmtId="0" fontId="3" fillId="0" borderId="28" xfId="0" applyFont="1" applyBorder="1" applyAlignment="1">
      <alignment vertical="center"/>
    </xf>
    <xf numFmtId="0" fontId="6" fillId="0" borderId="0" xfId="0" applyFont="1"/>
    <xf numFmtId="0" fontId="3" fillId="0" borderId="12" xfId="0" applyFont="1" applyBorder="1" applyAlignment="1">
      <alignment horizontal="justify" wrapText="1"/>
    </xf>
    <xf numFmtId="0" fontId="3" fillId="0" borderId="38" xfId="0" applyFont="1" applyFill="1" applyBorder="1" applyAlignment="1">
      <alignment horizontal="justify" wrapText="1"/>
    </xf>
    <xf numFmtId="0" fontId="2" fillId="0" borderId="0" xfId="0" applyFont="1" applyFill="1" applyBorder="1" applyAlignment="1">
      <alignment horizontal="center"/>
    </xf>
    <xf numFmtId="0" fontId="2" fillId="0" borderId="29" xfId="0" applyFont="1" applyFill="1" applyBorder="1" applyAlignment="1">
      <alignment horizontal="center"/>
    </xf>
    <xf numFmtId="0" fontId="3" fillId="0" borderId="0" xfId="0" applyFont="1" applyFill="1"/>
    <xf numFmtId="0" fontId="5" fillId="0" borderId="0" xfId="0" applyFont="1" applyFill="1"/>
    <xf numFmtId="0" fontId="3" fillId="0" borderId="0" xfId="0" applyFont="1" applyBorder="1" applyAlignment="1">
      <alignment horizontal="center" vertical="center" wrapText="1"/>
    </xf>
    <xf numFmtId="0" fontId="3" fillId="0" borderId="39" xfId="0" applyFont="1" applyBorder="1" applyAlignment="1">
      <alignment horizontal="center" vertical="center" wrapText="1"/>
    </xf>
    <xf numFmtId="0" fontId="2" fillId="0" borderId="5" xfId="0" applyFont="1" applyFill="1" applyBorder="1" applyAlignment="1">
      <alignment horizontal="center"/>
    </xf>
    <xf numFmtId="0" fontId="3" fillId="0" borderId="38" xfId="0" applyFont="1" applyBorder="1" applyAlignment="1">
      <alignment horizontal="justify" wrapText="1"/>
    </xf>
    <xf numFmtId="0" fontId="3" fillId="0" borderId="42" xfId="0" applyFont="1" applyBorder="1" applyAlignment="1">
      <alignment horizontal="justify" wrapText="1"/>
    </xf>
    <xf numFmtId="0" fontId="3" fillId="0" borderId="10" xfId="0" applyFont="1" applyBorder="1" applyAlignment="1">
      <alignment horizontal="justify"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xf>
    <xf numFmtId="0" fontId="3" fillId="0" borderId="38" xfId="0" applyFont="1" applyBorder="1" applyAlignment="1">
      <alignment horizontal="center" vertical="center" wrapText="1"/>
    </xf>
    <xf numFmtId="0" fontId="2" fillId="0" borderId="2" xfId="0" applyFont="1" applyFill="1" applyBorder="1" applyAlignment="1">
      <alignment horizontal="center" wrapText="1"/>
    </xf>
    <xf numFmtId="0" fontId="3" fillId="0" borderId="2" xfId="0" applyFont="1" applyFill="1" applyBorder="1"/>
    <xf numFmtId="0" fontId="3" fillId="0" borderId="3" xfId="0" applyFont="1" applyFill="1" applyBorder="1"/>
    <xf numFmtId="0" fontId="3" fillId="0" borderId="10" xfId="0" applyFont="1" applyFill="1" applyBorder="1" applyAlignment="1">
      <alignment vertical="center"/>
    </xf>
    <xf numFmtId="0" fontId="3" fillId="0" borderId="43" xfId="0" applyFont="1" applyBorder="1" applyAlignment="1">
      <alignment horizontal="center" vertical="center"/>
    </xf>
    <xf numFmtId="0" fontId="3" fillId="0" borderId="44" xfId="0" applyFont="1" applyFill="1" applyBorder="1" applyAlignment="1">
      <alignment horizontal="justify" wrapText="1"/>
    </xf>
    <xf numFmtId="0" fontId="3" fillId="0" borderId="44" xfId="0" applyFont="1" applyBorder="1"/>
    <xf numFmtId="0" fontId="2" fillId="0" borderId="10" xfId="0" applyFont="1" applyFill="1" applyBorder="1" applyAlignment="1">
      <alignment horizontal="center" wrapText="1"/>
    </xf>
    <xf numFmtId="0" fontId="3" fillId="0" borderId="10" xfId="0" applyFont="1" applyFill="1" applyBorder="1"/>
    <xf numFmtId="0" fontId="3" fillId="4" borderId="0" xfId="0" applyFont="1" applyFill="1" applyBorder="1"/>
    <xf numFmtId="0" fontId="3" fillId="4" borderId="29" xfId="0" applyFont="1" applyFill="1" applyBorder="1"/>
    <xf numFmtId="0" fontId="3" fillId="0" borderId="5" xfId="0" applyFont="1" applyBorder="1" applyAlignment="1">
      <alignment wrapText="1"/>
    </xf>
    <xf numFmtId="0" fontId="3" fillId="0" borderId="38" xfId="0" applyFont="1" applyBorder="1"/>
    <xf numFmtId="0" fontId="3" fillId="0" borderId="41" xfId="0" applyFont="1" applyFill="1" applyBorder="1" applyAlignment="1">
      <alignment horizontal="justify" wrapText="1"/>
    </xf>
    <xf numFmtId="0" fontId="3" fillId="0" borderId="0" xfId="0" applyFont="1" applyAlignment="1">
      <alignment horizontal="center" vertical="center"/>
    </xf>
    <xf numFmtId="0" fontId="3" fillId="4" borderId="5" xfId="0" applyFont="1" applyFill="1" applyBorder="1"/>
    <xf numFmtId="0" fontId="3" fillId="4" borderId="6" xfId="0" applyFont="1" applyFill="1" applyBorder="1"/>
    <xf numFmtId="0" fontId="3" fillId="0" borderId="30" xfId="0" applyFont="1" applyFill="1" applyBorder="1" applyAlignment="1">
      <alignment horizontal="justify" wrapText="1"/>
    </xf>
    <xf numFmtId="0" fontId="3" fillId="0" borderId="0" xfId="0" applyFont="1" applyBorder="1" applyAlignment="1">
      <alignment horizontal="center" vertical="center"/>
    </xf>
    <xf numFmtId="0" fontId="3" fillId="0" borderId="38" xfId="0" applyFont="1" applyBorder="1" applyAlignment="1">
      <alignment horizontal="center" vertical="center"/>
    </xf>
    <xf numFmtId="0" fontId="3" fillId="0" borderId="10" xfId="0" applyFont="1" applyFill="1" applyBorder="1" applyAlignment="1">
      <alignment horizontal="left" vertical="top" wrapText="1"/>
    </xf>
    <xf numFmtId="0" fontId="3" fillId="0" borderId="30" xfId="0" applyFont="1" applyBorder="1" applyAlignment="1">
      <alignment horizontal="center" vertical="center"/>
    </xf>
    <xf numFmtId="0" fontId="3" fillId="4" borderId="10" xfId="0" applyFont="1" applyFill="1" applyBorder="1"/>
    <xf numFmtId="0" fontId="9" fillId="5" borderId="0" xfId="0" applyFont="1" applyFill="1" applyBorder="1"/>
    <xf numFmtId="0" fontId="3" fillId="0" borderId="12" xfId="0" applyFont="1" applyBorder="1" applyAlignment="1">
      <alignment vertical="center" wrapText="1"/>
    </xf>
    <xf numFmtId="0" fontId="3" fillId="0" borderId="38" xfId="0" applyFont="1" applyFill="1" applyBorder="1" applyAlignment="1">
      <alignment horizontal="left" vertical="top" wrapText="1"/>
    </xf>
    <xf numFmtId="0" fontId="3" fillId="0" borderId="38" xfId="0" applyFont="1" applyFill="1" applyBorder="1"/>
    <xf numFmtId="0" fontId="3" fillId="0" borderId="13" xfId="0" applyFont="1" applyBorder="1" applyAlignment="1">
      <alignment horizontal="left" vertical="center"/>
    </xf>
    <xf numFmtId="0" fontId="3" fillId="0" borderId="38" xfId="0" applyFont="1" applyBorder="1" applyAlignment="1">
      <alignment wrapText="1"/>
    </xf>
    <xf numFmtId="0" fontId="3" fillId="6" borderId="10" xfId="0" applyFont="1" applyFill="1" applyBorder="1" applyAlignment="1">
      <alignment horizontal="center"/>
    </xf>
    <xf numFmtId="0" fontId="2" fillId="6" borderId="10" xfId="0" applyFont="1" applyFill="1" applyBorder="1" applyAlignment="1">
      <alignment horizontal="center" wrapText="1"/>
    </xf>
    <xf numFmtId="0" fontId="3" fillId="6" borderId="10" xfId="0" applyFont="1" applyFill="1" applyBorder="1"/>
    <xf numFmtId="0" fontId="3" fillId="0" borderId="10" xfId="0" applyFont="1" applyBorder="1" applyAlignment="1">
      <alignment horizontal="left" vertical="center"/>
    </xf>
    <xf numFmtId="0" fontId="3" fillId="0" borderId="5" xfId="0" applyFont="1" applyBorder="1" applyAlignment="1">
      <alignment horizontal="center" vertical="center"/>
    </xf>
    <xf numFmtId="0" fontId="3" fillId="6" borderId="0" xfId="0" applyFont="1" applyFill="1"/>
    <xf numFmtId="0" fontId="3" fillId="6" borderId="10" xfId="0" applyFont="1" applyFill="1" applyBorder="1" applyAlignment="1">
      <alignment vertical="center"/>
    </xf>
    <xf numFmtId="0" fontId="3" fillId="6" borderId="10" xfId="0" applyFont="1" applyFill="1" applyBorder="1" applyAlignment="1">
      <alignment horizontal="center" vertical="center"/>
    </xf>
    <xf numFmtId="0" fontId="3" fillId="2" borderId="10" xfId="0" applyFont="1" applyFill="1" applyBorder="1"/>
    <xf numFmtId="0" fontId="3" fillId="6" borderId="11"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38" xfId="0" applyFont="1" applyFill="1" applyBorder="1" applyAlignment="1">
      <alignment horizontal="center" vertical="center"/>
    </xf>
    <xf numFmtId="0" fontId="3" fillId="6" borderId="12" xfId="0" applyFont="1" applyFill="1" applyBorder="1"/>
    <xf numFmtId="0" fontId="3" fillId="6" borderId="38" xfId="0" applyFont="1" applyFill="1" applyBorder="1" applyAlignment="1">
      <alignment horizontal="center"/>
    </xf>
    <xf numFmtId="0" fontId="3" fillId="6" borderId="38" xfId="0" applyFont="1" applyFill="1" applyBorder="1"/>
    <xf numFmtId="0" fontId="3" fillId="0" borderId="12" xfId="0" applyFont="1" applyBorder="1" applyAlignment="1">
      <alignment vertical="center"/>
    </xf>
    <xf numFmtId="0" fontId="3" fillId="6" borderId="30" xfId="0" applyFont="1" applyFill="1" applyBorder="1" applyAlignment="1">
      <alignment horizontal="center" vertical="center"/>
    </xf>
    <xf numFmtId="0" fontId="3" fillId="6" borderId="30" xfId="0" applyFont="1" applyFill="1" applyBorder="1"/>
    <xf numFmtId="0" fontId="3" fillId="6" borderId="10" xfId="0" applyFont="1" applyFill="1" applyBorder="1" applyAlignment="1">
      <alignment horizontal="center" vertical="center" wrapText="1"/>
    </xf>
    <xf numFmtId="0" fontId="3" fillId="0" borderId="12" xfId="0" applyFont="1" applyFill="1" applyBorder="1" applyAlignment="1">
      <alignment horizontal="justify"/>
    </xf>
    <xf numFmtId="0" fontId="3" fillId="6" borderId="44" xfId="0" applyFont="1" applyFill="1" applyBorder="1"/>
    <xf numFmtId="0" fontId="3" fillId="0" borderId="44" xfId="0" applyFont="1" applyBorder="1" applyAlignment="1">
      <alignment wrapText="1"/>
    </xf>
    <xf numFmtId="0" fontId="3" fillId="6" borderId="38"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44" xfId="0" applyFont="1" applyFill="1" applyBorder="1" applyAlignment="1">
      <alignment horizontal="center" vertical="center" wrapText="1"/>
    </xf>
    <xf numFmtId="0" fontId="3" fillId="0" borderId="11" xfId="0" applyFont="1" applyBorder="1" applyAlignment="1">
      <alignment wrapText="1"/>
    </xf>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3" fillId="0" borderId="37" xfId="0" applyFont="1" applyBorder="1" applyAlignment="1">
      <alignment horizontal="center" vertical="center"/>
    </xf>
    <xf numFmtId="0" fontId="10" fillId="0" borderId="0" xfId="0" applyFont="1"/>
    <xf numFmtId="0" fontId="3" fillId="0" borderId="17" xfId="0" applyFont="1" applyBorder="1" applyProtection="1">
      <protection locked="0"/>
    </xf>
    <xf numFmtId="0" fontId="3" fillId="0" borderId="40" xfId="0" applyFont="1" applyBorder="1" applyProtection="1">
      <protection locked="0"/>
    </xf>
    <xf numFmtId="0" fontId="3" fillId="0" borderId="25" xfId="0" applyFont="1" applyBorder="1" applyProtection="1">
      <protection locked="0"/>
    </xf>
    <xf numFmtId="0" fontId="3" fillId="0" borderId="15" xfId="0" applyFont="1" applyBorder="1" applyProtection="1">
      <protection locked="0"/>
    </xf>
    <xf numFmtId="0" fontId="3" fillId="0" borderId="24" xfId="0" applyFont="1" applyBorder="1" applyProtection="1">
      <protection locked="0"/>
    </xf>
    <xf numFmtId="0" fontId="3" fillId="0" borderId="20" xfId="0" applyFont="1" applyBorder="1" applyProtection="1">
      <protection locked="0"/>
    </xf>
    <xf numFmtId="0" fontId="3" fillId="0" borderId="12" xfId="0" applyFont="1" applyBorder="1" applyProtection="1">
      <protection locked="0"/>
    </xf>
    <xf numFmtId="0" fontId="3" fillId="0" borderId="10" xfId="0" applyFont="1" applyBorder="1" applyProtection="1">
      <protection locked="0"/>
    </xf>
    <xf numFmtId="0" fontId="3" fillId="4" borderId="6" xfId="0" applyFont="1" applyFill="1" applyBorder="1" applyProtection="1">
      <protection locked="0"/>
    </xf>
    <xf numFmtId="0" fontId="3" fillId="0" borderId="11" xfId="0" applyFont="1" applyBorder="1" applyProtection="1">
      <protection locked="0"/>
    </xf>
    <xf numFmtId="0" fontId="3" fillId="0" borderId="38" xfId="0" applyFont="1" applyBorder="1" applyProtection="1">
      <protection locked="0"/>
    </xf>
    <xf numFmtId="0" fontId="3" fillId="0" borderId="10" xfId="0" applyFont="1" applyFill="1" applyBorder="1" applyProtection="1">
      <protection locked="0"/>
    </xf>
    <xf numFmtId="0" fontId="3" fillId="0" borderId="38" xfId="0" applyFont="1" applyFill="1" applyBorder="1" applyProtection="1">
      <protection locked="0"/>
    </xf>
    <xf numFmtId="0" fontId="3" fillId="6" borderId="10" xfId="0" applyFont="1" applyFill="1" applyBorder="1" applyProtection="1">
      <protection locked="0"/>
    </xf>
    <xf numFmtId="0" fontId="3" fillId="4" borderId="10" xfId="0" applyFont="1" applyFill="1" applyBorder="1" applyProtection="1">
      <protection locked="0"/>
    </xf>
    <xf numFmtId="0" fontId="3" fillId="4" borderId="3" xfId="0" applyFont="1" applyFill="1" applyBorder="1" applyProtection="1">
      <protection locked="0"/>
    </xf>
    <xf numFmtId="0" fontId="3" fillId="6" borderId="38" xfId="0" applyFont="1" applyFill="1" applyBorder="1" applyProtection="1">
      <protection locked="0"/>
    </xf>
    <xf numFmtId="0" fontId="3" fillId="6" borderId="30" xfId="0" applyFont="1" applyFill="1" applyBorder="1" applyProtection="1">
      <protection locked="0"/>
    </xf>
    <xf numFmtId="0" fontId="3" fillId="0" borderId="44" xfId="0" applyFont="1" applyBorder="1" applyProtection="1">
      <protection locked="0"/>
    </xf>
    <xf numFmtId="0" fontId="3" fillId="4" borderId="29" xfId="0" applyFont="1" applyFill="1" applyBorder="1" applyProtection="1">
      <protection locked="0"/>
    </xf>
    <xf numFmtId="0" fontId="2" fillId="4" borderId="9" xfId="0" applyFont="1" applyFill="1" applyBorder="1" applyAlignment="1">
      <alignment horizontal="center"/>
    </xf>
    <xf numFmtId="0" fontId="2" fillId="4" borderId="21" xfId="0" applyFont="1" applyFill="1" applyBorder="1" applyAlignment="1">
      <alignment horizontal="center"/>
    </xf>
    <xf numFmtId="0" fontId="2" fillId="4" borderId="22" xfId="0" applyFont="1" applyFill="1" applyBorder="1" applyAlignment="1">
      <alignment horizontal="center"/>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21" xfId="0" applyFont="1" applyFill="1" applyBorder="1" applyAlignment="1">
      <alignment horizontal="center"/>
    </xf>
    <xf numFmtId="0" fontId="3" fillId="4" borderId="22" xfId="0" applyFont="1" applyFill="1" applyBorder="1" applyAlignment="1">
      <alignment horizontal="center"/>
    </xf>
    <xf numFmtId="0" fontId="2" fillId="4" borderId="9" xfId="0" applyFont="1" applyFill="1" applyBorder="1" applyAlignment="1">
      <alignment horizontal="center" wrapText="1"/>
    </xf>
    <xf numFmtId="0" fontId="2" fillId="4" borderId="21" xfId="0" applyFont="1" applyFill="1" applyBorder="1" applyAlignment="1">
      <alignment horizont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2" fillId="4" borderId="28" xfId="0" applyFont="1" applyFill="1" applyBorder="1" applyAlignment="1">
      <alignment horizontal="center" wrapText="1"/>
    </xf>
    <xf numFmtId="0" fontId="2" fillId="4" borderId="0" xfId="0" applyFont="1" applyFill="1" applyBorder="1" applyAlignment="1">
      <alignment horizontal="center" wrapText="1"/>
    </xf>
    <xf numFmtId="0" fontId="2" fillId="4" borderId="5" xfId="0" applyFont="1" applyFill="1" applyBorder="1" applyAlignment="1">
      <alignment horizontal="center"/>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1" fillId="3" borderId="8" xfId="0" applyFont="1" applyFill="1" applyBorder="1" applyAlignment="1">
      <alignment horizontal="center" vertical="center"/>
    </xf>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3" fillId="0" borderId="37" xfId="0" applyFont="1" applyBorder="1" applyAlignment="1">
      <alignment horizontal="center" vertical="center"/>
    </xf>
    <xf numFmtId="0" fontId="3" fillId="0" borderId="1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7" xfId="0" applyFont="1" applyBorder="1" applyAlignment="1">
      <alignment horizontal="center" vertical="center" wrapText="1"/>
    </xf>
    <xf numFmtId="0" fontId="8" fillId="5" borderId="28" xfId="0" applyFont="1" applyFill="1" applyBorder="1" applyAlignment="1">
      <alignment horizontal="center" wrapText="1"/>
    </xf>
    <xf numFmtId="0" fontId="8" fillId="5" borderId="0" xfId="0" applyFont="1" applyFill="1" applyBorder="1" applyAlignment="1">
      <alignment horizontal="center" wrapText="1"/>
    </xf>
    <xf numFmtId="0" fontId="2" fillId="4" borderId="10" xfId="0" applyFont="1" applyFill="1" applyBorder="1" applyAlignment="1">
      <alignment horizontal="center"/>
    </xf>
    <xf numFmtId="0" fontId="2" fillId="4" borderId="4" xfId="0" applyFont="1" applyFill="1" applyBorder="1" applyAlignment="1">
      <alignment horizontal="center" wrapText="1"/>
    </xf>
    <xf numFmtId="0" fontId="2" fillId="4" borderId="5" xfId="0" applyFont="1" applyFill="1" applyBorder="1" applyAlignment="1">
      <alignment horizontal="center" wrapText="1"/>
    </xf>
    <xf numFmtId="0" fontId="1" fillId="3" borderId="13" xfId="0" applyFont="1" applyFill="1" applyBorder="1" applyAlignment="1">
      <alignment horizontal="center" vertical="center"/>
    </xf>
    <xf numFmtId="0" fontId="1" fillId="3" borderId="27" xfId="0" applyFont="1" applyFill="1" applyBorder="1" applyAlignment="1">
      <alignment horizontal="center" vertical="center"/>
    </xf>
    <xf numFmtId="164" fontId="3" fillId="0" borderId="10" xfId="0" applyNumberFormat="1" applyFont="1" applyBorder="1" applyAlignment="1" applyProtection="1">
      <alignment horizontal="center" vertical="center"/>
      <protection locked="0"/>
    </xf>
    <xf numFmtId="164" fontId="3" fillId="0" borderId="38" xfId="0" applyNumberFormat="1" applyFont="1" applyBorder="1" applyAlignment="1" applyProtection="1">
      <alignment horizontal="center" vertical="center"/>
      <protection locked="0"/>
    </xf>
    <xf numFmtId="164" fontId="3" fillId="0" borderId="41" xfId="0" applyNumberFormat="1" applyFont="1" applyBorder="1" applyAlignment="1" applyProtection="1">
      <alignment horizontal="center" vertical="center"/>
      <protection locked="0"/>
    </xf>
    <xf numFmtId="164" fontId="3" fillId="0" borderId="11" xfId="0" applyNumberFormat="1" applyFont="1" applyBorder="1" applyAlignment="1" applyProtection="1">
      <alignment horizontal="center" vertical="center"/>
      <protection locked="0"/>
    </xf>
    <xf numFmtId="164" fontId="3" fillId="0" borderId="14" xfId="0" applyNumberFormat="1" applyFont="1" applyBorder="1" applyAlignment="1" applyProtection="1">
      <alignment horizontal="center" vertical="center"/>
      <protection locked="0"/>
    </xf>
    <xf numFmtId="164" fontId="3" fillId="0" borderId="19" xfId="0" applyNumberFormat="1" applyFont="1" applyBorder="1" applyAlignment="1" applyProtection="1">
      <alignment horizontal="center" vertical="center"/>
      <protection locked="0"/>
    </xf>
    <xf numFmtId="164" fontId="3" fillId="0" borderId="12" xfId="0" applyNumberFormat="1" applyFont="1" applyBorder="1" applyAlignment="1" applyProtection="1">
      <alignment horizontal="center" vertical="center"/>
      <protection locked="0"/>
    </xf>
    <xf numFmtId="164" fontId="3" fillId="0" borderId="30" xfId="0" applyNumberFormat="1" applyFont="1" applyBorder="1" applyAlignment="1" applyProtection="1">
      <alignment horizontal="center" vertical="center"/>
      <protection locked="0"/>
    </xf>
    <xf numFmtId="164" fontId="3" fillId="0" borderId="44" xfId="0" applyNumberFormat="1" applyFont="1" applyBorder="1" applyAlignment="1" applyProtection="1">
      <alignment horizontal="center" vertical="center"/>
      <protection locked="0"/>
    </xf>
    <xf numFmtId="164" fontId="3" fillId="0" borderId="26" xfId="0" applyNumberFormat="1" applyFont="1" applyBorder="1" applyAlignment="1" applyProtection="1">
      <alignment horizontal="center" vertical="center"/>
      <protection locked="0"/>
    </xf>
  </cellXfs>
  <cellStyles count="1">
    <cellStyle name="Normal" xfId="0" builtinId="0"/>
  </cellStyles>
  <dxfs count="108">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AAAD21"/>
      <color rgb="FFFDC423"/>
      <color rgb="FF212B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19507433772580959"/>
          <c:y val="0.22399015205743908"/>
          <c:w val="0.48334818017753395"/>
          <c:h val="0.73101429470076573"/>
        </c:manualLayout>
      </c:layout>
      <c:radarChart>
        <c:radarStyle val="marker"/>
        <c:varyColors val="0"/>
        <c:ser>
          <c:idx val="0"/>
          <c:order val="0"/>
          <c:tx>
            <c:v>% de Avance</c:v>
          </c:tx>
          <c:dLbls>
            <c:dLbl>
              <c:idx val="0"/>
              <c:layout>
                <c:manualLayout>
                  <c:x val="-2.6755852842809364E-2"/>
                  <c:y val="-3.52941176470588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7B-46DA-83AE-813E11C7ACBE}"/>
                </c:ext>
              </c:extLst>
            </c:dLbl>
            <c:dLbl>
              <c:idx val="1"/>
              <c:layout>
                <c:manualLayout>
                  <c:x val="-3.6569420455982906E-3"/>
                  <c:y val="-6.1924118123977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7B-46DA-83AE-813E11C7ACBE}"/>
                </c:ext>
              </c:extLst>
            </c:dLbl>
            <c:dLbl>
              <c:idx val="2"/>
              <c:layout>
                <c:manualLayout>
                  <c:x val="1.8833282203360942E-2"/>
                  <c:y val="5.88235294117647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7B-46DA-83AE-813E11C7ACBE}"/>
                </c:ext>
              </c:extLst>
            </c:dLbl>
            <c:dLbl>
              <c:idx val="3"/>
              <c:layout>
                <c:manualLayout>
                  <c:x val="2.5124560744006891E-2"/>
                  <c:y val="-1.30582850697381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7B-46DA-83AE-813E11C7ACBE}"/>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Análisis!$C$5:$C$8</c:f>
              <c:numCache>
                <c:formatCode>0</c:formatCode>
                <c:ptCount val="4"/>
                <c:pt idx="0">
                  <c:v>0</c:v>
                </c:pt>
                <c:pt idx="1">
                  <c:v>0</c:v>
                </c:pt>
                <c:pt idx="2">
                  <c:v>0</c:v>
                </c:pt>
                <c:pt idx="3">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5-DF7B-46DA-83AE-813E11C7ACBE}"/>
            </c:ext>
          </c:extLst>
        </c:ser>
        <c:dLbls>
          <c:showLegendKey val="0"/>
          <c:showVal val="0"/>
          <c:showCatName val="0"/>
          <c:showSerName val="0"/>
          <c:showPercent val="0"/>
          <c:showBubbleSize val="0"/>
        </c:dLbls>
        <c:axId val="145101952"/>
        <c:axId val="145103488"/>
      </c:radarChart>
      <c:catAx>
        <c:axId val="145101952"/>
        <c:scaling>
          <c:orientation val="minMax"/>
        </c:scaling>
        <c:delete val="0"/>
        <c:axPos val="b"/>
        <c:majorGridlines/>
        <c:numFmt formatCode="General" sourceLinked="0"/>
        <c:majorTickMark val="out"/>
        <c:minorTickMark val="none"/>
        <c:tickLblPos val="nextTo"/>
        <c:crossAx val="145103488"/>
        <c:crosses val="autoZero"/>
        <c:auto val="1"/>
        <c:lblAlgn val="ctr"/>
        <c:lblOffset val="100"/>
        <c:noMultiLvlLbl val="0"/>
      </c:catAx>
      <c:valAx>
        <c:axId val="145103488"/>
        <c:scaling>
          <c:orientation val="minMax"/>
        </c:scaling>
        <c:delete val="0"/>
        <c:axPos val="l"/>
        <c:majorGridlines>
          <c:spPr>
            <a:ln>
              <a:noFill/>
            </a:ln>
          </c:spPr>
        </c:majorGridlines>
        <c:numFmt formatCode="0" sourceLinked="1"/>
        <c:majorTickMark val="cross"/>
        <c:minorTickMark val="none"/>
        <c:tickLblPos val="none"/>
        <c:crossAx val="145101952"/>
        <c:crosses val="autoZero"/>
        <c:crossBetween val="between"/>
      </c:valAx>
    </c:plotArea>
    <c:legend>
      <c:legendPos val="r"/>
      <c:layout>
        <c:manualLayout>
          <c:xMode val="edge"/>
          <c:yMode val="edge"/>
          <c:x val="0.78021486535323559"/>
          <c:y val="0.46454315269414853"/>
          <c:w val="0.20640711983324755"/>
          <c:h val="0.3022859348463795"/>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38100</xdr:rowOff>
    </xdr:from>
    <xdr:to>
      <xdr:col>0</xdr:col>
      <xdr:colOff>1352549</xdr:colOff>
      <xdr:row>1</xdr:row>
      <xdr:rowOff>405802</xdr:rowOff>
    </xdr:to>
    <xdr:pic>
      <xdr:nvPicPr>
        <xdr:cNvPr id="5" name="Imagen 4" descr="Imagen que contiene dibujo&#10;&#10;Descripción generada automáticamente">
          <a:extLst>
            <a:ext uri="{FF2B5EF4-FFF2-40B4-BE49-F238E27FC236}">
              <a16:creationId xmlns:a16="http://schemas.microsoft.com/office/drawing/2014/main" id="{1C85A302-4A6A-41F1-A9B8-445F487E16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38100"/>
          <a:ext cx="1219199" cy="5486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3028950</xdr:colOff>
      <xdr:row>10</xdr:row>
      <xdr:rowOff>85724</xdr:rowOff>
    </xdr:from>
    <xdr:to>
      <xdr:col>11</xdr:col>
      <xdr:colOff>247650</xdr:colOff>
      <xdr:row>34</xdr:row>
      <xdr:rowOff>171449</xdr:rowOff>
    </xdr:to>
    <xdr:graphicFrame macro="">
      <xdr:nvGraphicFramePr>
        <xdr:cNvPr id="4" name="1 Gráfico">
          <a:extLst>
            <a:ext uri="{FF2B5EF4-FFF2-40B4-BE49-F238E27FC236}">
              <a16:creationId xmlns:a16="http://schemas.microsoft.com/office/drawing/2014/main" id="{540F0C15-A0C8-4048-860D-91A105F0C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123F6-02D5-41A2-A2F0-85AD3AB8DDBC}">
  <dimension ref="A1:J186"/>
  <sheetViews>
    <sheetView tabSelected="1" zoomScaleNormal="100" workbookViewId="0">
      <selection activeCell="B9" sqref="B9"/>
    </sheetView>
  </sheetViews>
  <sheetFormatPr baseColWidth="10" defaultColWidth="11.42578125" defaultRowHeight="14.25"/>
  <cols>
    <col min="1" max="1" width="41" style="39" customWidth="1"/>
    <col min="2" max="2" width="62.140625" style="39" customWidth="1"/>
    <col min="3" max="3" width="11.42578125" style="39"/>
    <col min="4" max="4" width="11.42578125" style="39" hidden="1" customWidth="1"/>
    <col min="5" max="5" width="37.85546875" style="39" customWidth="1"/>
    <col min="6" max="16384" width="11.42578125" style="39"/>
  </cols>
  <sheetData>
    <row r="1" spans="1:10">
      <c r="A1" s="168" t="s">
        <v>310</v>
      </c>
      <c r="B1" s="169"/>
      <c r="C1" s="169"/>
      <c r="D1" s="169"/>
      <c r="E1" s="170"/>
    </row>
    <row r="2" spans="1:10" ht="33" customHeight="1" thickBot="1">
      <c r="A2" s="171"/>
      <c r="B2" s="172"/>
      <c r="C2" s="172"/>
      <c r="D2" s="172"/>
      <c r="E2" s="173"/>
    </row>
    <row r="3" spans="1:10">
      <c r="A3" s="174" t="s">
        <v>0</v>
      </c>
      <c r="B3" s="176" t="s">
        <v>1</v>
      </c>
      <c r="C3" s="174" t="s">
        <v>2</v>
      </c>
      <c r="D3" s="176" t="s">
        <v>3</v>
      </c>
      <c r="E3" s="176" t="s">
        <v>4</v>
      </c>
      <c r="J3" s="40"/>
    </row>
    <row r="4" spans="1:10" ht="24.75" customHeight="1" thickBot="1">
      <c r="A4" s="175"/>
      <c r="B4" s="177"/>
      <c r="C4" s="175"/>
      <c r="D4" s="178"/>
      <c r="E4" s="177"/>
      <c r="I4" s="40"/>
      <c r="J4" s="40"/>
    </row>
    <row r="5" spans="1:10" ht="15.75" thickBot="1">
      <c r="A5" s="147" t="s">
        <v>19</v>
      </c>
      <c r="B5" s="148"/>
      <c r="C5" s="148"/>
      <c r="D5" s="148"/>
      <c r="E5" s="149"/>
      <c r="I5" s="126" t="s">
        <v>5</v>
      </c>
      <c r="J5" s="40"/>
    </row>
    <row r="6" spans="1:10" s="57" customFormat="1" ht="15.75" thickBot="1">
      <c r="A6" s="60" t="s">
        <v>20</v>
      </c>
      <c r="B6" s="55"/>
      <c r="C6" s="55"/>
      <c r="D6" s="61"/>
      <c r="E6" s="56"/>
      <c r="I6" s="126" t="s">
        <v>6</v>
      </c>
      <c r="J6" s="58"/>
    </row>
    <row r="7" spans="1:10" ht="43.5" thickBot="1">
      <c r="A7" s="65" t="s">
        <v>70</v>
      </c>
      <c r="B7" s="5" t="s">
        <v>21</v>
      </c>
      <c r="C7" s="192" t="s">
        <v>7</v>
      </c>
      <c r="D7" s="1">
        <f>IF(C7="Listo",100,IF(C7="En proceso",50,IF(C7="Pendiente",0," ")))</f>
        <v>0</v>
      </c>
      <c r="E7" s="127"/>
      <c r="I7" s="126" t="s">
        <v>7</v>
      </c>
      <c r="J7" s="40"/>
    </row>
    <row r="8" spans="1:10" ht="29.25" thickBot="1">
      <c r="A8" s="65" t="s">
        <v>71</v>
      </c>
      <c r="B8" s="5" t="s">
        <v>22</v>
      </c>
      <c r="C8" s="192" t="s">
        <v>7</v>
      </c>
      <c r="D8" s="49"/>
      <c r="E8" s="127"/>
      <c r="I8" s="126" t="s">
        <v>8</v>
      </c>
      <c r="J8" s="40"/>
    </row>
    <row r="9" spans="1:10" ht="57.75" thickBot="1">
      <c r="A9" s="65" t="s">
        <v>72</v>
      </c>
      <c r="B9" s="5" t="s">
        <v>23</v>
      </c>
      <c r="C9" s="192" t="s">
        <v>7</v>
      </c>
      <c r="D9" s="49"/>
      <c r="E9" s="127"/>
      <c r="J9" s="40"/>
    </row>
    <row r="10" spans="1:10" ht="72" thickBot="1">
      <c r="A10" s="65" t="s">
        <v>73</v>
      </c>
      <c r="B10" s="5" t="s">
        <v>24</v>
      </c>
      <c r="C10" s="192" t="s">
        <v>7</v>
      </c>
      <c r="D10" s="49"/>
      <c r="E10" s="127"/>
      <c r="J10" s="40"/>
    </row>
    <row r="11" spans="1:10" ht="33" customHeight="1" thickBot="1">
      <c r="A11" s="67" t="s">
        <v>74</v>
      </c>
      <c r="B11" s="62" t="s">
        <v>25</v>
      </c>
      <c r="C11" s="193" t="s">
        <v>7</v>
      </c>
      <c r="D11" s="49"/>
      <c r="E11" s="128"/>
      <c r="J11" s="40"/>
    </row>
    <row r="12" spans="1:10" ht="15.75" thickBot="1">
      <c r="A12" s="59"/>
      <c r="B12" s="154" t="s">
        <v>103</v>
      </c>
      <c r="C12" s="155"/>
      <c r="D12" s="37">
        <f>AVERAGE(D14:D17)</f>
        <v>0</v>
      </c>
      <c r="E12" s="32"/>
      <c r="J12" s="40"/>
    </row>
    <row r="13" spans="1:10" ht="15" thickBot="1">
      <c r="A13" s="59" t="s">
        <v>26</v>
      </c>
      <c r="B13" s="63"/>
      <c r="C13" s="30"/>
      <c r="D13" s="49"/>
      <c r="E13" s="129"/>
      <c r="J13" s="40"/>
    </row>
    <row r="14" spans="1:10" ht="126.95" customHeight="1">
      <c r="A14" s="65" t="s">
        <v>75</v>
      </c>
      <c r="B14" s="64" t="s">
        <v>27</v>
      </c>
      <c r="C14" s="194" t="s">
        <v>7</v>
      </c>
      <c r="D14" s="3">
        <f>IF(C14="Listo",100,IF(C14="En proceso",50,IF(C14="Pendiente",0," ")))</f>
        <v>0</v>
      </c>
      <c r="E14" s="130"/>
      <c r="J14" s="40"/>
    </row>
    <row r="15" spans="1:10" ht="71.25">
      <c r="A15" s="4" t="s">
        <v>76</v>
      </c>
      <c r="B15" s="53" t="s">
        <v>28</v>
      </c>
      <c r="C15" s="192" t="s">
        <v>7</v>
      </c>
      <c r="D15" s="7">
        <f t="shared" ref="D15:D17" si="0">IF(C15="Listo",100,IF(C15="En proceso",50,IF(C15="Pendiente",0," ")))</f>
        <v>0</v>
      </c>
      <c r="E15" s="127"/>
      <c r="J15" s="40"/>
    </row>
    <row r="16" spans="1:10" ht="99.75">
      <c r="A16" s="4" t="s">
        <v>77</v>
      </c>
      <c r="B16" s="20" t="s">
        <v>29</v>
      </c>
      <c r="C16" s="192" t="s">
        <v>7</v>
      </c>
      <c r="D16" s="27"/>
      <c r="E16" s="131"/>
      <c r="J16" s="40"/>
    </row>
    <row r="17" spans="1:5" ht="72" thickBot="1">
      <c r="A17" s="4" t="s">
        <v>78</v>
      </c>
      <c r="B17" s="5" t="s">
        <v>30</v>
      </c>
      <c r="C17" s="195" t="s">
        <v>7</v>
      </c>
      <c r="D17" s="27">
        <f t="shared" si="0"/>
        <v>0</v>
      </c>
      <c r="E17" s="131"/>
    </row>
    <row r="18" spans="1:5" ht="15.75" thickBot="1">
      <c r="A18" s="31"/>
      <c r="B18" s="154" t="s">
        <v>11</v>
      </c>
      <c r="C18" s="155"/>
      <c r="D18" s="37" t="e">
        <f>AVERAGE(#REF!)</f>
        <v>#REF!</v>
      </c>
      <c r="E18" s="32"/>
    </row>
    <row r="19" spans="1:5" ht="15.75" thickBot="1">
      <c r="A19" s="150" t="s">
        <v>104</v>
      </c>
      <c r="B19" s="151"/>
      <c r="C19" s="151"/>
      <c r="D19" s="36" t="e">
        <f>AVERAGE(D7,D12,#REF!,D18)</f>
        <v>#REF!</v>
      </c>
      <c r="E19" s="23"/>
    </row>
    <row r="20" spans="1:5" ht="15.75" thickBot="1">
      <c r="A20" s="147" t="s">
        <v>31</v>
      </c>
      <c r="B20" s="152"/>
      <c r="C20" s="152"/>
      <c r="D20" s="152"/>
      <c r="E20" s="153"/>
    </row>
    <row r="21" spans="1:5" ht="43.5" thickBot="1">
      <c r="A21" s="22" t="s">
        <v>36</v>
      </c>
      <c r="B21" s="16" t="s">
        <v>32</v>
      </c>
      <c r="C21" s="196" t="s">
        <v>7</v>
      </c>
      <c r="D21" s="14">
        <f>IF(C22="Listo",100,IF(C22="En proceso",50,IF(C22="Pendiente",0," ")))</f>
        <v>0</v>
      </c>
      <c r="E21" s="130"/>
    </row>
    <row r="22" spans="1:5" ht="29.25" thickBot="1">
      <c r="A22" s="22" t="s">
        <v>37</v>
      </c>
      <c r="B22" s="16" t="s">
        <v>33</v>
      </c>
      <c r="C22" s="196" t="s">
        <v>7</v>
      </c>
      <c r="D22" s="21"/>
      <c r="E22" s="129"/>
    </row>
    <row r="23" spans="1:5" ht="75.95" customHeight="1" thickBot="1">
      <c r="A23" s="28" t="s">
        <v>35</v>
      </c>
      <c r="B23" s="16" t="s">
        <v>34</v>
      </c>
      <c r="C23" s="192" t="s">
        <v>7</v>
      </c>
      <c r="D23" s="10">
        <f t="shared" ref="D23:D32" si="1">IF(C23="Listo",100,IF(C23="En proceso",50,IF(C23="Pendiente",0," ")))</f>
        <v>0</v>
      </c>
      <c r="E23" s="127"/>
    </row>
    <row r="24" spans="1:5" ht="99" customHeight="1" thickBot="1">
      <c r="A24" s="28" t="s">
        <v>38</v>
      </c>
      <c r="B24" s="25" t="s">
        <v>39</v>
      </c>
      <c r="C24" s="192" t="s">
        <v>7</v>
      </c>
      <c r="D24" s="10">
        <f t="shared" si="1"/>
        <v>0</v>
      </c>
      <c r="E24" s="127"/>
    </row>
    <row r="25" spans="1:5" ht="57">
      <c r="A25" s="179" t="s">
        <v>40</v>
      </c>
      <c r="B25" s="17" t="s">
        <v>41</v>
      </c>
      <c r="C25" s="192" t="s">
        <v>7</v>
      </c>
      <c r="D25" s="10">
        <f t="shared" si="1"/>
        <v>0</v>
      </c>
      <c r="E25" s="127"/>
    </row>
    <row r="26" spans="1:5" ht="45.95" customHeight="1">
      <c r="A26" s="180"/>
      <c r="B26" s="8" t="s">
        <v>42</v>
      </c>
      <c r="C26" s="192" t="s">
        <v>7</v>
      </c>
      <c r="D26" s="10">
        <f t="shared" si="1"/>
        <v>0</v>
      </c>
      <c r="E26" s="127"/>
    </row>
    <row r="27" spans="1:5" ht="45.95" customHeight="1" thickBot="1">
      <c r="A27" s="181"/>
      <c r="B27" s="54" t="s">
        <v>43</v>
      </c>
      <c r="C27" s="192" t="s">
        <v>7</v>
      </c>
      <c r="D27" s="10">
        <f t="shared" si="1"/>
        <v>0</v>
      </c>
      <c r="E27" s="127"/>
    </row>
    <row r="28" spans="1:5" ht="28.5">
      <c r="A28" s="182" t="s">
        <v>44</v>
      </c>
      <c r="B28" s="17" t="s">
        <v>45</v>
      </c>
      <c r="C28" s="192" t="s">
        <v>7</v>
      </c>
      <c r="D28" s="10">
        <f t="shared" si="1"/>
        <v>0</v>
      </c>
      <c r="E28" s="127"/>
    </row>
    <row r="29" spans="1:5" ht="42.75">
      <c r="A29" s="183"/>
      <c r="B29" s="17" t="s">
        <v>46</v>
      </c>
      <c r="C29" s="192" t="s">
        <v>7</v>
      </c>
      <c r="D29" s="10">
        <f t="shared" si="1"/>
        <v>0</v>
      </c>
      <c r="E29" s="127"/>
    </row>
    <row r="30" spans="1:5" ht="28.5">
      <c r="A30" s="183"/>
      <c r="B30" s="17" t="s">
        <v>47</v>
      </c>
      <c r="C30" s="192" t="s">
        <v>7</v>
      </c>
      <c r="D30" s="12"/>
      <c r="E30" s="131"/>
    </row>
    <row r="31" spans="1:5" ht="28.5">
      <c r="A31" s="183"/>
      <c r="B31" s="17" t="s">
        <v>48</v>
      </c>
      <c r="C31" s="192" t="s">
        <v>7</v>
      </c>
      <c r="D31" s="12"/>
      <c r="E31" s="131"/>
    </row>
    <row r="32" spans="1:5" ht="15" thickBot="1">
      <c r="A32" s="183"/>
      <c r="B32" s="17" t="s">
        <v>49</v>
      </c>
      <c r="C32" s="195" t="s">
        <v>7</v>
      </c>
      <c r="D32" s="12">
        <f t="shared" si="1"/>
        <v>0</v>
      </c>
      <c r="E32" s="131"/>
    </row>
    <row r="33" spans="1:5" ht="42.75">
      <c r="A33" s="182" t="s">
        <v>50</v>
      </c>
      <c r="B33" s="9" t="s">
        <v>51</v>
      </c>
      <c r="C33" s="196" t="s">
        <v>7</v>
      </c>
      <c r="D33" s="14">
        <f>IF(C33="Listo",100,IF(C33="En proceso",50,IF(C33="Pendiente",0," ")))</f>
        <v>0</v>
      </c>
      <c r="E33" s="130"/>
    </row>
    <row r="34" spans="1:5" ht="29.25" thickBot="1">
      <c r="A34" s="184"/>
      <c r="B34" s="54" t="s">
        <v>52</v>
      </c>
      <c r="C34" s="192" t="s">
        <v>7</v>
      </c>
      <c r="D34" s="10">
        <f t="shared" ref="D34" si="2">IF(C34="Listo",100,IF(C34="En proceso",50,IF(C34="Pendiente",0," ")))</f>
        <v>0</v>
      </c>
      <c r="E34" s="127"/>
    </row>
    <row r="35" spans="1:5" ht="15.75" thickBot="1">
      <c r="A35" s="156" t="s">
        <v>105</v>
      </c>
      <c r="B35" s="157"/>
      <c r="C35" s="157"/>
      <c r="D35" s="35" t="e">
        <f>AVERAGE(#REF!,#REF!,#REF!)</f>
        <v>#REF!</v>
      </c>
      <c r="E35" s="23"/>
    </row>
    <row r="36" spans="1:5" ht="15.75" thickBot="1">
      <c r="A36" s="147" t="s">
        <v>53</v>
      </c>
      <c r="B36" s="152"/>
      <c r="C36" s="152"/>
      <c r="D36" s="152"/>
      <c r="E36" s="153"/>
    </row>
    <row r="37" spans="1:5" ht="15" hidden="1">
      <c r="A37" s="24"/>
      <c r="B37" s="147" t="s">
        <v>12</v>
      </c>
      <c r="C37" s="148"/>
      <c r="D37" s="33">
        <f>AVERAGE(D38,D46,D53,D55)</f>
        <v>0</v>
      </c>
      <c r="E37" s="32"/>
    </row>
    <row r="38" spans="1:5" ht="57.75" thickBot="1">
      <c r="A38" s="28" t="s">
        <v>54</v>
      </c>
      <c r="B38" s="16" t="s">
        <v>55</v>
      </c>
      <c r="C38" s="197" t="s">
        <v>7</v>
      </c>
      <c r="D38" s="15">
        <f>IF(C38="Listo",100,IF(C38="En proceso",50,IF(C38="Pendiente",0," ")))</f>
        <v>0</v>
      </c>
      <c r="E38" s="132"/>
    </row>
    <row r="39" spans="1:5">
      <c r="A39" s="66" t="s">
        <v>56</v>
      </c>
      <c r="B39" s="34"/>
      <c r="C39" s="30"/>
      <c r="D39" s="21"/>
      <c r="E39" s="133"/>
    </row>
    <row r="40" spans="1:5" ht="57">
      <c r="A40" s="7" t="s">
        <v>79</v>
      </c>
      <c r="B40" s="8" t="s">
        <v>57</v>
      </c>
      <c r="C40" s="198" t="s">
        <v>7</v>
      </c>
      <c r="D40" s="21">
        <f t="shared" ref="D40:D55" si="3">IF(C40="Listo",100,IF(C40="En proceso",50,IF(C40="Pendiente",0," ")))</f>
        <v>0</v>
      </c>
      <c r="E40" s="129"/>
    </row>
    <row r="41" spans="1:5" ht="71.25">
      <c r="A41" s="7" t="s">
        <v>80</v>
      </c>
      <c r="B41" s="8" t="s">
        <v>58</v>
      </c>
      <c r="C41" s="192" t="s">
        <v>7</v>
      </c>
      <c r="D41" s="10">
        <f t="shared" si="3"/>
        <v>0</v>
      </c>
      <c r="E41" s="127"/>
    </row>
    <row r="42" spans="1:5" ht="57">
      <c r="A42" s="7" t="s">
        <v>81</v>
      </c>
      <c r="B42" s="8" t="s">
        <v>59</v>
      </c>
      <c r="C42" s="192" t="s">
        <v>7</v>
      </c>
      <c r="D42" s="10">
        <f t="shared" si="3"/>
        <v>0</v>
      </c>
      <c r="E42" s="127"/>
    </row>
    <row r="43" spans="1:5" ht="28.5">
      <c r="A43" s="7" t="s">
        <v>82</v>
      </c>
      <c r="B43" s="8" t="s">
        <v>60</v>
      </c>
      <c r="C43" s="192" t="s">
        <v>7</v>
      </c>
      <c r="D43" s="10">
        <f t="shared" si="3"/>
        <v>0</v>
      </c>
      <c r="E43" s="127"/>
    </row>
    <row r="44" spans="1:5" ht="114">
      <c r="A44" s="7" t="s">
        <v>83</v>
      </c>
      <c r="B44" s="8" t="s">
        <v>61</v>
      </c>
      <c r="C44" s="192" t="s">
        <v>7</v>
      </c>
      <c r="D44" s="10">
        <f t="shared" si="3"/>
        <v>0</v>
      </c>
      <c r="E44" s="127"/>
    </row>
    <row r="45" spans="1:5" ht="114.75" thickBot="1">
      <c r="A45" s="72" t="s">
        <v>84</v>
      </c>
      <c r="B45" s="11" t="s">
        <v>62</v>
      </c>
      <c r="C45" s="195" t="s">
        <v>7</v>
      </c>
      <c r="D45" s="12">
        <f t="shared" si="3"/>
        <v>0</v>
      </c>
      <c r="E45" s="131"/>
    </row>
    <row r="46" spans="1:5" ht="15.95" customHeight="1" thickBot="1">
      <c r="A46" s="51"/>
      <c r="B46" s="154" t="s">
        <v>13</v>
      </c>
      <c r="C46" s="155"/>
      <c r="D46" s="33">
        <f>AVERAGE(D38:D45)</f>
        <v>0</v>
      </c>
      <c r="E46" s="32"/>
    </row>
    <row r="47" spans="1:5" s="57" customFormat="1" ht="15.95" customHeight="1">
      <c r="A47" s="71" t="s">
        <v>63</v>
      </c>
      <c r="B47" s="68"/>
      <c r="C47" s="68"/>
      <c r="D47" s="69"/>
      <c r="E47" s="70"/>
    </row>
    <row r="48" spans="1:5" ht="42.75">
      <c r="A48" s="124" t="s">
        <v>85</v>
      </c>
      <c r="B48" s="8" t="s">
        <v>64</v>
      </c>
      <c r="C48" s="192" t="s">
        <v>7</v>
      </c>
      <c r="D48" s="10">
        <f t="shared" si="3"/>
        <v>0</v>
      </c>
      <c r="E48" s="134"/>
    </row>
    <row r="49" spans="1:5" ht="42.75">
      <c r="A49" s="124" t="s">
        <v>86</v>
      </c>
      <c r="B49" s="8" t="s">
        <v>65</v>
      </c>
      <c r="C49" s="192" t="s">
        <v>7</v>
      </c>
      <c r="D49" s="10">
        <f t="shared" si="3"/>
        <v>0</v>
      </c>
      <c r="E49" s="127"/>
    </row>
    <row r="50" spans="1:5" ht="48.95" customHeight="1">
      <c r="A50" s="124" t="s">
        <v>87</v>
      </c>
      <c r="B50" s="8" t="s">
        <v>66</v>
      </c>
      <c r="C50" s="192" t="s">
        <v>7</v>
      </c>
      <c r="D50" s="10">
        <f t="shared" si="3"/>
        <v>0</v>
      </c>
      <c r="E50" s="127"/>
    </row>
    <row r="51" spans="1:5" ht="128.25">
      <c r="A51" s="124" t="s">
        <v>88</v>
      </c>
      <c r="B51" s="8" t="s">
        <v>67</v>
      </c>
      <c r="C51" s="192" t="s">
        <v>7</v>
      </c>
      <c r="D51" s="12"/>
      <c r="E51" s="131"/>
    </row>
    <row r="52" spans="1:5" ht="57.75" thickBot="1">
      <c r="A52" s="125" t="s">
        <v>89</v>
      </c>
      <c r="B52" s="79" t="s">
        <v>68</v>
      </c>
      <c r="C52" s="193" t="s">
        <v>7</v>
      </c>
      <c r="D52" s="80">
        <f t="shared" si="3"/>
        <v>0</v>
      </c>
      <c r="E52" s="128"/>
    </row>
    <row r="53" spans="1:5" ht="15.95" customHeight="1">
      <c r="A53" s="51"/>
      <c r="B53" s="161" t="s">
        <v>106</v>
      </c>
      <c r="C53" s="162"/>
      <c r="D53" s="77">
        <f>AVERAGE(D48:D52)</f>
        <v>0</v>
      </c>
      <c r="E53" s="78"/>
    </row>
    <row r="54" spans="1:5" s="57" customFormat="1" ht="15.95" customHeight="1">
      <c r="A54" s="124" t="s">
        <v>69</v>
      </c>
      <c r="B54" s="75"/>
      <c r="C54" s="75"/>
      <c r="D54" s="76"/>
      <c r="E54" s="76"/>
    </row>
    <row r="55" spans="1:5" ht="75.95" customHeight="1" thickBot="1">
      <c r="A55" s="7" t="s">
        <v>90</v>
      </c>
      <c r="B55" s="8" t="s">
        <v>109</v>
      </c>
      <c r="C55" s="192" t="s">
        <v>7</v>
      </c>
      <c r="D55" s="10">
        <f t="shared" si="3"/>
        <v>0</v>
      </c>
      <c r="E55" s="134"/>
    </row>
    <row r="56" spans="1:5" ht="15.75" hidden="1" thickBot="1">
      <c r="A56" s="65"/>
      <c r="B56" s="163" t="s">
        <v>13</v>
      </c>
      <c r="C56" s="163"/>
      <c r="D56" s="83" t="e">
        <f>AVERAGE(#REF!,D69)</f>
        <v>#REF!</v>
      </c>
      <c r="E56" s="135"/>
    </row>
    <row r="57" spans="1:5" ht="42.75">
      <c r="A57" s="7" t="s">
        <v>91</v>
      </c>
      <c r="B57" s="81" t="s">
        <v>110</v>
      </c>
      <c r="C57" s="196" t="s">
        <v>7</v>
      </c>
      <c r="D57" s="14">
        <f>IF(C57="Listo",100,IF(C57="En proceso",50,IF(C57="Pendiente",0," ")))</f>
        <v>0</v>
      </c>
      <c r="E57" s="130"/>
    </row>
    <row r="58" spans="1:5" ht="57">
      <c r="A58" s="7" t="s">
        <v>92</v>
      </c>
      <c r="B58" s="8" t="s">
        <v>111</v>
      </c>
      <c r="C58" s="192" t="s">
        <v>7</v>
      </c>
      <c r="D58" s="10">
        <f t="shared" ref="D58:D68" si="4">IF(C58="Listo",100,IF(C58="En proceso",50,IF(C58="Pendiente",0," ")))</f>
        <v>0</v>
      </c>
      <c r="E58" s="127"/>
    </row>
    <row r="59" spans="1:5" ht="35.1" customHeight="1">
      <c r="A59" s="7" t="s">
        <v>93</v>
      </c>
      <c r="B59" s="8" t="s">
        <v>112</v>
      </c>
      <c r="C59" s="192" t="s">
        <v>7</v>
      </c>
      <c r="D59" s="10">
        <f t="shared" si="4"/>
        <v>0</v>
      </c>
      <c r="E59" s="127"/>
    </row>
    <row r="60" spans="1:5" ht="42.75">
      <c r="A60" s="7" t="s">
        <v>94</v>
      </c>
      <c r="B60" s="8" t="s">
        <v>113</v>
      </c>
      <c r="C60" s="192" t="s">
        <v>7</v>
      </c>
      <c r="D60" s="10">
        <f t="shared" si="4"/>
        <v>0</v>
      </c>
      <c r="E60" s="127"/>
    </row>
    <row r="61" spans="1:5" ht="156.75">
      <c r="A61" s="7" t="s">
        <v>95</v>
      </c>
      <c r="B61" s="8" t="s">
        <v>235</v>
      </c>
      <c r="C61" s="192" t="s">
        <v>7</v>
      </c>
      <c r="D61" s="10">
        <f t="shared" si="4"/>
        <v>0</v>
      </c>
      <c r="E61" s="127"/>
    </row>
    <row r="62" spans="1:5" ht="42.75">
      <c r="A62" s="7" t="s">
        <v>96</v>
      </c>
      <c r="B62" s="8" t="s">
        <v>114</v>
      </c>
      <c r="C62" s="192" t="s">
        <v>7</v>
      </c>
      <c r="D62" s="10">
        <f t="shared" si="4"/>
        <v>0</v>
      </c>
      <c r="E62" s="127"/>
    </row>
    <row r="63" spans="1:5" ht="71.25">
      <c r="A63" s="7" t="s">
        <v>97</v>
      </c>
      <c r="B63" s="8" t="s">
        <v>115</v>
      </c>
      <c r="C63" s="192" t="s">
        <v>7</v>
      </c>
      <c r="D63" s="10">
        <f t="shared" si="4"/>
        <v>0</v>
      </c>
      <c r="E63" s="134"/>
    </row>
    <row r="64" spans="1:5" ht="142.5">
      <c r="A64" s="82" t="s">
        <v>98</v>
      </c>
      <c r="B64" s="85" t="s">
        <v>116</v>
      </c>
      <c r="C64" s="199" t="s">
        <v>7</v>
      </c>
      <c r="D64" s="13">
        <f t="shared" si="4"/>
        <v>0</v>
      </c>
      <c r="E64" s="129"/>
    </row>
    <row r="65" spans="1:5" ht="57">
      <c r="A65" s="7" t="s">
        <v>99</v>
      </c>
      <c r="B65" s="8" t="s">
        <v>117</v>
      </c>
      <c r="C65" s="192" t="s">
        <v>7</v>
      </c>
      <c r="D65" s="10">
        <f t="shared" si="4"/>
        <v>0</v>
      </c>
      <c r="E65" s="127"/>
    </row>
    <row r="66" spans="1:5" ht="85.5">
      <c r="A66" s="7" t="s">
        <v>100</v>
      </c>
      <c r="B66" s="8" t="s">
        <v>118</v>
      </c>
      <c r="C66" s="192" t="s">
        <v>7</v>
      </c>
      <c r="D66" s="10">
        <f t="shared" si="4"/>
        <v>0</v>
      </c>
      <c r="E66" s="127"/>
    </row>
    <row r="67" spans="1:5" ht="28.5">
      <c r="A67" s="7" t="s">
        <v>101</v>
      </c>
      <c r="B67" s="8" t="s">
        <v>119</v>
      </c>
      <c r="C67" s="192" t="s">
        <v>7</v>
      </c>
      <c r="D67" s="10">
        <f t="shared" si="4"/>
        <v>0</v>
      </c>
      <c r="E67" s="127"/>
    </row>
    <row r="68" spans="1:5" ht="300" thickBot="1">
      <c r="A68" s="87" t="s">
        <v>102</v>
      </c>
      <c r="B68" s="54" t="s">
        <v>120</v>
      </c>
      <c r="C68" s="193" t="s">
        <v>7</v>
      </c>
      <c r="D68" s="80">
        <f t="shared" si="4"/>
        <v>0</v>
      </c>
      <c r="E68" s="128"/>
    </row>
    <row r="69" spans="1:5" ht="15">
      <c r="A69" s="86"/>
      <c r="B69" s="161" t="s">
        <v>107</v>
      </c>
      <c r="C69" s="162"/>
      <c r="D69" s="77">
        <f>AVERAGE(D64:D68)</f>
        <v>0</v>
      </c>
      <c r="E69" s="78"/>
    </row>
    <row r="70" spans="1:5">
      <c r="A70" s="7" t="s">
        <v>121</v>
      </c>
      <c r="B70" s="11"/>
      <c r="C70" s="29"/>
      <c r="D70" s="12"/>
      <c r="E70" s="136"/>
    </row>
    <row r="71" spans="1:5" ht="71.25">
      <c r="A71" s="7" t="s">
        <v>122</v>
      </c>
      <c r="B71" s="8" t="s">
        <v>125</v>
      </c>
      <c r="C71" s="192" t="s">
        <v>7</v>
      </c>
      <c r="D71" s="10"/>
      <c r="E71" s="134"/>
    </row>
    <row r="72" spans="1:5" ht="143.25" thickBot="1">
      <c r="A72" s="7" t="s">
        <v>123</v>
      </c>
      <c r="B72" s="17" t="s">
        <v>126</v>
      </c>
      <c r="C72" s="200" t="s">
        <v>7</v>
      </c>
      <c r="D72" s="21"/>
      <c r="E72" s="133"/>
    </row>
    <row r="73" spans="1:5" ht="132.94999999999999" customHeight="1" thickBot="1">
      <c r="A73" s="87" t="s">
        <v>124</v>
      </c>
      <c r="B73" s="54" t="s">
        <v>127</v>
      </c>
      <c r="C73" s="197" t="s">
        <v>7</v>
      </c>
      <c r="D73" s="80"/>
      <c r="E73" s="137"/>
    </row>
    <row r="74" spans="1:5" ht="15">
      <c r="A74" s="89"/>
      <c r="B74" s="161" t="s">
        <v>135</v>
      </c>
      <c r="C74" s="162"/>
      <c r="D74" s="77">
        <f>AVERAGE(D69:D73)</f>
        <v>0</v>
      </c>
      <c r="E74" s="78"/>
    </row>
    <row r="75" spans="1:5" ht="15.75" customHeight="1" thickBot="1">
      <c r="A75" s="66" t="s">
        <v>128</v>
      </c>
      <c r="B75" s="21"/>
      <c r="C75" s="75"/>
      <c r="D75" s="21"/>
      <c r="E75" s="21"/>
    </row>
    <row r="76" spans="1:5" s="57" customFormat="1" ht="96.95" customHeight="1" thickBot="1">
      <c r="A76" s="7" t="s">
        <v>129</v>
      </c>
      <c r="B76" s="88" t="s">
        <v>130</v>
      </c>
      <c r="C76" s="197" t="s">
        <v>7</v>
      </c>
      <c r="D76" s="76"/>
      <c r="E76" s="138"/>
    </row>
    <row r="77" spans="1:5" s="57" customFormat="1" ht="156" customHeight="1" thickBot="1">
      <c r="A77" s="7" t="s">
        <v>131</v>
      </c>
      <c r="B77" s="88" t="s">
        <v>133</v>
      </c>
      <c r="C77" s="197" t="s">
        <v>7</v>
      </c>
      <c r="D77" s="76"/>
      <c r="E77" s="138"/>
    </row>
    <row r="78" spans="1:5" s="57" customFormat="1" ht="87" customHeight="1" thickBot="1">
      <c r="A78" s="87" t="s">
        <v>132</v>
      </c>
      <c r="B78" s="93" t="s">
        <v>134</v>
      </c>
      <c r="C78" s="197" t="s">
        <v>7</v>
      </c>
      <c r="D78" s="94"/>
      <c r="E78" s="139"/>
    </row>
    <row r="79" spans="1:5" ht="15" customHeight="1">
      <c r="A79" s="92"/>
      <c r="B79" s="185" t="s">
        <v>136</v>
      </c>
      <c r="C79" s="186"/>
      <c r="D79" s="91"/>
      <c r="E79" s="77"/>
    </row>
    <row r="80" spans="1:5" ht="15.75" thickBot="1">
      <c r="A80" s="167" t="s">
        <v>108</v>
      </c>
      <c r="B80" s="157"/>
      <c r="C80" s="157"/>
      <c r="D80" s="35" t="e">
        <f>AVERAGE(D37,D56)</f>
        <v>#REF!</v>
      </c>
      <c r="E80" s="23"/>
    </row>
    <row r="81" spans="1:5" ht="15.75" thickBot="1">
      <c r="A81" s="164" t="s">
        <v>137</v>
      </c>
      <c r="B81" s="165"/>
      <c r="C81" s="165"/>
      <c r="D81" s="165"/>
      <c r="E81" s="166"/>
    </row>
    <row r="82" spans="1:5" ht="15" thickBot="1">
      <c r="A82" s="95" t="s">
        <v>138</v>
      </c>
      <c r="B82" s="25"/>
      <c r="C82" s="25"/>
      <c r="D82" s="15" t="str">
        <f>IF(C82="Listo",100,IF(C82="En proceso",50,IF(C82="Pendiente",0," ")))</f>
        <v xml:space="preserve"> </v>
      </c>
      <c r="E82" s="2"/>
    </row>
    <row r="83" spans="1:5" ht="140.1" customHeight="1">
      <c r="A83" s="7" t="s">
        <v>139</v>
      </c>
      <c r="B83" s="18" t="s">
        <v>140</v>
      </c>
      <c r="C83" s="201" t="s">
        <v>7</v>
      </c>
      <c r="D83" s="19">
        <f t="shared" ref="D83:D90" si="5">IF(C83="Listo",100,IF(C83="En proceso",50,IF(C83="Pendiente",0," ")))</f>
        <v>0</v>
      </c>
      <c r="E83" s="130"/>
    </row>
    <row r="84" spans="1:5" ht="42.75">
      <c r="A84" s="7" t="s">
        <v>143</v>
      </c>
      <c r="B84" s="8" t="s">
        <v>141</v>
      </c>
      <c r="C84" s="192" t="s">
        <v>7</v>
      </c>
      <c r="D84" s="10">
        <f t="shared" si="5"/>
        <v>0</v>
      </c>
      <c r="E84" s="127"/>
    </row>
    <row r="85" spans="1:5" ht="84.95" customHeight="1">
      <c r="A85" s="7" t="s">
        <v>144</v>
      </c>
      <c r="B85" s="8" t="s">
        <v>147</v>
      </c>
      <c r="C85" s="192" t="s">
        <v>7</v>
      </c>
      <c r="D85" s="10">
        <f t="shared" si="5"/>
        <v>0</v>
      </c>
      <c r="E85" s="127"/>
    </row>
    <row r="86" spans="1:5" ht="71.099999999999994" customHeight="1">
      <c r="A86" s="7" t="s">
        <v>145</v>
      </c>
      <c r="B86" s="8" t="s">
        <v>148</v>
      </c>
      <c r="C86" s="192" t="s">
        <v>7</v>
      </c>
      <c r="D86" s="10">
        <f t="shared" si="5"/>
        <v>0</v>
      </c>
      <c r="E86" s="127"/>
    </row>
    <row r="87" spans="1:5" hidden="1">
      <c r="A87" s="7" t="s">
        <v>146</v>
      </c>
      <c r="B87" s="8" t="s">
        <v>142</v>
      </c>
      <c r="C87" s="6" t="s">
        <v>7</v>
      </c>
      <c r="D87" s="12"/>
      <c r="E87" s="131"/>
    </row>
    <row r="88" spans="1:5" ht="42.75">
      <c r="A88" s="7" t="s">
        <v>149</v>
      </c>
      <c r="B88" s="8" t="s">
        <v>153</v>
      </c>
      <c r="C88" s="192" t="s">
        <v>7</v>
      </c>
      <c r="D88" s="12"/>
      <c r="E88" s="131"/>
    </row>
    <row r="89" spans="1:5" ht="113.1" customHeight="1">
      <c r="A89" s="7" t="s">
        <v>150</v>
      </c>
      <c r="B89" s="8" t="s">
        <v>154</v>
      </c>
      <c r="C89" s="192" t="s">
        <v>7</v>
      </c>
      <c r="D89" s="12"/>
      <c r="E89" s="131"/>
    </row>
    <row r="90" spans="1:5" ht="72" thickBot="1">
      <c r="A90" s="87" t="s">
        <v>151</v>
      </c>
      <c r="B90" s="96" t="s">
        <v>155</v>
      </c>
      <c r="C90" s="193" t="s">
        <v>7</v>
      </c>
      <c r="D90" s="80">
        <f t="shared" si="5"/>
        <v>0</v>
      </c>
      <c r="E90" s="128"/>
    </row>
    <row r="91" spans="1:5" ht="15.95" customHeight="1">
      <c r="A91" s="51"/>
      <c r="B91" s="161" t="s">
        <v>152</v>
      </c>
      <c r="C91" s="162"/>
      <c r="D91" s="77">
        <f>AVERAGE(D83:D90)</f>
        <v>0</v>
      </c>
      <c r="E91" s="78"/>
    </row>
    <row r="92" spans="1:5" ht="15.95" customHeight="1">
      <c r="A92" s="97" t="s">
        <v>156</v>
      </c>
      <c r="B92" s="98"/>
      <c r="C92" s="98"/>
      <c r="D92" s="99"/>
      <c r="E92" s="99"/>
    </row>
    <row r="93" spans="1:5">
      <c r="A93" s="97" t="s">
        <v>157</v>
      </c>
      <c r="B93" s="99"/>
      <c r="C93" s="99"/>
      <c r="D93" s="99"/>
      <c r="E93" s="140"/>
    </row>
    <row r="94" spans="1:5" ht="15.95" hidden="1" customHeight="1" thickBot="1">
      <c r="A94" s="10"/>
      <c r="B94" s="187" t="s">
        <v>16</v>
      </c>
      <c r="C94" s="187"/>
      <c r="D94" s="90" t="e">
        <f>AVERAGE(#REF!,#REF!,D102)</f>
        <v>#REF!</v>
      </c>
      <c r="E94" s="141"/>
    </row>
    <row r="95" spans="1:5" ht="71.25">
      <c r="A95" s="7" t="s">
        <v>158</v>
      </c>
      <c r="B95" s="5" t="s">
        <v>166</v>
      </c>
      <c r="C95" s="192" t="s">
        <v>7</v>
      </c>
      <c r="D95" s="10">
        <f>IF(C95="Listo",100,IF(C95="En proceso",50,IF(C95="Pendiente",0," ")))</f>
        <v>0</v>
      </c>
      <c r="E95" s="134"/>
    </row>
    <row r="96" spans="1:5" ht="71.25">
      <c r="A96" s="7" t="s">
        <v>159</v>
      </c>
      <c r="B96" s="8" t="s">
        <v>167</v>
      </c>
      <c r="C96" s="192" t="s">
        <v>7</v>
      </c>
      <c r="D96" s="10">
        <f t="shared" ref="D96:D101" si="6">IF(C96="Listo",100,IF(C96="En proceso",50,IF(C96="Pendiente",0," ")))</f>
        <v>0</v>
      </c>
      <c r="E96" s="127"/>
    </row>
    <row r="97" spans="1:5" ht="71.25">
      <c r="A97" s="7" t="s">
        <v>160</v>
      </c>
      <c r="B97" s="8" t="s">
        <v>168</v>
      </c>
      <c r="C97" s="192" t="s">
        <v>7</v>
      </c>
      <c r="D97" s="10">
        <f t="shared" si="6"/>
        <v>0</v>
      </c>
      <c r="E97" s="127"/>
    </row>
    <row r="98" spans="1:5" ht="117" customHeight="1">
      <c r="A98" s="7" t="s">
        <v>161</v>
      </c>
      <c r="B98" s="8" t="s">
        <v>169</v>
      </c>
      <c r="C98" s="192" t="s">
        <v>7</v>
      </c>
      <c r="D98" s="10">
        <f t="shared" si="6"/>
        <v>0</v>
      </c>
      <c r="E98" s="127"/>
    </row>
    <row r="99" spans="1:5" ht="72" customHeight="1">
      <c r="A99" s="7" t="s">
        <v>162</v>
      </c>
      <c r="B99" s="8" t="s">
        <v>170</v>
      </c>
      <c r="C99" s="192" t="s">
        <v>7</v>
      </c>
      <c r="D99" s="12">
        <f t="shared" si="6"/>
        <v>0</v>
      </c>
      <c r="E99" s="131"/>
    </row>
    <row r="100" spans="1:5" ht="99.75">
      <c r="A100" s="7" t="s">
        <v>163</v>
      </c>
      <c r="B100" s="8" t="s">
        <v>171</v>
      </c>
      <c r="C100" s="198" t="s">
        <v>7</v>
      </c>
      <c r="D100" s="13">
        <f t="shared" si="6"/>
        <v>0</v>
      </c>
      <c r="E100" s="129"/>
    </row>
    <row r="101" spans="1:5" ht="57.75" thickBot="1">
      <c r="A101" s="7" t="s">
        <v>164</v>
      </c>
      <c r="B101" s="11" t="s">
        <v>172</v>
      </c>
      <c r="C101" s="195" t="s">
        <v>7</v>
      </c>
      <c r="D101" s="12">
        <f t="shared" si="6"/>
        <v>0</v>
      </c>
      <c r="E101" s="131"/>
    </row>
    <row r="102" spans="1:5" ht="15">
      <c r="A102" s="123"/>
      <c r="B102" s="161" t="s">
        <v>174</v>
      </c>
      <c r="C102" s="162"/>
      <c r="D102" s="77" t="e">
        <f>AVERAGE(D94:D101)</f>
        <v>#REF!</v>
      </c>
      <c r="E102" s="78"/>
    </row>
    <row r="103" spans="1:5">
      <c r="A103" s="100" t="s">
        <v>165</v>
      </c>
      <c r="B103" s="10"/>
      <c r="C103" s="10"/>
      <c r="D103" s="10"/>
      <c r="E103" s="134"/>
    </row>
    <row r="104" spans="1:5" ht="88.5" customHeight="1">
      <c r="A104" s="7" t="s">
        <v>175</v>
      </c>
      <c r="B104" s="8" t="s">
        <v>179</v>
      </c>
      <c r="C104" s="192" t="s">
        <v>7</v>
      </c>
      <c r="D104" s="10">
        <f>IF(C104="Listo",100,IF(C104="En proceso",50,IF(C104="Pendiente",0," ")))</f>
        <v>0</v>
      </c>
      <c r="E104" s="134"/>
    </row>
    <row r="105" spans="1:5" ht="42" customHeight="1">
      <c r="A105" s="7" t="s">
        <v>176</v>
      </c>
      <c r="B105" s="8" t="s">
        <v>180</v>
      </c>
      <c r="C105" s="192" t="s">
        <v>7</v>
      </c>
      <c r="D105" s="10">
        <f t="shared" ref="D105:D113" si="7">IF(C105="Listo",100,IF(C105="En proceso",50,IF(C105="Pendiente",0," ")))</f>
        <v>0</v>
      </c>
      <c r="E105" s="134"/>
    </row>
    <row r="106" spans="1:5" ht="57">
      <c r="A106" s="7" t="s">
        <v>177</v>
      </c>
      <c r="B106" s="8" t="s">
        <v>181</v>
      </c>
      <c r="C106" s="192" t="s">
        <v>7</v>
      </c>
      <c r="D106" s="10">
        <f t="shared" si="7"/>
        <v>0</v>
      </c>
      <c r="E106" s="134"/>
    </row>
    <row r="107" spans="1:5" ht="102" customHeight="1" thickBot="1">
      <c r="A107" s="87" t="s">
        <v>178</v>
      </c>
      <c r="B107" s="54" t="s">
        <v>182</v>
      </c>
      <c r="C107" s="193" t="s">
        <v>7</v>
      </c>
      <c r="D107" s="80">
        <f t="shared" si="7"/>
        <v>0</v>
      </c>
      <c r="E107" s="137"/>
    </row>
    <row r="108" spans="1:5" ht="15.75" thickBot="1">
      <c r="A108" s="101"/>
      <c r="B108" s="188" t="s">
        <v>173</v>
      </c>
      <c r="C108" s="189"/>
      <c r="D108" s="83">
        <f>AVERAGE(D106:D107)</f>
        <v>0</v>
      </c>
      <c r="E108" s="84"/>
    </row>
    <row r="109" spans="1:5" ht="15.95" customHeight="1">
      <c r="A109" s="51"/>
      <c r="B109" s="161" t="s">
        <v>14</v>
      </c>
      <c r="C109" s="162"/>
      <c r="D109" s="77">
        <f>AVERAGE(D107:D108)</f>
        <v>0</v>
      </c>
      <c r="E109" s="78"/>
    </row>
    <row r="110" spans="1:5" s="99" customFormat="1" ht="15.95" customHeight="1">
      <c r="A110" s="103" t="s">
        <v>183</v>
      </c>
      <c r="B110" s="98"/>
      <c r="C110" s="98"/>
      <c r="E110" s="140"/>
    </row>
    <row r="111" spans="1:5" ht="128.25">
      <c r="A111" s="7" t="s">
        <v>184</v>
      </c>
      <c r="B111" s="17" t="s">
        <v>185</v>
      </c>
      <c r="C111" s="198" t="s">
        <v>7</v>
      </c>
      <c r="D111" s="21">
        <f t="shared" si="7"/>
        <v>0</v>
      </c>
      <c r="E111" s="129"/>
    </row>
    <row r="112" spans="1:5" ht="85.5">
      <c r="A112" s="7" t="s">
        <v>186</v>
      </c>
      <c r="B112" s="8" t="s">
        <v>188</v>
      </c>
      <c r="C112" s="192" t="s">
        <v>7</v>
      </c>
      <c r="D112" s="21">
        <f t="shared" si="7"/>
        <v>0</v>
      </c>
      <c r="E112" s="127"/>
    </row>
    <row r="113" spans="1:5" ht="200.25" thickBot="1">
      <c r="A113" s="7" t="s">
        <v>187</v>
      </c>
      <c r="B113" s="11" t="s">
        <v>189</v>
      </c>
      <c r="C113" s="195" t="s">
        <v>7</v>
      </c>
      <c r="D113" s="13">
        <f t="shared" si="7"/>
        <v>0</v>
      </c>
      <c r="E113" s="131"/>
    </row>
    <row r="114" spans="1:5" ht="15">
      <c r="A114" s="86"/>
      <c r="B114" s="159" t="s">
        <v>15</v>
      </c>
      <c r="C114" s="160"/>
      <c r="D114" s="38">
        <f>AVERAGE(D111:D113)</f>
        <v>0</v>
      </c>
      <c r="E114" s="142"/>
    </row>
    <row r="115" spans="1:5" s="102" customFormat="1" ht="15">
      <c r="A115" s="104" t="s">
        <v>190</v>
      </c>
      <c r="B115" s="98"/>
      <c r="C115" s="98"/>
      <c r="D115" s="99"/>
      <c r="E115" s="140"/>
    </row>
    <row r="116" spans="1:5" s="102" customFormat="1" ht="176.25" customHeight="1">
      <c r="A116" s="104" t="s">
        <v>191</v>
      </c>
      <c r="B116" s="11" t="s">
        <v>195</v>
      </c>
      <c r="C116" s="195" t="s">
        <v>7</v>
      </c>
      <c r="D116" s="99"/>
      <c r="E116" s="140"/>
    </row>
    <row r="117" spans="1:5" s="102" customFormat="1" ht="128.25">
      <c r="A117" s="104" t="s">
        <v>192</v>
      </c>
      <c r="B117" s="11" t="s">
        <v>196</v>
      </c>
      <c r="C117" s="195" t="s">
        <v>7</v>
      </c>
      <c r="D117" s="99"/>
      <c r="E117" s="140"/>
    </row>
    <row r="118" spans="1:5" s="102" customFormat="1" ht="153" customHeight="1">
      <c r="A118" s="104" t="s">
        <v>193</v>
      </c>
      <c r="B118" s="11" t="s">
        <v>197</v>
      </c>
      <c r="C118" s="195" t="s">
        <v>7</v>
      </c>
      <c r="D118" s="99"/>
      <c r="E118" s="140"/>
    </row>
    <row r="119" spans="1:5" s="102" customFormat="1" ht="57.75" thickBot="1">
      <c r="A119" s="104" t="s">
        <v>194</v>
      </c>
      <c r="B119" s="11" t="s">
        <v>198</v>
      </c>
      <c r="C119" s="29" t="s">
        <v>7</v>
      </c>
      <c r="D119" s="99"/>
      <c r="E119" s="140"/>
    </row>
    <row r="120" spans="1:5" s="102" customFormat="1" ht="15">
      <c r="A120" s="106"/>
      <c r="B120" s="159" t="s">
        <v>16</v>
      </c>
      <c r="C120" s="160"/>
      <c r="D120" s="38" t="e">
        <f>AVERAGE(D117:D119)</f>
        <v>#DIV/0!</v>
      </c>
      <c r="E120" s="142"/>
    </row>
    <row r="121" spans="1:5" s="102" customFormat="1" ht="15">
      <c r="A121" s="104" t="s">
        <v>199</v>
      </c>
      <c r="B121" s="98"/>
      <c r="C121" s="98"/>
      <c r="D121" s="99"/>
      <c r="E121" s="140"/>
    </row>
    <row r="122" spans="1:5" s="102" customFormat="1" ht="177.75" customHeight="1">
      <c r="A122" s="104" t="s">
        <v>200</v>
      </c>
      <c r="B122" s="11" t="s">
        <v>202</v>
      </c>
      <c r="C122" s="195" t="s">
        <v>7</v>
      </c>
      <c r="D122" s="99"/>
      <c r="E122" s="140"/>
    </row>
    <row r="123" spans="1:5" s="102" customFormat="1" ht="84.75" customHeight="1" thickBot="1">
      <c r="A123" s="108" t="s">
        <v>201</v>
      </c>
      <c r="B123" s="11" t="s">
        <v>203</v>
      </c>
      <c r="C123" s="195" t="s">
        <v>7</v>
      </c>
      <c r="D123" s="99"/>
      <c r="E123" s="140"/>
    </row>
    <row r="124" spans="1:5" s="102" customFormat="1" ht="15">
      <c r="A124" s="107"/>
      <c r="B124" s="159" t="s">
        <v>17</v>
      </c>
      <c r="C124" s="160"/>
      <c r="D124" s="38" t="e">
        <f>AVERAGE(D121:D123)</f>
        <v>#DIV/0!</v>
      </c>
      <c r="E124" s="142"/>
    </row>
    <row r="125" spans="1:5" s="102" customFormat="1" ht="15">
      <c r="A125" s="99" t="s">
        <v>204</v>
      </c>
      <c r="B125" s="98"/>
      <c r="C125" s="98"/>
      <c r="D125" s="99"/>
      <c r="E125" s="140"/>
    </row>
    <row r="126" spans="1:5" s="102" customFormat="1" ht="77.25" customHeight="1">
      <c r="A126" s="97" t="s">
        <v>205</v>
      </c>
      <c r="B126" s="11" t="s">
        <v>208</v>
      </c>
      <c r="C126" s="195" t="s">
        <v>7</v>
      </c>
      <c r="D126" s="99"/>
      <c r="E126" s="140"/>
    </row>
    <row r="127" spans="1:5" s="102" customFormat="1" ht="48" customHeight="1">
      <c r="A127" s="97" t="s">
        <v>206</v>
      </c>
      <c r="B127" s="11" t="s">
        <v>209</v>
      </c>
      <c r="C127" s="195" t="s">
        <v>7</v>
      </c>
      <c r="D127" s="99"/>
      <c r="E127" s="140"/>
    </row>
    <row r="128" spans="1:5" s="102" customFormat="1" ht="86.25" thickBot="1">
      <c r="A128" s="110" t="s">
        <v>207</v>
      </c>
      <c r="B128" s="54" t="s">
        <v>210</v>
      </c>
      <c r="C128" s="193" t="s">
        <v>7</v>
      </c>
      <c r="D128" s="111"/>
      <c r="E128" s="143"/>
    </row>
    <row r="129" spans="1:5" s="102" customFormat="1" ht="15">
      <c r="A129" s="109"/>
      <c r="B129" s="159" t="s">
        <v>212</v>
      </c>
      <c r="C129" s="160"/>
      <c r="D129" s="38" t="e">
        <f>AVERAGE(D126:D128)</f>
        <v>#DIV/0!</v>
      </c>
      <c r="E129" s="142"/>
    </row>
    <row r="130" spans="1:5" s="102" customFormat="1" ht="15">
      <c r="A130" s="99" t="s">
        <v>211</v>
      </c>
      <c r="B130" s="98"/>
      <c r="C130" s="98"/>
      <c r="D130" s="99"/>
      <c r="E130" s="140"/>
    </row>
    <row r="131" spans="1:5" s="102" customFormat="1" ht="338.25" customHeight="1">
      <c r="A131" s="104" t="s">
        <v>213</v>
      </c>
      <c r="B131" s="8" t="s">
        <v>216</v>
      </c>
      <c r="C131" s="192" t="s">
        <v>7</v>
      </c>
      <c r="D131" s="99"/>
      <c r="E131" s="140"/>
    </row>
    <row r="132" spans="1:5" s="102" customFormat="1" ht="114">
      <c r="A132" s="104" t="s">
        <v>214</v>
      </c>
      <c r="B132" s="8" t="s">
        <v>217</v>
      </c>
      <c r="C132" s="192" t="s">
        <v>7</v>
      </c>
      <c r="D132" s="99"/>
      <c r="E132" s="140"/>
    </row>
    <row r="133" spans="1:5" s="102" customFormat="1" ht="91.5" customHeight="1" thickBot="1">
      <c r="A133" s="108" t="s">
        <v>215</v>
      </c>
      <c r="B133" s="8" t="s">
        <v>218</v>
      </c>
      <c r="C133" s="192" t="s">
        <v>7</v>
      </c>
      <c r="D133" s="111"/>
      <c r="E133" s="143"/>
    </row>
    <row r="134" spans="1:5" s="102" customFormat="1" ht="15">
      <c r="A134" s="113"/>
      <c r="B134" s="159" t="s">
        <v>219</v>
      </c>
      <c r="C134" s="160"/>
      <c r="D134" s="38" t="e">
        <f>AVERAGE(D131:D133)</f>
        <v>#DIV/0!</v>
      </c>
      <c r="E134" s="142"/>
    </row>
    <row r="135" spans="1:5" s="102" customFormat="1">
      <c r="A135" s="104" t="s">
        <v>220</v>
      </c>
      <c r="B135" s="17"/>
      <c r="C135" s="30"/>
      <c r="D135" s="114"/>
      <c r="E135" s="144"/>
    </row>
    <row r="136" spans="1:5" s="102" customFormat="1">
      <c r="A136" s="104" t="s">
        <v>221</v>
      </c>
      <c r="B136" s="17"/>
      <c r="C136" s="30"/>
      <c r="D136" s="114"/>
      <c r="E136" s="140"/>
    </row>
    <row r="137" spans="1:5" s="102" customFormat="1" ht="28.5">
      <c r="A137" s="104" t="s">
        <v>222</v>
      </c>
      <c r="B137" s="8" t="s">
        <v>225</v>
      </c>
      <c r="C137" s="192" t="s">
        <v>7</v>
      </c>
      <c r="D137" s="114"/>
      <c r="E137" s="140"/>
    </row>
    <row r="138" spans="1:5" s="102" customFormat="1" ht="99.75">
      <c r="A138" s="104" t="s">
        <v>223</v>
      </c>
      <c r="B138" s="8" t="s">
        <v>226</v>
      </c>
      <c r="C138" s="192" t="s">
        <v>7</v>
      </c>
      <c r="D138" s="114"/>
      <c r="E138" s="140"/>
    </row>
    <row r="139" spans="1:5" s="102" customFormat="1" ht="66" customHeight="1">
      <c r="A139" s="104" t="s">
        <v>224</v>
      </c>
      <c r="B139" s="8" t="s">
        <v>227</v>
      </c>
      <c r="C139" s="192" t="s">
        <v>7</v>
      </c>
      <c r="D139" s="114"/>
      <c r="E139" s="140"/>
    </row>
    <row r="140" spans="1:5" s="102" customFormat="1" ht="28.5">
      <c r="A140" s="115" t="s">
        <v>228</v>
      </c>
      <c r="B140" s="17"/>
      <c r="C140" s="30"/>
      <c r="D140" s="114"/>
      <c r="E140" s="140"/>
    </row>
    <row r="141" spans="1:5" s="102" customFormat="1" ht="408" customHeight="1">
      <c r="A141" s="104" t="s">
        <v>229</v>
      </c>
      <c r="B141" s="17" t="s">
        <v>231</v>
      </c>
      <c r="C141" s="192" t="s">
        <v>7</v>
      </c>
      <c r="D141" s="114"/>
      <c r="E141" s="140"/>
    </row>
    <row r="142" spans="1:5" s="102" customFormat="1" ht="147.75" customHeight="1">
      <c r="A142" s="104" t="s">
        <v>230</v>
      </c>
      <c r="B142" s="116" t="s">
        <v>232</v>
      </c>
      <c r="C142" s="192" t="s">
        <v>7</v>
      </c>
      <c r="D142" s="114"/>
      <c r="E142" s="140"/>
    </row>
    <row r="143" spans="1:5" s="102" customFormat="1" ht="28.5">
      <c r="A143" s="115" t="s">
        <v>233</v>
      </c>
      <c r="B143" s="17"/>
      <c r="C143" s="30"/>
      <c r="D143" s="114"/>
      <c r="E143" s="140"/>
    </row>
    <row r="144" spans="1:5" s="102" customFormat="1" ht="285">
      <c r="A144" s="104" t="s">
        <v>234</v>
      </c>
      <c r="B144" s="17" t="s">
        <v>236</v>
      </c>
      <c r="C144" s="192" t="s">
        <v>7</v>
      </c>
      <c r="D144" s="114"/>
      <c r="E144" s="140"/>
    </row>
    <row r="145" spans="1:5" s="102" customFormat="1" ht="57.75" thickBot="1">
      <c r="A145" s="108" t="s">
        <v>237</v>
      </c>
      <c r="B145" s="73" t="s">
        <v>238</v>
      </c>
      <c r="C145" s="193" t="s">
        <v>7</v>
      </c>
      <c r="D145" s="117"/>
      <c r="E145" s="143"/>
    </row>
    <row r="146" spans="1:5" ht="15.95" customHeight="1">
      <c r="A146" s="112" t="s">
        <v>239</v>
      </c>
      <c r="B146" s="21"/>
      <c r="C146" s="21"/>
      <c r="D146" s="21"/>
      <c r="E146" s="133"/>
    </row>
    <row r="147" spans="1:5" ht="242.25">
      <c r="A147" s="104" t="s">
        <v>240</v>
      </c>
      <c r="B147" s="26" t="s">
        <v>243</v>
      </c>
      <c r="C147" s="192" t="s">
        <v>7</v>
      </c>
      <c r="D147" s="10"/>
      <c r="E147" s="134"/>
    </row>
    <row r="148" spans="1:5" ht="71.25">
      <c r="A148" s="104" t="s">
        <v>241</v>
      </c>
      <c r="B148" s="50" t="s">
        <v>244</v>
      </c>
      <c r="C148" s="192" t="s">
        <v>7</v>
      </c>
      <c r="D148" s="10"/>
      <c r="E148" s="134"/>
    </row>
    <row r="149" spans="1:5" ht="57.75" thickBot="1">
      <c r="A149" s="108" t="s">
        <v>242</v>
      </c>
      <c r="B149" s="96" t="s">
        <v>245</v>
      </c>
      <c r="C149" s="192" t="s">
        <v>7</v>
      </c>
      <c r="D149" s="80"/>
      <c r="E149" s="137"/>
    </row>
    <row r="150" spans="1:5" ht="214.5" thickBot="1">
      <c r="A150" s="119" t="s">
        <v>246</v>
      </c>
      <c r="B150" s="118" t="s">
        <v>247</v>
      </c>
      <c r="C150" s="193" t="s">
        <v>7</v>
      </c>
      <c r="D150" s="74"/>
      <c r="E150" s="145"/>
    </row>
    <row r="151" spans="1:5" ht="28.5">
      <c r="A151" s="120" t="s">
        <v>248</v>
      </c>
      <c r="B151" s="21"/>
      <c r="C151" s="21"/>
      <c r="D151" s="21"/>
      <c r="E151" s="133"/>
    </row>
    <row r="152" spans="1:5" ht="86.25" thickBot="1">
      <c r="A152" s="115" t="s">
        <v>249</v>
      </c>
      <c r="B152" s="118" t="s">
        <v>250</v>
      </c>
      <c r="C152" s="193" t="s">
        <v>7</v>
      </c>
      <c r="D152" s="10"/>
      <c r="E152" s="134"/>
    </row>
    <row r="153" spans="1:5" ht="86.25" thickBot="1">
      <c r="A153" s="121" t="s">
        <v>251</v>
      </c>
      <c r="B153" s="118" t="s">
        <v>252</v>
      </c>
      <c r="C153" s="193" t="s">
        <v>7</v>
      </c>
      <c r="D153" s="80"/>
      <c r="E153" s="137"/>
    </row>
    <row r="154" spans="1:5">
      <c r="A154" s="10" t="s">
        <v>253</v>
      </c>
      <c r="B154" s="21"/>
      <c r="C154" s="21"/>
      <c r="D154" s="21"/>
      <c r="E154" s="133"/>
    </row>
    <row r="155" spans="1:5" ht="71.25">
      <c r="A155" s="7" t="s">
        <v>254</v>
      </c>
      <c r="B155" s="26" t="s">
        <v>258</v>
      </c>
      <c r="C155" s="192" t="s">
        <v>7</v>
      </c>
      <c r="D155" s="10"/>
      <c r="E155" s="134"/>
    </row>
    <row r="156" spans="1:5" ht="42.75">
      <c r="A156" s="7" t="s">
        <v>255</v>
      </c>
      <c r="B156" s="26" t="s">
        <v>259</v>
      </c>
      <c r="C156" s="192" t="s">
        <v>7</v>
      </c>
      <c r="D156" s="10"/>
      <c r="E156" s="134"/>
    </row>
    <row r="157" spans="1:5" ht="48" customHeight="1">
      <c r="A157" s="7" t="s">
        <v>256</v>
      </c>
      <c r="B157" s="26" t="s">
        <v>257</v>
      </c>
      <c r="C157" s="192" t="s">
        <v>7</v>
      </c>
      <c r="D157" s="10"/>
      <c r="E157" s="134"/>
    </row>
    <row r="158" spans="1:5">
      <c r="A158" s="10" t="s">
        <v>260</v>
      </c>
      <c r="B158" s="26"/>
      <c r="C158" s="21"/>
      <c r="D158" s="10"/>
      <c r="E158" s="134"/>
    </row>
    <row r="159" spans="1:5" ht="57">
      <c r="A159" s="7" t="s">
        <v>261</v>
      </c>
      <c r="B159" s="26" t="s">
        <v>266</v>
      </c>
      <c r="C159" s="195" t="s">
        <v>7</v>
      </c>
      <c r="D159" s="10"/>
      <c r="E159" s="134"/>
    </row>
    <row r="160" spans="1:5" ht="69.95" customHeight="1">
      <c r="A160" s="7" t="s">
        <v>264</v>
      </c>
      <c r="B160" s="26" t="s">
        <v>267</v>
      </c>
      <c r="C160" s="192" t="s">
        <v>7</v>
      </c>
      <c r="D160" s="10"/>
      <c r="E160" s="134"/>
    </row>
    <row r="161" spans="1:5" ht="43.5" thickBot="1">
      <c r="A161" s="87" t="s">
        <v>265</v>
      </c>
      <c r="B161" s="96" t="s">
        <v>262</v>
      </c>
      <c r="C161" s="200" t="s">
        <v>7</v>
      </c>
      <c r="D161" s="80"/>
      <c r="E161" s="137"/>
    </row>
    <row r="162" spans="1:5" ht="15">
      <c r="B162" s="159" t="s">
        <v>268</v>
      </c>
      <c r="C162" s="160"/>
      <c r="D162" s="38" t="e">
        <f>AVERAGE(D159:D161)</f>
        <v>#DIV/0!</v>
      </c>
      <c r="E162" s="142"/>
    </row>
    <row r="163" spans="1:5">
      <c r="A163" s="10" t="s">
        <v>263</v>
      </c>
      <c r="B163" s="10"/>
      <c r="C163" s="10"/>
      <c r="D163" s="10"/>
      <c r="E163" s="134"/>
    </row>
    <row r="164" spans="1:5">
      <c r="A164" s="82" t="s">
        <v>269</v>
      </c>
      <c r="B164" s="52" t="s">
        <v>276</v>
      </c>
      <c r="C164" s="10"/>
      <c r="D164" s="10"/>
      <c r="E164" s="134"/>
    </row>
    <row r="165" spans="1:5" ht="99.75">
      <c r="A165" s="7" t="s">
        <v>270</v>
      </c>
      <c r="B165" s="26" t="s">
        <v>277</v>
      </c>
      <c r="C165" s="192" t="s">
        <v>7</v>
      </c>
      <c r="D165" s="10"/>
      <c r="E165" s="134"/>
    </row>
    <row r="166" spans="1:5" ht="114">
      <c r="A166" s="7" t="s">
        <v>271</v>
      </c>
      <c r="B166" s="26" t="s">
        <v>278</v>
      </c>
      <c r="C166" s="192" t="s">
        <v>7</v>
      </c>
      <c r="D166" s="10"/>
      <c r="E166" s="134"/>
    </row>
    <row r="167" spans="1:5" ht="42.75">
      <c r="A167" s="7" t="s">
        <v>272</v>
      </c>
      <c r="B167" s="26" t="s">
        <v>279</v>
      </c>
      <c r="C167" s="192" t="s">
        <v>7</v>
      </c>
      <c r="D167" s="10"/>
      <c r="E167" s="134"/>
    </row>
    <row r="168" spans="1:5" ht="42.75">
      <c r="A168" s="7" t="s">
        <v>273</v>
      </c>
      <c r="B168" s="26" t="s">
        <v>280</v>
      </c>
      <c r="C168" s="192" t="s">
        <v>7</v>
      </c>
      <c r="D168" s="10"/>
      <c r="E168" s="134"/>
    </row>
    <row r="169" spans="1:5" ht="57">
      <c r="A169" s="7" t="s">
        <v>274</v>
      </c>
      <c r="B169" s="26" t="s">
        <v>281</v>
      </c>
      <c r="C169" s="192" t="s">
        <v>7</v>
      </c>
      <c r="D169" s="10"/>
      <c r="E169" s="134"/>
    </row>
    <row r="170" spans="1:5" ht="43.5" thickBot="1">
      <c r="A170" s="87" t="s">
        <v>275</v>
      </c>
      <c r="B170" s="96" t="s">
        <v>282</v>
      </c>
      <c r="C170" s="193" t="s">
        <v>7</v>
      </c>
      <c r="D170" s="80"/>
      <c r="E170" s="137"/>
    </row>
    <row r="171" spans="1:5" ht="15">
      <c r="A171" s="66"/>
      <c r="B171" s="161" t="s">
        <v>284</v>
      </c>
      <c r="C171" s="162"/>
      <c r="D171" s="77" t="e">
        <f>AVERAGE(D168:D170)</f>
        <v>#DIV/0!</v>
      </c>
      <c r="E171" s="146"/>
    </row>
    <row r="172" spans="1:5">
      <c r="A172" s="7" t="s">
        <v>283</v>
      </c>
      <c r="B172" s="10"/>
      <c r="C172" s="10"/>
      <c r="D172" s="10"/>
      <c r="E172" s="134"/>
    </row>
    <row r="173" spans="1:5" ht="313.5">
      <c r="A173" s="27" t="s">
        <v>285</v>
      </c>
      <c r="B173" s="122" t="s">
        <v>286</v>
      </c>
      <c r="C173" s="195" t="s">
        <v>7</v>
      </c>
      <c r="D173" s="12"/>
      <c r="E173" s="136"/>
    </row>
    <row r="174" spans="1:5" ht="42.75">
      <c r="A174" s="7" t="s">
        <v>287</v>
      </c>
      <c r="B174" s="26" t="s">
        <v>289</v>
      </c>
      <c r="C174" s="192" t="s">
        <v>7</v>
      </c>
      <c r="D174" s="10"/>
      <c r="E174" s="134"/>
    </row>
    <row r="175" spans="1:5" ht="57.75" thickBot="1">
      <c r="A175" s="87" t="s">
        <v>288</v>
      </c>
      <c r="B175" s="96" t="s">
        <v>290</v>
      </c>
      <c r="C175" s="193" t="s">
        <v>7</v>
      </c>
      <c r="D175" s="80"/>
      <c r="E175" s="137"/>
    </row>
    <row r="176" spans="1:5" ht="15">
      <c r="A176" s="21"/>
      <c r="B176" s="161" t="s">
        <v>298</v>
      </c>
      <c r="C176" s="162"/>
      <c r="D176" s="77" t="e">
        <f>AVERAGE(D173:D175)</f>
        <v>#DIV/0!</v>
      </c>
      <c r="E176" s="146"/>
    </row>
    <row r="177" spans="1:5">
      <c r="A177" s="10" t="s">
        <v>291</v>
      </c>
      <c r="B177" s="10"/>
      <c r="C177" s="10"/>
      <c r="D177" s="10"/>
      <c r="E177" s="134"/>
    </row>
    <row r="178" spans="1:5" ht="28.5">
      <c r="A178" s="7" t="s">
        <v>292</v>
      </c>
      <c r="B178" s="26" t="s">
        <v>299</v>
      </c>
      <c r="C178" s="192" t="s">
        <v>7</v>
      </c>
      <c r="D178" s="10"/>
      <c r="E178" s="134"/>
    </row>
    <row r="179" spans="1:5" ht="117" customHeight="1">
      <c r="A179" s="7" t="s">
        <v>293</v>
      </c>
      <c r="B179" s="26" t="s">
        <v>301</v>
      </c>
      <c r="C179" s="192" t="s">
        <v>7</v>
      </c>
      <c r="D179" s="10"/>
      <c r="E179" s="134"/>
    </row>
    <row r="180" spans="1:5" ht="156.75">
      <c r="A180" s="7" t="s">
        <v>294</v>
      </c>
      <c r="B180" s="26" t="s">
        <v>302</v>
      </c>
      <c r="C180" s="192" t="s">
        <v>7</v>
      </c>
      <c r="D180" s="10"/>
      <c r="E180" s="134"/>
    </row>
    <row r="181" spans="1:5" ht="85.5">
      <c r="A181" s="7" t="s">
        <v>295</v>
      </c>
      <c r="B181" s="26" t="s">
        <v>303</v>
      </c>
      <c r="C181" s="192" t="s">
        <v>7</v>
      </c>
      <c r="D181" s="10"/>
      <c r="E181" s="134"/>
    </row>
    <row r="182" spans="1:5" ht="57">
      <c r="A182" s="7" t="s">
        <v>296</v>
      </c>
      <c r="B182" s="26" t="s">
        <v>304</v>
      </c>
      <c r="C182" s="192" t="s">
        <v>7</v>
      </c>
      <c r="D182" s="10"/>
      <c r="E182" s="134"/>
    </row>
    <row r="183" spans="1:5" ht="29.25" thickBot="1">
      <c r="A183" s="87" t="s">
        <v>297</v>
      </c>
      <c r="B183" s="96" t="s">
        <v>305</v>
      </c>
      <c r="C183" s="193" t="s">
        <v>7</v>
      </c>
      <c r="D183" s="80"/>
      <c r="E183" s="137"/>
    </row>
    <row r="184" spans="1:5" ht="15">
      <c r="A184" s="66"/>
      <c r="B184" s="161" t="s">
        <v>300</v>
      </c>
      <c r="C184" s="162"/>
      <c r="D184" s="77" t="e">
        <f>AVERAGE(D181:D183)</f>
        <v>#DIV/0!</v>
      </c>
      <c r="E184" s="78"/>
    </row>
    <row r="185" spans="1:5" ht="15.75" thickBot="1">
      <c r="A185" s="158" t="s">
        <v>306</v>
      </c>
      <c r="B185" s="158"/>
      <c r="C185" s="158"/>
      <c r="D185" s="105" t="e">
        <f>AVERAGE(D82,D91,#REF!,D94,#REF!)</f>
        <v>#REF!</v>
      </c>
      <c r="E185" s="105"/>
    </row>
    <row r="186" spans="1:5" ht="15.75" thickBot="1">
      <c r="A186" s="147"/>
      <c r="B186" s="148"/>
      <c r="C186" s="148"/>
      <c r="D186" s="148"/>
      <c r="E186" s="149"/>
    </row>
  </sheetData>
  <sheetProtection algorithmName="SHA-512" hashValue="AL28kQVOJJbMOYmCynPfCfcFgWIMxFiLFtIOa9bnm1yPBqbzyxgfXOe/PNTZ4XKdbTs8ebYg5KmatrAwno/b/A==" saltValue="XpnMCcIeeZeU65KyDBjl5g==" spinCount="100000" sheet="1" objects="1" scenarios="1"/>
  <mergeCells count="41">
    <mergeCell ref="B114:C114"/>
    <mergeCell ref="B37:C37"/>
    <mergeCell ref="B46:C46"/>
    <mergeCell ref="B53:C53"/>
    <mergeCell ref="B184:C184"/>
    <mergeCell ref="B109:C109"/>
    <mergeCell ref="B120:C120"/>
    <mergeCell ref="B124:C124"/>
    <mergeCell ref="B129:C129"/>
    <mergeCell ref="B134:C134"/>
    <mergeCell ref="B79:C79"/>
    <mergeCell ref="B94:C94"/>
    <mergeCell ref="B102:C102"/>
    <mergeCell ref="B108:C108"/>
    <mergeCell ref="A25:A27"/>
    <mergeCell ref="A28:A32"/>
    <mergeCell ref="A33:A34"/>
    <mergeCell ref="B74:C74"/>
    <mergeCell ref="E3:E4"/>
    <mergeCell ref="A5:E5"/>
    <mergeCell ref="A1:E2"/>
    <mergeCell ref="A3:A4"/>
    <mergeCell ref="B3:B4"/>
    <mergeCell ref="C3:C4"/>
    <mergeCell ref="D3:D4"/>
    <mergeCell ref="A186:E186"/>
    <mergeCell ref="A19:C19"/>
    <mergeCell ref="A20:E20"/>
    <mergeCell ref="B12:C12"/>
    <mergeCell ref="B18:C18"/>
    <mergeCell ref="A36:E36"/>
    <mergeCell ref="A35:C35"/>
    <mergeCell ref="A185:C185"/>
    <mergeCell ref="B162:C162"/>
    <mergeCell ref="B171:C171"/>
    <mergeCell ref="B176:C176"/>
    <mergeCell ref="B56:C56"/>
    <mergeCell ref="A81:E81"/>
    <mergeCell ref="B69:C69"/>
    <mergeCell ref="A80:C80"/>
    <mergeCell ref="B91:C91"/>
  </mergeCells>
  <phoneticPr fontId="7" type="noConversion"/>
  <conditionalFormatting sqref="C15:C16 C22:C32">
    <cfRule type="containsText" dxfId="107" priority="157" operator="containsText" text="Listo">
      <formula>NOT(ISERROR(SEARCH("Listo",C15)))</formula>
    </cfRule>
    <cfRule type="containsText" dxfId="106" priority="158" operator="containsText" text="En proceso">
      <formula>NOT(ISERROR(SEARCH("En proceso",C15)))</formula>
    </cfRule>
    <cfRule type="containsText" dxfId="105" priority="159" operator="containsText" text="Pendiente">
      <formula>NOT(ISERROR(SEARCH("Pendiente",C15)))</formula>
    </cfRule>
  </conditionalFormatting>
  <conditionalFormatting sqref="C14">
    <cfRule type="containsText" dxfId="104" priority="160" operator="containsText" text="Listo">
      <formula>NOT(ISERROR(SEARCH("Listo",C14)))</formula>
    </cfRule>
    <cfRule type="containsText" dxfId="103" priority="161" operator="containsText" text="En proceso">
      <formula>NOT(ISERROR(SEARCH("En proceso",C14)))</formula>
    </cfRule>
    <cfRule type="containsText" dxfId="102" priority="162" operator="containsText" text="Pendiente">
      <formula>NOT(ISERROR(SEARCH("Pendiente",C14)))</formula>
    </cfRule>
  </conditionalFormatting>
  <conditionalFormatting sqref="C17">
    <cfRule type="containsText" dxfId="101" priority="154" operator="containsText" text="Listo">
      <formula>NOT(ISERROR(SEARCH("Listo",C17)))</formula>
    </cfRule>
    <cfRule type="containsText" dxfId="100" priority="155" operator="containsText" text="En proceso">
      <formula>NOT(ISERROR(SEARCH("En proceso",C17)))</formula>
    </cfRule>
    <cfRule type="containsText" dxfId="99" priority="156" operator="containsText" text="Pendiente">
      <formula>NOT(ISERROR(SEARCH("Pendiente",C17)))</formula>
    </cfRule>
  </conditionalFormatting>
  <conditionalFormatting sqref="C104:C108 C111:C119">
    <cfRule type="containsText" dxfId="98" priority="91" operator="containsText" text="Listo">
      <formula>NOT(ISERROR(SEARCH("Listo",C104)))</formula>
    </cfRule>
    <cfRule type="containsText" dxfId="97" priority="92" operator="containsText" text="En proceso">
      <formula>NOT(ISERROR(SEARCH("En proceso",C104)))</formula>
    </cfRule>
    <cfRule type="containsText" dxfId="96" priority="93" operator="containsText" text="Pendiente">
      <formula>NOT(ISERROR(SEARCH("Pendiente",C104)))</formula>
    </cfRule>
  </conditionalFormatting>
  <conditionalFormatting sqref="C74">
    <cfRule type="containsText" dxfId="95" priority="64" operator="containsText" text="Listo">
      <formula>NOT(ISERROR(SEARCH("Listo",C74)))</formula>
    </cfRule>
    <cfRule type="containsText" dxfId="94" priority="65" operator="containsText" text="En proceso">
      <formula>NOT(ISERROR(SEARCH("En proceso",C74)))</formula>
    </cfRule>
    <cfRule type="containsText" dxfId="93" priority="66" operator="containsText" text="Pendiente">
      <formula>NOT(ISERROR(SEARCH("Pendiente",C74)))</formula>
    </cfRule>
  </conditionalFormatting>
  <conditionalFormatting sqref="C33:C34">
    <cfRule type="containsText" dxfId="92" priority="115" operator="containsText" text="Listo">
      <formula>NOT(ISERROR(SEARCH("Listo",C33)))</formula>
    </cfRule>
    <cfRule type="containsText" dxfId="91" priority="116" operator="containsText" text="En proceso">
      <formula>NOT(ISERROR(SEARCH("En proceso",C33)))</formula>
    </cfRule>
    <cfRule type="containsText" dxfId="90" priority="117" operator="containsText" text="Pendiente">
      <formula>NOT(ISERROR(SEARCH("Pendiente",C33)))</formula>
    </cfRule>
  </conditionalFormatting>
  <conditionalFormatting sqref="C45 C55 C57:C70 C48:C52">
    <cfRule type="containsText" dxfId="89" priority="109" operator="containsText" text="Listo">
      <formula>NOT(ISERROR(SEARCH("Listo",C45)))</formula>
    </cfRule>
    <cfRule type="containsText" dxfId="88" priority="110" operator="containsText" text="En proceso">
      <formula>NOT(ISERROR(SEARCH("En proceso",C45)))</formula>
    </cfRule>
    <cfRule type="containsText" dxfId="87" priority="111" operator="containsText" text="Pendiente">
      <formula>NOT(ISERROR(SEARCH("Pendiente",C45)))</formula>
    </cfRule>
  </conditionalFormatting>
  <conditionalFormatting sqref="C38:C39">
    <cfRule type="containsText" dxfId="86" priority="106" operator="containsText" text="Listo">
      <formula>NOT(ISERROR(SEARCH("Listo",C38)))</formula>
    </cfRule>
    <cfRule type="containsText" dxfId="85" priority="107" operator="containsText" text="En proceso">
      <formula>NOT(ISERROR(SEARCH("En proceso",C38)))</formula>
    </cfRule>
    <cfRule type="containsText" dxfId="84" priority="108" operator="containsText" text="Pendiente">
      <formula>NOT(ISERROR(SEARCH("Pendiente",C38)))</formula>
    </cfRule>
  </conditionalFormatting>
  <conditionalFormatting sqref="C40:C44">
    <cfRule type="containsText" dxfId="83" priority="103" operator="containsText" text="Listo">
      <formula>NOT(ISERROR(SEARCH("Listo",C40)))</formula>
    </cfRule>
    <cfRule type="containsText" dxfId="82" priority="104" operator="containsText" text="En proceso">
      <formula>NOT(ISERROR(SEARCH("En proceso",C40)))</formula>
    </cfRule>
    <cfRule type="containsText" dxfId="81" priority="105" operator="containsText" text="Pendiente">
      <formula>NOT(ISERROR(SEARCH("Pendiente",C40)))</formula>
    </cfRule>
  </conditionalFormatting>
  <conditionalFormatting sqref="C83:C90">
    <cfRule type="containsText" dxfId="80" priority="100" operator="containsText" text="Listo">
      <formula>NOT(ISERROR(SEARCH("Listo",C83)))</formula>
    </cfRule>
    <cfRule type="containsText" dxfId="79" priority="101" operator="containsText" text="En proceso">
      <formula>NOT(ISERROR(SEARCH("En proceso",C83)))</formula>
    </cfRule>
    <cfRule type="containsText" dxfId="78" priority="102" operator="containsText" text="Pendiente">
      <formula>NOT(ISERROR(SEARCH("Pendiente",C83)))</formula>
    </cfRule>
  </conditionalFormatting>
  <conditionalFormatting sqref="C95">
    <cfRule type="containsText" dxfId="77" priority="97" operator="containsText" text="Listo">
      <formula>NOT(ISERROR(SEARCH("Listo",C95)))</formula>
    </cfRule>
    <cfRule type="containsText" dxfId="76" priority="98" operator="containsText" text="En proceso">
      <formula>NOT(ISERROR(SEARCH("En proceso",C95)))</formula>
    </cfRule>
    <cfRule type="containsText" dxfId="75" priority="99" operator="containsText" text="Pendiente">
      <formula>NOT(ISERROR(SEARCH("Pendiente",C95)))</formula>
    </cfRule>
  </conditionalFormatting>
  <conditionalFormatting sqref="C96:C101">
    <cfRule type="containsText" dxfId="74" priority="94" operator="containsText" text="Listo">
      <formula>NOT(ISERROR(SEARCH("Listo",C96)))</formula>
    </cfRule>
    <cfRule type="containsText" dxfId="73" priority="95" operator="containsText" text="En proceso">
      <formula>NOT(ISERROR(SEARCH("En proceso",C96)))</formula>
    </cfRule>
    <cfRule type="containsText" dxfId="72" priority="96" operator="containsText" text="Pendiente">
      <formula>NOT(ISERROR(SEARCH("Pendiente",C96)))</formula>
    </cfRule>
  </conditionalFormatting>
  <conditionalFormatting sqref="C7:C13">
    <cfRule type="containsText" dxfId="71" priority="73" operator="containsText" text="Listo">
      <formula>NOT(ISERROR(SEARCH("Listo",C7)))</formula>
    </cfRule>
    <cfRule type="containsText" dxfId="70" priority="74" operator="containsText" text="En proceso">
      <formula>NOT(ISERROR(SEARCH("En proceso",C7)))</formula>
    </cfRule>
    <cfRule type="containsText" dxfId="69" priority="75" operator="containsText" text="Pendiente">
      <formula>NOT(ISERROR(SEARCH("Pendiente",C7)))</formula>
    </cfRule>
  </conditionalFormatting>
  <conditionalFormatting sqref="C21">
    <cfRule type="containsText" dxfId="68" priority="70" operator="containsText" text="Listo">
      <formula>NOT(ISERROR(SEARCH("Listo",C21)))</formula>
    </cfRule>
    <cfRule type="containsText" dxfId="67" priority="71" operator="containsText" text="En proceso">
      <formula>NOT(ISERROR(SEARCH("En proceso",C21)))</formula>
    </cfRule>
    <cfRule type="containsText" dxfId="66" priority="72" operator="containsText" text="Pendiente">
      <formula>NOT(ISERROR(SEARCH("Pendiente",C21)))</formula>
    </cfRule>
  </conditionalFormatting>
  <conditionalFormatting sqref="C71:C73 C76:C78">
    <cfRule type="containsText" dxfId="65" priority="67" operator="containsText" text="Listo">
      <formula>NOT(ISERROR(SEARCH("Listo",C71)))</formula>
    </cfRule>
    <cfRule type="containsText" dxfId="64" priority="68" operator="containsText" text="En proceso">
      <formula>NOT(ISERROR(SEARCH("En proceso",C71)))</formula>
    </cfRule>
    <cfRule type="containsText" dxfId="63" priority="69" operator="containsText" text="Pendiente">
      <formula>NOT(ISERROR(SEARCH("Pendiente",C71)))</formula>
    </cfRule>
  </conditionalFormatting>
  <conditionalFormatting sqref="C109:C110">
    <cfRule type="containsText" dxfId="62" priority="61" operator="containsText" text="Listo">
      <formula>NOT(ISERROR(SEARCH("Listo",C109)))</formula>
    </cfRule>
    <cfRule type="containsText" dxfId="61" priority="62" operator="containsText" text="En proceso">
      <formula>NOT(ISERROR(SEARCH("En proceso",C109)))</formula>
    </cfRule>
    <cfRule type="containsText" dxfId="60" priority="63" operator="containsText" text="Pendiente">
      <formula>NOT(ISERROR(SEARCH("Pendiente",C109)))</formula>
    </cfRule>
  </conditionalFormatting>
  <conditionalFormatting sqref="C120:C121 C125 C130">
    <cfRule type="containsText" dxfId="59" priority="58" operator="containsText" text="Listo">
      <formula>NOT(ISERROR(SEARCH("Listo",C120)))</formula>
    </cfRule>
    <cfRule type="containsText" dxfId="58" priority="59" operator="containsText" text="En proceso">
      <formula>NOT(ISERROR(SEARCH("En proceso",C120)))</formula>
    </cfRule>
    <cfRule type="containsText" dxfId="57" priority="60" operator="containsText" text="Pendiente">
      <formula>NOT(ISERROR(SEARCH("Pendiente",C120)))</formula>
    </cfRule>
  </conditionalFormatting>
  <conditionalFormatting sqref="C124">
    <cfRule type="containsText" dxfId="56" priority="55" operator="containsText" text="Listo">
      <formula>NOT(ISERROR(SEARCH("Listo",C124)))</formula>
    </cfRule>
    <cfRule type="containsText" dxfId="55" priority="56" operator="containsText" text="En proceso">
      <formula>NOT(ISERROR(SEARCH("En proceso",C124)))</formula>
    </cfRule>
    <cfRule type="containsText" dxfId="54" priority="57" operator="containsText" text="Pendiente">
      <formula>NOT(ISERROR(SEARCH("Pendiente",C124)))</formula>
    </cfRule>
  </conditionalFormatting>
  <conditionalFormatting sqref="C122">
    <cfRule type="containsText" dxfId="53" priority="52" operator="containsText" text="Listo">
      <formula>NOT(ISERROR(SEARCH("Listo",C122)))</formula>
    </cfRule>
    <cfRule type="containsText" dxfId="52" priority="53" operator="containsText" text="En proceso">
      <formula>NOT(ISERROR(SEARCH("En proceso",C122)))</formula>
    </cfRule>
    <cfRule type="containsText" dxfId="51" priority="54" operator="containsText" text="Pendiente">
      <formula>NOT(ISERROR(SEARCH("Pendiente",C122)))</formula>
    </cfRule>
  </conditionalFormatting>
  <conditionalFormatting sqref="C123">
    <cfRule type="containsText" dxfId="50" priority="49" operator="containsText" text="Listo">
      <formula>NOT(ISERROR(SEARCH("Listo",C123)))</formula>
    </cfRule>
    <cfRule type="containsText" dxfId="49" priority="50" operator="containsText" text="En proceso">
      <formula>NOT(ISERROR(SEARCH("En proceso",C123)))</formula>
    </cfRule>
    <cfRule type="containsText" dxfId="48" priority="51" operator="containsText" text="Pendiente">
      <formula>NOT(ISERROR(SEARCH("Pendiente",C123)))</formula>
    </cfRule>
  </conditionalFormatting>
  <conditionalFormatting sqref="C126:C128">
    <cfRule type="containsText" dxfId="47" priority="46" operator="containsText" text="Listo">
      <formula>NOT(ISERROR(SEARCH("Listo",C126)))</formula>
    </cfRule>
    <cfRule type="containsText" dxfId="46" priority="47" operator="containsText" text="En proceso">
      <formula>NOT(ISERROR(SEARCH("En proceso",C126)))</formula>
    </cfRule>
    <cfRule type="containsText" dxfId="45" priority="48" operator="containsText" text="Pendiente">
      <formula>NOT(ISERROR(SEARCH("Pendiente",C126)))</formula>
    </cfRule>
  </conditionalFormatting>
  <conditionalFormatting sqref="C129">
    <cfRule type="containsText" dxfId="44" priority="43" operator="containsText" text="Listo">
      <formula>NOT(ISERROR(SEARCH("Listo",C129)))</formula>
    </cfRule>
    <cfRule type="containsText" dxfId="43" priority="44" operator="containsText" text="En proceso">
      <formula>NOT(ISERROR(SEARCH("En proceso",C129)))</formula>
    </cfRule>
    <cfRule type="containsText" dxfId="42" priority="45" operator="containsText" text="Pendiente">
      <formula>NOT(ISERROR(SEARCH("Pendiente",C129)))</formula>
    </cfRule>
  </conditionalFormatting>
  <conditionalFormatting sqref="C131:C133 C135:C145">
    <cfRule type="containsText" dxfId="41" priority="40" operator="containsText" text="Listo">
      <formula>NOT(ISERROR(SEARCH("Listo",C131)))</formula>
    </cfRule>
    <cfRule type="containsText" dxfId="40" priority="41" operator="containsText" text="En proceso">
      <formula>NOT(ISERROR(SEARCH("En proceso",C131)))</formula>
    </cfRule>
    <cfRule type="containsText" dxfId="39" priority="42" operator="containsText" text="Pendiente">
      <formula>NOT(ISERROR(SEARCH("Pendiente",C131)))</formula>
    </cfRule>
  </conditionalFormatting>
  <conditionalFormatting sqref="C134">
    <cfRule type="containsText" dxfId="38" priority="37" operator="containsText" text="Listo">
      <formula>NOT(ISERROR(SEARCH("Listo",C134)))</formula>
    </cfRule>
    <cfRule type="containsText" dxfId="37" priority="38" operator="containsText" text="En proceso">
      <formula>NOT(ISERROR(SEARCH("En proceso",C134)))</formula>
    </cfRule>
    <cfRule type="containsText" dxfId="36" priority="39" operator="containsText" text="Pendiente">
      <formula>NOT(ISERROR(SEARCH("Pendiente",C134)))</formula>
    </cfRule>
  </conditionalFormatting>
  <conditionalFormatting sqref="C147:C150">
    <cfRule type="containsText" dxfId="35" priority="34" operator="containsText" text="Listo">
      <formula>NOT(ISERROR(SEARCH("Listo",C147)))</formula>
    </cfRule>
    <cfRule type="containsText" dxfId="34" priority="35" operator="containsText" text="En proceso">
      <formula>NOT(ISERROR(SEARCH("En proceso",C147)))</formula>
    </cfRule>
    <cfRule type="containsText" dxfId="33" priority="36" operator="containsText" text="Pendiente">
      <formula>NOT(ISERROR(SEARCH("Pendiente",C147)))</formula>
    </cfRule>
  </conditionalFormatting>
  <conditionalFormatting sqref="C153">
    <cfRule type="containsText" dxfId="32" priority="31" operator="containsText" text="Listo">
      <formula>NOT(ISERROR(SEARCH("Listo",C153)))</formula>
    </cfRule>
    <cfRule type="containsText" dxfId="31" priority="32" operator="containsText" text="En proceso">
      <formula>NOT(ISERROR(SEARCH("En proceso",C153)))</formula>
    </cfRule>
    <cfRule type="containsText" dxfId="30" priority="33" operator="containsText" text="Pendiente">
      <formula>NOT(ISERROR(SEARCH("Pendiente",C153)))</formula>
    </cfRule>
  </conditionalFormatting>
  <conditionalFormatting sqref="C152">
    <cfRule type="containsText" dxfId="29" priority="28" operator="containsText" text="Listo">
      <formula>NOT(ISERROR(SEARCH("Listo",C152)))</formula>
    </cfRule>
    <cfRule type="containsText" dxfId="28" priority="29" operator="containsText" text="En proceso">
      <formula>NOT(ISERROR(SEARCH("En proceso",C152)))</formula>
    </cfRule>
    <cfRule type="containsText" dxfId="27" priority="30" operator="containsText" text="Pendiente">
      <formula>NOT(ISERROR(SEARCH("Pendiente",C152)))</formula>
    </cfRule>
  </conditionalFormatting>
  <conditionalFormatting sqref="C155:C157">
    <cfRule type="containsText" dxfId="26" priority="25" operator="containsText" text="Listo">
      <formula>NOT(ISERROR(SEARCH("Listo",C155)))</formula>
    </cfRule>
    <cfRule type="containsText" dxfId="25" priority="26" operator="containsText" text="En proceso">
      <formula>NOT(ISERROR(SEARCH("En proceso",C155)))</formula>
    </cfRule>
    <cfRule type="containsText" dxfId="24" priority="27" operator="containsText" text="Pendiente">
      <formula>NOT(ISERROR(SEARCH("Pendiente",C155)))</formula>
    </cfRule>
  </conditionalFormatting>
  <conditionalFormatting sqref="C159:C161">
    <cfRule type="containsText" dxfId="23" priority="22" operator="containsText" text="Listo">
      <formula>NOT(ISERROR(SEARCH("Listo",C159)))</formula>
    </cfRule>
    <cfRule type="containsText" dxfId="22" priority="23" operator="containsText" text="En proceso">
      <formula>NOT(ISERROR(SEARCH("En proceso",C159)))</formula>
    </cfRule>
    <cfRule type="containsText" dxfId="21" priority="24" operator="containsText" text="Pendiente">
      <formula>NOT(ISERROR(SEARCH("Pendiente",C159)))</formula>
    </cfRule>
  </conditionalFormatting>
  <conditionalFormatting sqref="C162">
    <cfRule type="containsText" dxfId="20" priority="19" operator="containsText" text="Listo">
      <formula>NOT(ISERROR(SEARCH("Listo",C162)))</formula>
    </cfRule>
    <cfRule type="containsText" dxfId="19" priority="20" operator="containsText" text="En proceso">
      <formula>NOT(ISERROR(SEARCH("En proceso",C162)))</formula>
    </cfRule>
    <cfRule type="containsText" dxfId="18" priority="21" operator="containsText" text="Pendiente">
      <formula>NOT(ISERROR(SEARCH("Pendiente",C162)))</formula>
    </cfRule>
  </conditionalFormatting>
  <conditionalFormatting sqref="C165:C170">
    <cfRule type="containsText" dxfId="17" priority="16" operator="containsText" text="Listo">
      <formula>NOT(ISERROR(SEARCH("Listo",C165)))</formula>
    </cfRule>
    <cfRule type="containsText" dxfId="16" priority="17" operator="containsText" text="En proceso">
      <formula>NOT(ISERROR(SEARCH("En proceso",C165)))</formula>
    </cfRule>
    <cfRule type="containsText" dxfId="15" priority="18" operator="containsText" text="Pendiente">
      <formula>NOT(ISERROR(SEARCH("Pendiente",C165)))</formula>
    </cfRule>
  </conditionalFormatting>
  <conditionalFormatting sqref="C171">
    <cfRule type="containsText" dxfId="14" priority="13" operator="containsText" text="Listo">
      <formula>NOT(ISERROR(SEARCH("Listo",C171)))</formula>
    </cfRule>
    <cfRule type="containsText" dxfId="13" priority="14" operator="containsText" text="En proceso">
      <formula>NOT(ISERROR(SEARCH("En proceso",C171)))</formula>
    </cfRule>
    <cfRule type="containsText" dxfId="12" priority="15" operator="containsText" text="Pendiente">
      <formula>NOT(ISERROR(SEARCH("Pendiente",C171)))</formula>
    </cfRule>
  </conditionalFormatting>
  <conditionalFormatting sqref="C173:C175">
    <cfRule type="containsText" dxfId="11" priority="10" operator="containsText" text="Listo">
      <formula>NOT(ISERROR(SEARCH("Listo",C173)))</formula>
    </cfRule>
    <cfRule type="containsText" dxfId="10" priority="11" operator="containsText" text="En proceso">
      <formula>NOT(ISERROR(SEARCH("En proceso",C173)))</formula>
    </cfRule>
    <cfRule type="containsText" dxfId="9" priority="12" operator="containsText" text="Pendiente">
      <formula>NOT(ISERROR(SEARCH("Pendiente",C173)))</formula>
    </cfRule>
  </conditionalFormatting>
  <conditionalFormatting sqref="C176">
    <cfRule type="containsText" dxfId="8" priority="7" operator="containsText" text="Listo">
      <formula>NOT(ISERROR(SEARCH("Listo",C176)))</formula>
    </cfRule>
    <cfRule type="containsText" dxfId="7" priority="8" operator="containsText" text="En proceso">
      <formula>NOT(ISERROR(SEARCH("En proceso",C176)))</formula>
    </cfRule>
    <cfRule type="containsText" dxfId="6" priority="9" operator="containsText" text="Pendiente">
      <formula>NOT(ISERROR(SEARCH("Pendiente",C176)))</formula>
    </cfRule>
  </conditionalFormatting>
  <conditionalFormatting sqref="C178:C183">
    <cfRule type="containsText" dxfId="5" priority="4" operator="containsText" text="Listo">
      <formula>NOT(ISERROR(SEARCH("Listo",C178)))</formula>
    </cfRule>
    <cfRule type="containsText" dxfId="4" priority="5" operator="containsText" text="En proceso">
      <formula>NOT(ISERROR(SEARCH("En proceso",C178)))</formula>
    </cfRule>
    <cfRule type="containsText" dxfId="3" priority="6" operator="containsText" text="Pendiente">
      <formula>NOT(ISERROR(SEARCH("Pendiente",C178)))</formula>
    </cfRule>
  </conditionalFormatting>
  <conditionalFormatting sqref="C184">
    <cfRule type="containsText" dxfId="2" priority="1" operator="containsText" text="Listo">
      <formula>NOT(ISERROR(SEARCH("Listo",C184)))</formula>
    </cfRule>
    <cfRule type="containsText" dxfId="1" priority="2" operator="containsText" text="En proceso">
      <formula>NOT(ISERROR(SEARCH("En proceso",C184)))</formula>
    </cfRule>
    <cfRule type="containsText" dxfId="0" priority="3" operator="containsText" text="Pendiente">
      <formula>NOT(ISERROR(SEARCH("Pendiente",C184)))</formula>
    </cfRule>
  </conditionalFormatting>
  <dataValidations count="2">
    <dataValidation type="list" showInputMessage="1" showErrorMessage="1" sqref="C7:C13" xr:uid="{D1FF2BB6-B0F1-4F34-B1D5-8F814FD40B15}">
      <formula1>$I$5:$I$8</formula1>
    </dataValidation>
    <dataValidation type="list" allowBlank="1" showInputMessage="1" showErrorMessage="1" sqref="C48:C52 C178:C184 C173:C176 C165:C171 C159:C162 C155:C157 C152:C153 C147:C150 C104:C145 C76:C78 C95:C101 C83:C90 C57:C74 C55 C21:C34 C38:C45 C14:C17" xr:uid="{E8E244BD-35DE-45FA-B71C-8A0C6C8A103C}">
      <formula1>$I$5:$I$8</formula1>
    </dataValidation>
  </dataValidation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0A38-A290-41DC-8931-EAC5A9799883}">
  <dimension ref="B2:C9"/>
  <sheetViews>
    <sheetView topLeftCell="A2" workbookViewId="0">
      <selection activeCell="D5" sqref="D5"/>
    </sheetView>
  </sheetViews>
  <sheetFormatPr baseColWidth="10" defaultRowHeight="15"/>
  <cols>
    <col min="2" max="2" width="48" bestFit="1" customWidth="1"/>
  </cols>
  <sheetData>
    <row r="2" spans="2:3" ht="15.75" thickBot="1"/>
    <row r="3" spans="2:3" ht="15.75" thickBot="1">
      <c r="B3" s="190" t="s">
        <v>18</v>
      </c>
      <c r="C3" s="191"/>
    </row>
    <row r="4" spans="2:3" ht="15.75" thickBot="1">
      <c r="B4" s="41" t="s">
        <v>9</v>
      </c>
      <c r="C4" s="42" t="s">
        <v>3</v>
      </c>
    </row>
    <row r="5" spans="2:3">
      <c r="B5" s="43" t="s">
        <v>19</v>
      </c>
      <c r="C5" s="44">
        <f>'Brecha 17025'!E19</f>
        <v>0</v>
      </c>
    </row>
    <row r="6" spans="2:3">
      <c r="B6" s="45" t="s">
        <v>307</v>
      </c>
      <c r="C6" s="46">
        <f>'Brecha 17025'!E35</f>
        <v>0</v>
      </c>
    </row>
    <row r="7" spans="2:3">
      <c r="B7" s="45" t="s">
        <v>308</v>
      </c>
      <c r="C7" s="46">
        <f>'Brecha 17025'!E80</f>
        <v>0</v>
      </c>
    </row>
    <row r="8" spans="2:3">
      <c r="B8" s="45" t="s">
        <v>309</v>
      </c>
      <c r="C8" s="46">
        <f>'Brecha 17025'!E185</f>
        <v>0</v>
      </c>
    </row>
    <row r="9" spans="2:3" ht="15.75" thickBot="1">
      <c r="B9" s="47" t="s">
        <v>10</v>
      </c>
      <c r="C9" s="48">
        <f>AVERAGE(C5:C8)</f>
        <v>0</v>
      </c>
    </row>
  </sheetData>
  <sheetProtection algorithmName="SHA-512" hashValue="/K3Sqaf+aBzOFDo4dBKvAIILHtjuDA2g178fL3le6WT3PfnTciw6t2lOw2H2xLpnhNwsADOhm8ikItbOaY7Pzw==" saltValue="H+ppRJVJ1PTS3MBJJ/qxig==" spinCount="100000" sheet="1" objects="1" scenarios="1"/>
  <mergeCells count="1">
    <mergeCell ref="B3:C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Brecha 17025</vt:lpstr>
      <vt:lpstr>Análisis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g</cp:lastModifiedBy>
  <cp:lastPrinted>2020-03-31T23:03:11Z</cp:lastPrinted>
  <dcterms:created xsi:type="dcterms:W3CDTF">2020-03-25T13:28:54Z</dcterms:created>
  <dcterms:modified xsi:type="dcterms:W3CDTF">2021-01-13T20:08:36Z</dcterms:modified>
</cp:coreProperties>
</file>