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g\Desktop\"/>
    </mc:Choice>
  </mc:AlternateContent>
  <xr:revisionPtr revIDLastSave="0" documentId="13_ncr:1_{F9E30C48-FCE2-4172-999A-25F9DCBCC6F0}" xr6:coauthVersionLast="45" xr6:coauthVersionMax="45" xr10:uidLastSave="{00000000-0000-0000-0000-000000000000}"/>
  <bookViews>
    <workbookView xWindow="-120" yWindow="-120" windowWidth="20730" windowHeight="11160" xr2:uid="{57F6C51B-F738-48C1-A6A5-66B2309B7D49}"/>
  </bookViews>
  <sheets>
    <sheet name="Brecha 19600" sheetId="1" r:id="rId1"/>
    <sheet name="Análisi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09" i="1" l="1"/>
  <c r="D310" i="1"/>
  <c r="D311" i="1"/>
  <c r="D312" i="1"/>
  <c r="D313" i="1"/>
  <c r="D314" i="1"/>
  <c r="D315" i="1"/>
  <c r="D316" i="1"/>
  <c r="D317" i="1"/>
  <c r="D318" i="1"/>
  <c r="D319" i="1"/>
  <c r="D321" i="1"/>
  <c r="D322" i="1"/>
  <c r="D308" i="1"/>
  <c r="D320" i="1" s="1"/>
  <c r="D279" i="1"/>
  <c r="D280" i="1"/>
  <c r="D281" i="1"/>
  <c r="D282" i="1"/>
  <c r="D283" i="1"/>
  <c r="D284" i="1"/>
  <c r="D285" i="1"/>
  <c r="D286" i="1"/>
  <c r="D288" i="1"/>
  <c r="D289" i="1"/>
  <c r="D290" i="1"/>
  <c r="D291" i="1"/>
  <c r="D292" i="1"/>
  <c r="D293" i="1"/>
  <c r="D294" i="1"/>
  <c r="D295" i="1"/>
  <c r="D296" i="1"/>
  <c r="D297" i="1"/>
  <c r="D298" i="1"/>
  <c r="D299" i="1"/>
  <c r="D300" i="1"/>
  <c r="D301" i="1"/>
  <c r="D302" i="1"/>
  <c r="D303" i="1"/>
  <c r="D278"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29" i="1"/>
  <c r="D230" i="1"/>
  <c r="D231" i="1"/>
  <c r="D232" i="1"/>
  <c r="D233" i="1"/>
  <c r="D234" i="1"/>
  <c r="D236" i="1"/>
  <c r="D237" i="1"/>
  <c r="D238" i="1"/>
  <c r="D239" i="1"/>
  <c r="D228" i="1"/>
  <c r="D222" i="1"/>
  <c r="D187" i="1"/>
  <c r="D188" i="1"/>
  <c r="D189" i="1"/>
  <c r="D190" i="1"/>
  <c r="D191" i="1"/>
  <c r="D192" i="1"/>
  <c r="D193" i="1"/>
  <c r="D194" i="1"/>
  <c r="D195" i="1"/>
  <c r="D196" i="1"/>
  <c r="D198" i="1"/>
  <c r="D199" i="1"/>
  <c r="D200" i="1"/>
  <c r="D201" i="1"/>
  <c r="D202" i="1"/>
  <c r="D203" i="1"/>
  <c r="D204" i="1"/>
  <c r="D205" i="1"/>
  <c r="D186" i="1"/>
  <c r="D168" i="1"/>
  <c r="D169" i="1"/>
  <c r="D170" i="1"/>
  <c r="D171" i="1"/>
  <c r="D172" i="1"/>
  <c r="D173" i="1"/>
  <c r="D174" i="1"/>
  <c r="D175" i="1"/>
  <c r="D176" i="1"/>
  <c r="D177" i="1"/>
  <c r="D178" i="1"/>
  <c r="D162" i="1"/>
  <c r="D142" i="1"/>
  <c r="D143" i="1"/>
  <c r="D144" i="1"/>
  <c r="D145" i="1"/>
  <c r="D146" i="1"/>
  <c r="D147" i="1"/>
  <c r="D148" i="1"/>
  <c r="D149" i="1"/>
  <c r="D150" i="1"/>
  <c r="D151" i="1"/>
  <c r="D152" i="1"/>
  <c r="D153" i="1"/>
  <c r="D137" i="1"/>
  <c r="D138" i="1"/>
  <c r="D82" i="1"/>
  <c r="D72" i="1"/>
  <c r="D73" i="1"/>
  <c r="D74" i="1"/>
  <c r="D75" i="1"/>
  <c r="D83" i="1"/>
  <c r="D85" i="1"/>
  <c r="D86" i="1"/>
  <c r="D87" i="1"/>
  <c r="D88" i="1"/>
  <c r="D89" i="1"/>
  <c r="D90" i="1"/>
  <c r="D91" i="1"/>
  <c r="D92" i="1"/>
  <c r="D93" i="1"/>
  <c r="D94" i="1"/>
  <c r="D95" i="1"/>
  <c r="D96" i="1"/>
  <c r="D97" i="1"/>
  <c r="D99" i="1"/>
  <c r="D100" i="1"/>
  <c r="D101" i="1"/>
  <c r="D102" i="1"/>
  <c r="D103" i="1"/>
  <c r="D104" i="1"/>
  <c r="D105" i="1"/>
  <c r="D106" i="1"/>
  <c r="D107" i="1"/>
  <c r="D108" i="1"/>
  <c r="D109" i="1"/>
  <c r="D110" i="1"/>
  <c r="D111" i="1"/>
  <c r="D112" i="1"/>
  <c r="D114" i="1"/>
  <c r="D115" i="1"/>
  <c r="D116" i="1"/>
  <c r="D117" i="1"/>
  <c r="D118" i="1"/>
  <c r="D119" i="1"/>
  <c r="D120" i="1"/>
  <c r="D121" i="1"/>
  <c r="D122" i="1"/>
  <c r="D123" i="1"/>
  <c r="D124" i="1"/>
  <c r="D125" i="1"/>
  <c r="D127" i="1"/>
  <c r="D128" i="1"/>
  <c r="D129" i="1"/>
  <c r="D130" i="1"/>
  <c r="D50" i="1"/>
  <c r="D51" i="1"/>
  <c r="D52" i="1"/>
  <c r="D53" i="1"/>
  <c r="D54" i="1"/>
  <c r="D55" i="1"/>
  <c r="D56" i="1"/>
  <c r="D57" i="1"/>
  <c r="D58" i="1"/>
  <c r="D59" i="1"/>
  <c r="D60" i="1"/>
  <c r="D61" i="1"/>
  <c r="D62" i="1"/>
  <c r="D63" i="1"/>
  <c r="D64" i="1"/>
  <c r="D65" i="1"/>
  <c r="D66" i="1"/>
  <c r="D67" i="1"/>
  <c r="D68" i="1"/>
  <c r="D69" i="1"/>
  <c r="D36" i="1"/>
  <c r="D37" i="1"/>
  <c r="D38" i="1"/>
  <c r="D39" i="1"/>
  <c r="D40" i="1"/>
  <c r="D41" i="1"/>
  <c r="D42" i="1"/>
  <c r="D43" i="1"/>
  <c r="D44" i="1"/>
  <c r="D45" i="1"/>
  <c r="D46" i="1"/>
  <c r="D28" i="1"/>
  <c r="D29" i="1"/>
  <c r="D30" i="1"/>
  <c r="D31" i="1"/>
  <c r="D27" i="1"/>
  <c r="D21" i="1"/>
  <c r="D22" i="1"/>
  <c r="D23" i="1"/>
  <c r="D24" i="1"/>
  <c r="D25" i="1"/>
  <c r="D20" i="1"/>
  <c r="D17" i="1"/>
  <c r="D323" i="1" l="1"/>
  <c r="D324" i="1" s="1"/>
  <c r="D304" i="1"/>
  <c r="D287" i="1"/>
  <c r="D206" i="1"/>
  <c r="D235" i="1"/>
  <c r="D240" i="1"/>
  <c r="D197" i="1"/>
  <c r="D84" i="1"/>
  <c r="D32" i="1"/>
  <c r="D98" i="1"/>
  <c r="D131" i="1"/>
  <c r="D26" i="1"/>
  <c r="D126" i="1"/>
  <c r="D113" i="1"/>
  <c r="D218" i="1"/>
  <c r="D209" i="1"/>
  <c r="D208" i="1"/>
  <c r="D211" i="1"/>
  <c r="D212" i="1"/>
  <c r="D213" i="1"/>
  <c r="D167" i="1"/>
  <c r="D179" i="1" s="1"/>
  <c r="D165" i="1"/>
  <c r="D166" i="1" s="1"/>
  <c r="D159" i="1"/>
  <c r="D158" i="1"/>
  <c r="D71" i="1"/>
  <c r="D76" i="1" s="1"/>
  <c r="C11" i="2" l="1"/>
  <c r="D214" i="1"/>
  <c r="D210" i="1"/>
  <c r="D244" i="1"/>
  <c r="D245" i="1"/>
  <c r="D246" i="1"/>
  <c r="D247" i="1"/>
  <c r="D248" i="1"/>
  <c r="D249" i="1"/>
  <c r="D223" i="1"/>
  <c r="D224" i="1"/>
  <c r="D225" i="1"/>
  <c r="D226" i="1"/>
  <c r="D215" i="1"/>
  <c r="D216" i="1"/>
  <c r="D217" i="1"/>
  <c r="D181" i="1"/>
  <c r="D182" i="1"/>
  <c r="D183" i="1"/>
  <c r="D157" i="1"/>
  <c r="D160" i="1" s="1"/>
  <c r="D141" i="1"/>
  <c r="D140" i="1"/>
  <c r="D135" i="1"/>
  <c r="D136" i="1"/>
  <c r="D134" i="1"/>
  <c r="D80" i="1"/>
  <c r="D79" i="1"/>
  <c r="D49" i="1"/>
  <c r="D70" i="1" s="1"/>
  <c r="D77" i="1" s="1"/>
  <c r="D35" i="1"/>
  <c r="D47" i="1" s="1"/>
  <c r="D9" i="1"/>
  <c r="D11" i="1"/>
  <c r="D12" i="1"/>
  <c r="D14" i="1"/>
  <c r="D16" i="1"/>
  <c r="D18" i="1" s="1"/>
  <c r="D8" i="1"/>
  <c r="D6" i="1"/>
  <c r="D7" i="1" s="1"/>
  <c r="D277" i="1" l="1"/>
  <c r="D305" i="1" s="1"/>
  <c r="D219" i="1"/>
  <c r="D227" i="1"/>
  <c r="D241" i="1" s="1"/>
  <c r="C9" i="2" s="1"/>
  <c r="D184" i="1"/>
  <c r="D154" i="1"/>
  <c r="D139" i="1"/>
  <c r="D81" i="1"/>
  <c r="D132" i="1" s="1"/>
  <c r="C6" i="2" s="1"/>
  <c r="D10" i="1"/>
  <c r="D15" i="1"/>
  <c r="C10" i="2" l="1"/>
  <c r="D155" i="1"/>
  <c r="C7" i="2" s="1"/>
  <c r="D220" i="1"/>
  <c r="C8" i="2" s="1"/>
  <c r="D33" i="1"/>
  <c r="C5" i="2" s="1"/>
  <c r="D325" i="1" l="1"/>
  <c r="C12" i="2"/>
</calcChain>
</file>

<file path=xl/sharedStrings.xml><?xml version="1.0" encoding="utf-8"?>
<sst xmlns="http://schemas.openxmlformats.org/spreadsheetml/2006/main" count="651" uniqueCount="385">
  <si>
    <t>4.Contexto de la organización</t>
  </si>
  <si>
    <t>Sección</t>
  </si>
  <si>
    <t>Requisito</t>
  </si>
  <si>
    <t>4.2 Comprensión de las necesidades y expectativas de las partes interesadas.</t>
  </si>
  <si>
    <t>5. Liderazgo</t>
  </si>
  <si>
    <t>6. Planificación</t>
  </si>
  <si>
    <t>Determina qué recursos se requerirán.</t>
  </si>
  <si>
    <t>Determina quién será responsable.</t>
  </si>
  <si>
    <t>Determina cuándo se finalizará.</t>
  </si>
  <si>
    <t>7.Apoyo</t>
  </si>
  <si>
    <t>7.4.1 Generalidades</t>
  </si>
  <si>
    <t>7.3 Toma de conciencia.</t>
  </si>
  <si>
    <t>5.3 Roles, responsabilidades y autoridades en la organización.</t>
  </si>
  <si>
    <t>5.1 Liderazgo y compromiso.</t>
  </si>
  <si>
    <t>4.1 Comprensión de la organización y su contexto.</t>
  </si>
  <si>
    <t>7.5 Información documentada</t>
  </si>
  <si>
    <t>7.5.1 Generalidades</t>
  </si>
  <si>
    <t>7.5.2 Creación y actualización</t>
  </si>
  <si>
    <t>7.5.3 Control de la información documentada</t>
  </si>
  <si>
    <t>8. Operación</t>
  </si>
  <si>
    <t>8.1 Planificación y control operacional</t>
  </si>
  <si>
    <t>9.Evaluación del desempeño</t>
  </si>
  <si>
    <t>9.1 Seguimiento, medición, análisis y evaluación.</t>
  </si>
  <si>
    <t>La organización determina qué necesita seguimiento y medición.</t>
  </si>
  <si>
    <t>La organización determina los métodos de seguimiento, medición, análisis y evaluación, según corresponda, para asegurar los resultados válidos.</t>
  </si>
  <si>
    <t>La organización determina cuándo se deben llevar a cabo el seguimiento y la medición.</t>
  </si>
  <si>
    <t>La organización determina cuándo se deben analizar y evaluar los resultados del seguimiento y la medición.</t>
  </si>
  <si>
    <t>9.3 Revisión por la dirección</t>
  </si>
  <si>
    <t>10. Mejora</t>
  </si>
  <si>
    <t>Estado</t>
  </si>
  <si>
    <t>Puntaje</t>
  </si>
  <si>
    <t>Evidencia / Observación</t>
  </si>
  <si>
    <t>Listo</t>
  </si>
  <si>
    <t>En proceso</t>
  </si>
  <si>
    <t>Pendiente</t>
  </si>
  <si>
    <t>No aplica</t>
  </si>
  <si>
    <t>4. Contexto de la organización</t>
  </si>
  <si>
    <t>7. Apoyo</t>
  </si>
  <si>
    <t>9. Evaluación del desempeño</t>
  </si>
  <si>
    <t>% DE AVANCE</t>
  </si>
  <si>
    <t>Promedio Total Capítulo 4. Contexto de la Organización</t>
  </si>
  <si>
    <t>Promedio Sección 5.1</t>
  </si>
  <si>
    <t>Promedio Sección 4.2</t>
  </si>
  <si>
    <t>Promedio Sección 4.3</t>
  </si>
  <si>
    <t>Promedio Sección 4.4</t>
  </si>
  <si>
    <t>Promedio Sección 5.2</t>
  </si>
  <si>
    <t>Promedio Total Capítulo 5. Liderazgo</t>
  </si>
  <si>
    <t>Promedio Sección 6.1</t>
  </si>
  <si>
    <t>Promedio Sección 6.2</t>
  </si>
  <si>
    <t>Promedio Total Capítulo 6.Planificación</t>
  </si>
  <si>
    <t>Promedio Sección 7.4</t>
  </si>
  <si>
    <t>Promedio Sección 7.5.1</t>
  </si>
  <si>
    <t>Promedio Sección 7.5.2</t>
  </si>
  <si>
    <t>Promedio Sección 7.5.3</t>
  </si>
  <si>
    <t>Promedio Total Capítulo 7. Apoyo</t>
  </si>
  <si>
    <t>Promedio Sección 8.1</t>
  </si>
  <si>
    <t>Promedio Sección 8.2</t>
  </si>
  <si>
    <t>Promedio Total Capítulo 8. Operación</t>
  </si>
  <si>
    <t>Promedio Sección 9.1</t>
  </si>
  <si>
    <t>Promedio Sección 9.2</t>
  </si>
  <si>
    <t>Promedio Sección 9.3</t>
  </si>
  <si>
    <t>Promedio Total Capítulo 9. Evaluación del Desempeño</t>
  </si>
  <si>
    <t>Promedio Sección 10.2</t>
  </si>
  <si>
    <t>Promedio Total Capítulo 10.Mejora</t>
  </si>
  <si>
    <t>ANÁLISIS DE BRECHA</t>
  </si>
  <si>
    <t>Promedio Sección 5.2.1</t>
  </si>
  <si>
    <t>Promedio Sección 5.2.2</t>
  </si>
  <si>
    <t>La alta dirección se asegura de que las responsabilidades y autoridades para los roles pertinentes se asignen, comuniquen y se entiendan dentro de la organización.</t>
  </si>
  <si>
    <t>Promedio Sección 5.3.1</t>
  </si>
  <si>
    <t>La organización planifica las acciones para abordar estos riesgos y oportunidades.</t>
  </si>
  <si>
    <t>Los objetivos son medibles.</t>
  </si>
  <si>
    <t>Los objetivos son comunicados.</t>
  </si>
  <si>
    <t>Determina cómo se evaluarán los resultados.</t>
  </si>
  <si>
    <t>La organización considera la necesidad de recursos externos.</t>
  </si>
  <si>
    <t>Promedio Sección 10.1</t>
  </si>
  <si>
    <t>10.2 Mejora continua</t>
  </si>
  <si>
    <t>La organización conserva información documentada apropiada, como evidencia de los resultados.</t>
  </si>
  <si>
    <t>b) cuándo comunicar;</t>
  </si>
  <si>
    <t>c) a quién comunicar;</t>
  </si>
  <si>
    <t>d) cómo comunicar;</t>
  </si>
  <si>
    <t>Al crear y actualizar la información documentada, la organización se asegura de que la identificación y descripción (por ejemplo, título, fecha, autor o número de referencia) sean apropiadas.</t>
  </si>
  <si>
    <t>Al crear y actualizar la información documentada, la organización se asegura de que el formato (por ejemplo, idioma, versión de los softwares, gráficos) y los medios de soporte (por ejemplo, papel, electrónico); sean apropiados.</t>
  </si>
  <si>
    <t>Al crear y actualizar la información documentada, la organización se asegura de la revisión y aprobación con respecto a la pertinencia y adecuación.</t>
  </si>
  <si>
    <t>Promedio Sección 4.1</t>
  </si>
  <si>
    <t>Promedio Sección 7.1</t>
  </si>
  <si>
    <t>PUNTAJE TOTAL</t>
  </si>
  <si>
    <t>Promedio Sección 8.3</t>
  </si>
  <si>
    <t>La organización determina las cuestiones externas e internas que son pertinentes para su propósito y que afectan a su capacidad para lograr los resultados previstos de su sistema de Gestión de Cumplimiento, considerando el contexto regulatorio, social y cultural, la situación económica y de aspectos internos tales como las políticas,procedimientos, procesos y recursos.</t>
  </si>
  <si>
    <t>La organización determina las partes interesadas que son pertinentes al Sistema de Gestión de Cumplimiento.</t>
  </si>
  <si>
    <t>La organización determina los requisitos pertinentes de estas partes interesadas para el Sistema de Gestión de Cumplimiento.</t>
  </si>
  <si>
    <t>4.3 Determinación del alcance del sistema de gestión de cumplimiento.</t>
  </si>
  <si>
    <t>La organización determina los límites y la aplicabilidad del Sistema de Gestión de Cumplimiento para establecer su alcance.</t>
  </si>
  <si>
    <t>Para determinar el alcance la organización considera las cuestiones externas e internas indicadas en el apartado 4.1.</t>
  </si>
  <si>
    <t xml:space="preserve">Para determinar el alcance la organización considera los requisitos indicados en el apartado 4.1 y 4.5.1 </t>
  </si>
  <si>
    <t>El alcance está disponible facilmente como información documentada.</t>
  </si>
  <si>
    <t>4.4 Sistema de gestión de cumplimiento y principios de buena gobernanza</t>
  </si>
  <si>
    <t>La organización establece, desarrolla, implementa, evalua, mantiene y mejora continuamente un sistema de gestión de cumplimiento, incluidos los procesos necesarios y sus 
interacciones, de acuerdo con esta Norma, tomando en consideración el  acceso directo de la función de cumplimiento al órgano de gobierno;la independencia de la función de cumplimiento;y la dotación a la función de cumplimiento de la autoridad suficiente y de los recursos necesarios.</t>
  </si>
  <si>
    <t>El sistema de gestión de cumplimiento refleja los valores, objetivos, estrategia y riesgos de cumplimiento de la organización.</t>
  </si>
  <si>
    <t>4.5. Obligaciones de Cumplimiento</t>
  </si>
  <si>
    <t>4.5.1 Identificación de las obligaciones de cumplimiento</t>
  </si>
  <si>
    <t>La organización  identifica sistemáticamente, tanto sus obligaciones de cumplimiento y las implicaciones que estas tienen para sus actividades, productos y servicios</t>
  </si>
  <si>
    <t>La organización considera las obligaciones de cumplimiento identificadas, en el establecimiento, desarrollo, implementación, evaluación, mantenimiento y mejora de su sistema de gestión de cumplimiento.</t>
  </si>
  <si>
    <t>Las fuentes de las obligaciones de cumplimiento incluyen requisitos de cumplimiento, y pueden incluir compromisos de cumplimiento.</t>
  </si>
  <si>
    <t>La organización  documenta sus obligaciones de cumplimiento de forma adecuada a su tamaño, complejidad, estructura y operaciones.</t>
  </si>
  <si>
    <t>4.5.2 Mantenimiento de las obligaciones de cumplimiento</t>
  </si>
  <si>
    <t xml:space="preserve">La organizacion dispone de procesos que identifiquen novedades y modificaciones en la legislación, los códigos y otras obligaciones de cumplimiento, para asegurar un cumplimiento continuo. </t>
  </si>
  <si>
    <t>Las organizaciones cuenta con procesos para evaluar el impacto de los cambios identificados y para implementar cualquier cambio en la gestión de las obligaciones de cumplimiento.</t>
  </si>
  <si>
    <t>4.6 Identificación, análisis y evaluación de los riesgos de cumplimiento</t>
  </si>
  <si>
    <t>La organización  identifica y evalua sus riesgos de cumplimiento, basandose  en una valoración de riesgos formal o  a través de enfoques alternativos</t>
  </si>
  <si>
    <t>La organización  identifica los riesgos de cumplimiento relacionando sus obligaciones de  cumplimiento con sus actividades, productos, servicios y aspectos pertinentes de sus operaciones,  con objeto de identificar situaciones en las que pueden ocurrir incumplimientos.</t>
  </si>
  <si>
    <t>La organización  identifica las causas y las consecuencias de los incumplimientos.</t>
  </si>
  <si>
    <t>La organización  analiza los riesgos de cumplimiento considerando las causas y las fuentes de los incumplimientos y la gravedad de sus consecuencias, así como la probabilidad de que ocurran los incumplimientos y las consecuencias asociadas.</t>
  </si>
  <si>
    <t>Los riesgos de cumplimiento se reevaluan cuando hay:
- actividades, productos o servicios nuevos o modificados;
- cambios en la estructura o en la estrategia de la organización;
- cambios externos significativos, tales como circunstancias económico-financieras, condiciones 
de mercado, contingencias y relaciones con los clientes; 
- cambios en las obligaciones de cumplimiento (ver apartado 4.5).
- incumplimientos</t>
  </si>
  <si>
    <t>El órgano de gobierno y la alta dirección demuestran liderazgo y compromiso con respecto al sistema de gestión de cumplimiento a través del establecimiento y resguardo de los valores fundamentales de la organización</t>
  </si>
  <si>
    <t>El órgano de gobierno y la alta dirección demuestran liderazgo y compromiso con respecto al sistema de gestión de cumplimiento asegurando que la política de cumplimiento y los objetivos de cumplimiento sean establecidos y coherentes con los valores, los objetivos y la dirección estratégica de la organización (ver 6.2)</t>
  </si>
  <si>
    <t>El órgano de gobierno y la alta dirección demuestran liderazgo y compromiso con respecto al sistema de gestión de cumplimiento asegurando que las políticas, procedimientos y procesos son desarrollados e implementados para lograr los objetivos de cumplimiento</t>
  </si>
  <si>
    <t>El órgano de gobierno y la alta dirección demuestran liderazgo y compromiso con respecto al sistema de gestión de cumplimiento asegurando que los recursos necesarios para el sistema de gestión de cumplimiento están disponibles, distribuidos y asignados</t>
  </si>
  <si>
    <t>El órgano de gobierno y la alta dirección demuestran liderazgo y compromiso con respecto al sistema de gestión de cumplimiento asegurando la integración de los requisitos del sistema de gestión de cumplimiento en los procesos de negocio de la organización</t>
  </si>
  <si>
    <t>El órgano de gobierno y la alta dirección demuestran liderazgo y compromiso con respecto al sistema de gestión de cumplimiento comunicando la importancia de contar con un sistema de gestión de cumplimiento eficaz y la importancia de estar en conformidad con los requisitos del sistema de gestión de cumplimiento</t>
  </si>
  <si>
    <t>El órgano de gobierno y la alta dirección demuestran liderazgo y compromiso con respecto al sistema de gestión de cumplimiento dirigiendo y apoyando a los colaboradores para contribuir a la eficacia del sistema de gestión de cumplimiento</t>
  </si>
  <si>
    <t>El órgano de gobierno y la alta dirección demuestran liderazgo y compromiso con respecto al sistema de gestión de cumplimiento a través del apoyo a otras funciones de la dirección pertinentes a fin de demostrar su liderazgo, en lo que concierne a sus áreas de responsabilidad en materia de cumplimiento</t>
  </si>
  <si>
    <t>El órgano de gobierno y la alta dirección demuestran liderazgo y compromiso con respecto al sistema de gestión de cumplimiento asegurando el alineamiento entre los objetivos operacionales y las obligaciones de cumplimiento</t>
  </si>
  <si>
    <t>El órgano de gobierno y la alta dirección demuestran liderazgo y compromiso con respecto al sistema de gestión de cumplimiento a través del establecimiento y mantenimiento de mecanismos de rendición de cuentas, incluyendo el reporte oportuno sobre cuestiones de cumplimiento, como también los incumplimientos</t>
  </si>
  <si>
    <t>El órgano de gobierno y la alta dirección demuestran liderazgo y compromiso con respecto al sistema de gestión de cumplimiento asegurando que el sistema de gestión de cumplimiento logre los resultados previstos</t>
  </si>
  <si>
    <t>El órgano de gobierno y la alta dirección demuestran liderazgo y compromiso con respecto al sistema de gestión de cumplimiento promoviendo la mejora continua</t>
  </si>
  <si>
    <t>5.2 Política de cumplimiento</t>
  </si>
  <si>
    <t>5.2.1 Generalidades</t>
  </si>
  <si>
    <t xml:space="preserve">El órgano de gobierno y la alta dirección, preferiblemente consultando a los empleados,  establece una política de cumplimiento que es apropiada al propósito de la organización.
</t>
  </si>
  <si>
    <t xml:space="preserve">El órgano de gobierno y la alta dirección, preferiblemente consultando a los empleados,  establece una política de cumplimiento que proporciona un marco de referencia para establecer los objetivos de cumplimiento
</t>
  </si>
  <si>
    <t>El órgano de gobierno y la alta dirección, preferiblemente consultando a los empleados,  establece una política de cumplimiento que incluye un compromiso de cumplir los requisitos aplicables;</t>
  </si>
  <si>
    <t>El órgano de gobierno y la alta dirección, preferiblemente consultando a los empleados,  establece una política de cumplimiento que incluye un compromiso de mejora continua del sistema de gestión de cumplimiento</t>
  </si>
  <si>
    <t>La política de cumplimiento articula el alcance del sistema de gestión de cumplimiento</t>
  </si>
  <si>
    <t>La política de cumplimiento articula la aplicación y el contexto del sistema en relación al tamaño, la naturaleza y la complejidad de la organización y su entorno operativo;</t>
  </si>
  <si>
    <t>La política de cumplimiento articula a medida en la cual el cumplimiento estará integrado con otras funciones, tales como gobernanza, riesgo, auditoría y legal;</t>
  </si>
  <si>
    <t>La política de cumplimiento articula el grado en el cual el cumplimiento estará incorporado en las políticas, procedimientos y procesos  operacionales</t>
  </si>
  <si>
    <t>La política de cumplimiento articula el grado de independencia y autonomía de la función de cumplimiento</t>
  </si>
  <si>
    <t>La política de cumplimiento articula la responsabilidad para gestionar e informar cuestiones de cumplimiento</t>
  </si>
  <si>
    <t>La política de cumplimiento articula los principios bajo los cuales se gestionarán las relaciones con partes interesadas internas y externas</t>
  </si>
  <si>
    <t>La política de cumplimiento articula la normas y reglas requeridas de conducta y de rendición de cuentas las consecuencias del incumplimiento.</t>
  </si>
  <si>
    <t>La política de cumplimiento está disponible como información documentada</t>
  </si>
  <si>
    <t>La política de cumpliento es  escrita en un lenguaje sencillo de forma tal que todos los empleados puedan entender fácilmente los principios y la intención</t>
  </si>
  <si>
    <t>La política de cumpliento se traduce a otros idiomas si fuera necesario</t>
  </si>
  <si>
    <t>La política de cumpliento es comunicada claramente dentro de la organización y estar fácilmente disponible para todos los empleados</t>
  </si>
  <si>
    <t>La política de cumpliento está disponible para las partes interesadas, cuando seas apropiado</t>
  </si>
  <si>
    <t>La política de cumplimiento se actualizada, cuando es requerido, para asegurar que continúa siendo pertinente</t>
  </si>
  <si>
    <t>La política de cumplimiento es establecida en línea con los valores, objetivos y estrategia de la organización, y es avalada por el órgano de gobierno.</t>
  </si>
  <si>
    <t xml:space="preserve"> La política es apropiada a las obligaciones de cumplimiento de la organización que se derivan de sus 
actividades.</t>
  </si>
  <si>
    <t>La política de cumplimiento está apoyado por otros documentos, incluyendo políticas, procedimientos y procesos operacionales.</t>
  </si>
  <si>
    <t>5.2.2 Desarrollo</t>
  </si>
  <si>
    <t>Al desarrollar la política de cumplimiento se considera las obligaciones específicas internacionales, regionales o locales</t>
  </si>
  <si>
    <t>Al desarrollar la política de cumplimiento se considera la estrategia, los objetivos y los valores de la organización</t>
  </si>
  <si>
    <t>Al desarrollar la política de cumplimiento se considera la estructura de la organización y el marco de gobernanza</t>
  </si>
  <si>
    <t>Al desarrollar la política de cumplimiento se considera a naturaleza y el nivel de riesgo asociado a los incumplimientos otras políticas, normas y códigos internos</t>
  </si>
  <si>
    <t>Al desarrollar la política de cumplimiento se considera otras políticas, normas y códigos internos</t>
  </si>
  <si>
    <t xml:space="preserve">El órgano de gobierno y la alta dirección asigna la responsabilidad y autoridad para:
a) asegurar que el sistema de gestión del cumplimiento es coherente con esta Norma
b) informar sobre el desempeño del sistema de gestión de cumplimiento al órgano de gobierno y a la alta dirección.
 </t>
  </si>
  <si>
    <t>5.3.2 Asignación de la responsabilidad por el cumplimiento en la organización</t>
  </si>
  <si>
    <t>5.3.1 Generalidades</t>
  </si>
  <si>
    <t>El órgano de gobierno y la alta dirección lideren con el ejemplo, adhiriéndose y apoyando activamente el cumplimiento y el sistema de gestión de cumplimiento.</t>
  </si>
  <si>
    <t>Los directores tienen un rol en el sistema de gestión de cumplimiento. Por lo tanto se establecen claramente sus responsabilidades y  se incluyen en sus descripciones de puesto de trabajo.</t>
  </si>
  <si>
    <t>5.3.3 Rol y responsabilidad del órgano de gobierno y de la alta dirección</t>
  </si>
  <si>
    <t>El órgano de gobierno y la alta dirección establece una política de cumplimiento de acuerdo con lo previsto en 5.2.2</t>
  </si>
  <si>
    <t>El órgano de gobierno y la alta dirección asegura que se mantiene el compromiso con el cumplimiento y que el incumplimiento y los comportamientos no conformes se abordan adecuadamente</t>
  </si>
  <si>
    <t>El órgano de gobierno y la alta dirección incluye las responsabilidades de cumplimiento en las descripciones de puestos de los altos directivos</t>
  </si>
  <si>
    <t>El órgano de gobierno y la alta dirección designa o nombra una función de cumplimiento con autoridad y responsabilidad para el diseño, coherencia e integridad del sistema de gestión  de cumplimiento</t>
  </si>
  <si>
    <t xml:space="preserve">El órgano de gobierno y la alta dirección designa o nombra una función de cumplimiento con apoyo claro y sin ambigüedades del órgano de gobierno y la alta dirección y acceso directo a ellos; </t>
  </si>
  <si>
    <t>El órgano de gobierno y la alta dirección designa o nombra una función de cumplimiento con acceso    a:                         - quienes toman las decisiones a alto nivel y la oportunidad de contribuir tempranamente en el proceso de toma de decisiones; 
- todos los niveles de la organización; 
- toda la documentación e información necesaria para desarrollar las tareas de cumplimiento;
- asesoramiento experto en leyes, regulaciones, códigos y normas de la organización, que sean pertinentes;</t>
  </si>
  <si>
    <t>El órgano de gobierno y la alta dirección designa o nombra una función de cumplimiento con la autoridad y capacidad para ejercer poder de negociación al mostrar las consecuencias para el cumplimiento en los procesos de toma de decisión pertinentes</t>
  </si>
  <si>
    <t>El órgano de gobierno y la alta dirección se asegura que la función de cumplimiento tiene la autoridad para actuar con independencia y que no está subordinada a otras prioridades que entren en conflicto, especialmente en los casos en que el cumplimiento está integrado en el negocio.</t>
  </si>
  <si>
    <t>La alta dirección asegura que se asignen las responsabilidades y autoridades para los roles pertinentes y que sean comunicados dentro de la organización;</t>
  </si>
  <si>
    <t>La alta dirección asigna los recursos adecuados y apropiados para establecer, desarrollar, implementar, evaluar, mantener y mejorar el sistema de gestión de cumplimiento y los resultados de desempeño;</t>
  </si>
  <si>
    <t>La alta dirección asegura que existan sistemas de reportes eficaces y oportunos</t>
  </si>
  <si>
    <t>La alta dirección asigna la responsabilidad de informar sobre el desempeño del sistema de gestión de cumplimiento al órgano de gobierno y a la alta dirección</t>
  </si>
  <si>
    <t>La alta dirección se mide contra los indicadores claves de desempeño o de resultados de cumplimiento</t>
  </si>
  <si>
    <t>5.3.4. Función de Cumplimiento</t>
  </si>
  <si>
    <t xml:space="preserve">La función de cumplimiento en conjunto con la dirección identifica las obligaciones de cumplimiento con el apoyo de los recursos pertinentes y traduce esas obligaciones en políticas, procedimientos y procesos viables (o realizables). </t>
  </si>
  <si>
    <t>La función de cumplimiento en conjunto con la dirección integra las obligaciones de cumplimiento en las políticas, procedimientos y procesos existentes</t>
  </si>
  <si>
    <t>La función de cumplimiento en conjunto con la dirección proporciona u organiza el apoyo continuo de capacitación de la nómina para asegurar que todos los empleados pertinentes están capacitados de manera regular</t>
  </si>
  <si>
    <t>La función de cumplimiento en conjunto con la dirección promueve la inclusión de las responsabilidades de cumplimiento en las descripciones del puesto de trabajo y en los procesos de evaluación de desempeño de los empleados</t>
  </si>
  <si>
    <t>La función de cumplimiento en conjunto con la dirección pone en marcha un Sistema de información y documentación de cumplimiento</t>
  </si>
  <si>
    <t>La función de cumplimiento en conjunto con la dirección desarrollan e implementan procesos de gestión de información, tales como las quejas y/o retroalimentación recibidos por medio de la línea directa, un sistema de denuncia de irregularidades y otros mecanismos</t>
  </si>
  <si>
    <t>La función de cumplimiento en conjunto con la dirección establece indicadores de desempeño de cumplimiento y supervisa y mide el desempeño de cumplimiento</t>
  </si>
  <si>
    <t>La función de cumplimiento en conjunto con la dirección analiza el desempeño para identificar la necesidad de acciones correctivas</t>
  </si>
  <si>
    <t>La función de cumplimiento en conjunto con la dirección identifica los riesgos de cumplimiento y gestiona los riesgos relacionados con terceros, tales como proveedores, agentes, distribuidores, consultores y contratistas</t>
  </si>
  <si>
    <t>La función de cumplimiento en conjunto con la dirección se asegura que el sistema de gestión de cumplimiento sea revisado a intervalos planificados</t>
  </si>
  <si>
    <t xml:space="preserve">La función de cumplimiento en conjunto con la dirección asegura el acceso al asesoramiento profesional adecuado para el establecimiento, la aplicación y mantenimiento del sistema de gestión de cumplimiento </t>
  </si>
  <si>
    <t>La función de cumplimiento en conjunto con la dirección proporciona a los empleados el acceso a los recursos para los procedimientos y referencias de cumplimiento</t>
  </si>
  <si>
    <t xml:space="preserve">La función de cumplimiento en conjunto con la dirección proporciona asesoramiento objetivo a la organización en asuntos relacionadas con el cumplimiento. </t>
  </si>
  <si>
    <t xml:space="preserve">Al asignar la responsabilidad de la gestión de cumplimiento, se tiene en cuenta que la función de cumplimiento no tiene conflictos de intereses y que ha demostrado: 
- Integridad y compromiso con el cumplimiento; 
- Habilidades de comunicación eficaz y capacidad de influenciar. 
- Capacidad y prestigio para que sus consejos y directrices tengan aceptación. 
- Competencia pertinente. </t>
  </si>
  <si>
    <t xml:space="preserve">5.3.5 Responsabilidades de la dirección </t>
  </si>
  <si>
    <t xml:space="preserve">La dirección es responsable del cumplimiento dentro de su área de responsabilidad. Esto incluye cooperar con y apoyar a la función de cumplimiento e incentivar a los empleados a hacer lo mismo
</t>
  </si>
  <si>
    <t xml:space="preserve">La dirección es responsable del cumplimiento dentro de su área de responsabilidad. Esto incluye cumplir personalmente con, y ser visto como cumplidor de, las políticas, procedimientos y procesos, y asistir y apoyar las actividades de capacitación de cumplimiento
</t>
  </si>
  <si>
    <t>La dirección es responsable del cumplimiento dentro de su área de responsabilidad. Esto incluye identificar y comunicar los riesgos de cumplimiento en sus operaciones;</t>
  </si>
  <si>
    <t>La dirección es responsable del cumplimiento dentro de su área de responsabilidad. Esto incluye llevar a cabo de forma activa y fomentar las actividades de orientación, entrenamiento y supervisión de empleados para promover una conducta de cumplimiento;</t>
  </si>
  <si>
    <t>La dirección es responsable del cumplimiento dentro de su área de responsabilidad. Esto incluye incentivar a los empleados a que planteen sus preocupaciones respecto del cumplimiento;</t>
  </si>
  <si>
    <t>La dirección es responsable del cumplimiento dentro de su área de responsabilidad. Esto incluye participar activamente en la gestión y resolución de incidentes y cuestiones relacionados con el cumplimiento;</t>
  </si>
  <si>
    <t>La dirección es responsable del cumplimiento dentro de su área de responsabilidad. Esto incluye desarrollar la concientización de los empleados sobre las obligaciones de cumplimiento y dirigirlos a que completen los requisitos de capacitación y competencia;</t>
  </si>
  <si>
    <t>La dirección es responsable del cumplimiento dentro de su área de responsabilidad. Esto incluye asegurar que el cumplimiento sea introducido en las descripciones de puestos de trabajo</t>
  </si>
  <si>
    <t>La dirección es responsable del cumplimiento dentro de su área de responsabilidad. Esto incluye integrar el desempeño del el cumplimiento en las evaluaciones de desempeño de los empleados (por ejemplo, indicadores clave de desempeño, objetivos y criterios de promoción);</t>
  </si>
  <si>
    <t>La dirección es responsable del cumplimiento dentro de su área de responsabilidad. Esto incluye integrar las obligaciones de cumplimiento en las prácticas y procedimientos empresariales existentes en sus áreas de responsabilidad;</t>
  </si>
  <si>
    <t>La dirección es responsable del cumplimiento dentro de su área de responsabilidad. Esto incluye junto con la función de cumplimiento, asegurar que, una vez que se identifica la necesidad de una acción correctiva, ésta sea implementada</t>
  </si>
  <si>
    <t>La dirección es responsable del cumplimiento dentro de su área de responsabilidad. Esto incluye supervisar los acuerdos de contratación externa para asegurar que tienen en cuenta las obligaciones de cumplimiento.</t>
  </si>
  <si>
    <t>5.3.6 Responsabilidad de los empleados</t>
  </si>
  <si>
    <t>Todos los empleados, incluido los directivos se adhieren a las obligaciones de cumplimiento de la organización que son pertinentes para su posición y deberes relacionados con la misma</t>
  </si>
  <si>
    <t>Todos los empleados, incluido los directivos participan en la formación en concordancia con el sistema de gestión de cumplimiento</t>
  </si>
  <si>
    <t>Todos los empleados, incluido los directivos utilizan recursos de cumplimiento disponibles como parte del sistema de gestión de cumplimiento;</t>
  </si>
  <si>
    <t>Todos los empleados, incluido los directivos informan sobre preocupaciones, asuntos o fallos de cumplimiento</t>
  </si>
  <si>
    <t>Al planificar el Sistema de Gestión de Cumplimiento, la organización considera las cuestiones referidas en el apartado 4.1 y los requisitos referidos en los apartados 4.2 los principios de buen gobierno referidos en el apartado 4.4, las obligaciones de cumplimiento identificadas en el apartado 4.5 y los resultados de la valoración de riesgos de cumplimiento referida en el apartado 4.6 para determinar los riesgos y oportunidades que es necesario abordar con el fin de:
- asegurar que el sistema de gestión de cumplimiento pueda lograr sus resultados previstos;
- prevenir o reducir efectos indeseados;
- lograr la mejora continua</t>
  </si>
  <si>
    <t>La organización planifica la manera de integrar e implementar las acciones en sus procesos del sistema de gestión de cumplimiento</t>
  </si>
  <si>
    <t>La organización planifica la manera de evaluar la eficacia de estas acciones</t>
  </si>
  <si>
    <t>La organización conserva información documentada sobre los riesgos de cumplimiento y sobre las acciones planificadas para gestionarlos</t>
  </si>
  <si>
    <t>6.1 Acciones para abordar riesgos y oportunidades</t>
  </si>
  <si>
    <t>6.2 Objetivos de cumplimiento y planificación para lograrlos</t>
  </si>
  <si>
    <t>Los objetivos de cumplimiento son coherentes con la política de inocuidad de los alimentos.</t>
  </si>
  <si>
    <t>La organización  establece los objetivos de cumplimiento en las funciones y niveles pertinentes</t>
  </si>
  <si>
    <t>Los objetivos tienen en cuenta los requisitos aplicables</t>
  </si>
  <si>
    <t xml:space="preserve">Los objetivos son objeto de seguimiento </t>
  </si>
  <si>
    <t>Los objetivos son actualizados según sea apropiado.</t>
  </si>
  <si>
    <t>La organización conserva la información documentada sobre los objetivos de cumplimiento</t>
  </si>
  <si>
    <t xml:space="preserve">Al planificar cómo lograr los objetivos  de cumplimiento, la organización determina qué se va a hacer. </t>
  </si>
  <si>
    <t>La organización  conserva información documentada sobre los objetivos de cumplimiento y sobre las acciones planificadas para alcanzarlos.</t>
  </si>
  <si>
    <t>La organización  determina y provee los recursos necesarios para el establecimiento, desarrollo, implementación, evaluación, mantenimiento y mejora continua del sistema de gestión de cumplimiento, adecuados a su tamaño, complejidad, estructura y operaciones</t>
  </si>
  <si>
    <t>7.1. Recursos</t>
  </si>
  <si>
    <t>La alta dirección y todos los demás niveles de dirección aseguran que se despliegan los recursos necesarios de forma eficaz para asegurar que el sistema de gestión de cumplimiento alcance sus objetivos, y que se logre el cumplimiento.</t>
  </si>
  <si>
    <t>7.2 Competencias y formación</t>
  </si>
  <si>
    <t>7.2.1 Competencias</t>
  </si>
  <si>
    <t>La organización determina las competencias necesarias de los empleados que trabajan bajo su control que afectan el desempeño del sistema de gestión de cumplimiento.</t>
  </si>
  <si>
    <t>La organización asegura que esos empleados sean competentes sobre la base de una educación, formación 
y/o experiencia laboral apropiada.</t>
  </si>
  <si>
    <t>La organización toda vez que corresponda, toma las medidas para alcanzar la competencia necesaria y evaluar 
la eficacia de las acciones tomadas.</t>
  </si>
  <si>
    <t>La organización conserva la información documentada correspondiente, incluyendo evidencias de las 
competencias.</t>
  </si>
  <si>
    <t>7.2.2 Formación</t>
  </si>
  <si>
    <t xml:space="preserve">El órgano de gobierno, los directores y todos los empleados que posean obligaciones de cumplimiento son competentes para cumplirlas de forma eficaz. </t>
  </si>
  <si>
    <t>La educación y formación de los empleados estan hechas a medida de las obligaciones y los riesgos de cumplimiento relacionados con los roles y responsabilidades del empleado;</t>
  </si>
  <si>
    <t>La educación y formación de los empleados cuando sea necesario, se basa en una evaluación de las carencias de conocimientos e idoneidad del empleado;</t>
  </si>
  <si>
    <t>La educación y formación de los empleados son llevadas a cabo al inicio de la relación laboral del empleado con la organización y posteriormente de forma continua</t>
  </si>
  <si>
    <t>La educación y formación de los empleados estan alineadas con el programa de formación corporativo e incorporadas en los planes anuales de formación</t>
  </si>
  <si>
    <t>La educación y formación de los empleados son prácticas y fácilmente comprensibles para los empleados</t>
  </si>
  <si>
    <t>La educación y formación de los empleados son pertinentes para el trabajo diario de los empleados y vinculadas con la industria, la organización o el sector del que se trate</t>
  </si>
  <si>
    <t>La educación y formación de los empleados son lo suficientemente flexibles como para que puedan ser impartidas por varias técnicas para acomodarse a las diferentes necesidades de las organizaciones y los empleados</t>
  </si>
  <si>
    <t>La educación y formación de los empleados son evaluadas en cuanto a su eficacia</t>
  </si>
  <si>
    <t>La educación y formación de los empleados son actualizadas siempre que sea necesario</t>
  </si>
  <si>
    <t>La educación y formación de los empleados son  registradas, y los registros conservados;</t>
  </si>
  <si>
    <t>Se considera la necesidad de impartir formación adicional siempre que haya:
- cambios en la posición o en las responsabilidades;
- cambios en las políticas, procedimientos y procesos internos;
- cambios en la estructura organizativa;
- cambios en las obligaciones de cumplimiento, en especial las relativas a requisitos legales o de 
las partes interesadas;
- cambios en las actividades, productos y servicios;
- cuestiones identificadas en el seguimiento, auditorías, revisiones, reclamos e incumplimientos, 
incluyendo las opiniones de las partes interesadas.</t>
  </si>
  <si>
    <t>7.3.1 General</t>
  </si>
  <si>
    <t>Las personas que trabajan bajo el control de la organización toman conciencia de la política de cumplimiento.</t>
  </si>
  <si>
    <t>Las personas que trabajan bajo el control de la organización toman conciencia de su rol y contribución a la eficacia del sistema de gestión de cumplimiento, incluyendo los 
beneficios de una mejora del desempeño del sistema de gestión de cumplimiento;</t>
  </si>
  <si>
    <t>Las personas que trabajan bajo el control de la organización toman conciencia de las implicaciones de incumplir con los requisitos del sistema de gestión de cumplimiento.</t>
  </si>
  <si>
    <t>7.3.2 Comportamiento.</t>
  </si>
  <si>
    <t>7.3.2.1 General</t>
  </si>
  <si>
    <t>Se fomentan los comportamientos que generan y dan apoyo al cumplimiento y no se  tolera comportamientos que comprometan el cumplimiento.</t>
  </si>
  <si>
    <t>7.3.2.2 El rol de la alta dirección en el apoyo al cumplimiento</t>
  </si>
  <si>
    <t>La alta dirección tiene una responsabilidad clave para alinear los compromisos de cumplimiento de una organización con sus valores, objetivos y estrategia para posicionar al cumplimiento de forma adecuada</t>
  </si>
  <si>
    <t>La alta dirección tiene una responsabilidad clave para comunicar su compromiso con el cumplimiento para concientizar y motivar a los empleados a adoptar el sistema de gestión de cumplimiento</t>
  </si>
  <si>
    <t>La alta dirección tiene una responsabilidad clave para animar a todos los empleados para que acepten la importancia de alcanzar los objetivos de cumplimiento de los que son responsables o por los cuales responden</t>
  </si>
  <si>
    <t>La alta dirección tiene una responsabilidad clave para crear un entorno en el que se fomenta que se informen los incumplimientos y en el que se protege de represalias al empleado que informe</t>
  </si>
  <si>
    <t>La alta dirección tiene una responsabilidad clave para animar a los empleados a que hagan sugerencias que faciliten la mejora continua del desempeño del cumplimiento</t>
  </si>
  <si>
    <t>La alta dirección tiene una responsabilidad clave para asegurar que el cumplimiento es incorporado en la cultura más amplia de la organización y en las iniciativas de cambio cultural</t>
  </si>
  <si>
    <t>La alta dirección tiene una responsabilidad clave para identificar los incumplimientos y actuar de forma inmediata para corregirlos o gestionarlos</t>
  </si>
  <si>
    <t>La alta dirección tiene una responsabilidad clave para asegurar que las políticas, procedimientos y procesos de la organización apoyan y promuevan el cumplimiento</t>
  </si>
  <si>
    <t>La alta dirección tiene una responsabilidad clave para asegurar que los objetivos y metas operacionales no comprometen el comportamiento  adecuado</t>
  </si>
  <si>
    <t>El órgano de gobierno, la alta dirección y la dirección presentan un compromiso activo, visible, coherente y sostenido con un estándar común y publicado del comportamiento que se requiere en todas y cada una de las áreas de la organización.</t>
  </si>
  <si>
    <t>7.3.2.3 Cultura de cumplimiento</t>
  </si>
  <si>
    <t>7.4 Comunicación</t>
  </si>
  <si>
    <t>La organización  determina la necesidad de comunicaciones internas y externas pertinentes 
al sistema de gestión de cumplimiento, que incluyen:
a) el contenido de la comunicación;</t>
  </si>
  <si>
    <t>7.4.2 Comunicación Interna</t>
  </si>
  <si>
    <t xml:space="preserve">La organización  adopta métodos adecuados de comunicación para asegurar que el mensaje de cumplimiento sea escuchado y comprendido por todos los empleados de forma continua. </t>
  </si>
  <si>
    <t>La comunicación indica claramente cuáles son las expectativas de la organización sobre los empleados y cuáles son los incumplimientos que se espera que sean elevados, bajo qué circunstancias y a quién</t>
  </si>
  <si>
    <t>7.4.3 Comunicación externa</t>
  </si>
  <si>
    <t>Se adopta un enfoque práctico de comunicación externa, dirigido a todas las partes interesadas, de acuerdo con la política de la organización.</t>
  </si>
  <si>
    <t>El Sistema de Gestión de Cumplimiento de la organización incluye la información documentada recomendada por esta Norma.</t>
  </si>
  <si>
    <t>El Sistema de Gestión de Cumplimiento de la organización incluye la información documentada que la organización ha establecido que es necesaria para la eficacia del sistema de gestión de cumplimiento</t>
  </si>
  <si>
    <t>La información documentada requerida por el Sistema de Gestión de Cumplimiento y por esta Norma se controla para asegurarse de que esté disponible y sea idónea para su uso, dónde y cuándo se necesite.</t>
  </si>
  <si>
    <t>La información documentada requerida por el Sistema de Gestión de Cumplimiento y por esta Norma se controla para asegurarse de que esté protegida adecuadamente (por ejemplo: contra pérdida de la confidencialidad, uso 
inadecuado, o pérdida de integridad).</t>
  </si>
  <si>
    <t>Para el control de la información documentada, la organización aborda actividades como la distribución, acceso, recuperación y uso; almacenamiento y preservación, incluida la preservación de la legibilidad; control de cambios; retención, disposición y eliminación; el rol de terceras partes en la creación y control de la información documentada</t>
  </si>
  <si>
    <t>La información documentada de origen externo que la organización determina como necesaria para la planificación y operación del sistema de gestión de cumplimiento se  identifica y controla según sea apropiado.</t>
  </si>
  <si>
    <t>La organización planificar, implementa y controla los procesos necesarios para cumplir las obligaciones de cumplimiento y para implementar las acciones determinadas en el apartado 6.1 mediante la definición de los objetivos de los procesos</t>
  </si>
  <si>
    <t>La organización planificar, implementa y controla los procesos necesarios para cumplir las obligaciones de cumplimiento y para implementar las acciones determinadas en el apartado 6.1 mediante el establecimiento de criterios para los procesos</t>
  </si>
  <si>
    <t>La organización planificar, implementa y controla los procesos necesarios para cumplir las obligaciones de cumplimiento y para implementar las acciones determinadas en el apartado 6.1 mediante la implementación de control de los procesos de acuerdo con los criterios</t>
  </si>
  <si>
    <t>La organización planificar, implementa y controla los procesos necesarios para cumplir las obligaciones de cumplimiento y para implementar las acciones determinadas en el apartado 6.1 mediante mantenimiento de la información documentada en la medida que sea necesaria para tener certeza que los procesos se han llevado a cabo como estaba planificado.</t>
  </si>
  <si>
    <t>La organización  controla los cambios planificados y revisar las consecuencias de los cambios no deseados, tomando acciones para mitigar los efectos adversos, según sea necesario</t>
  </si>
  <si>
    <t>8.2 Establecimiento de controles y procedimientos</t>
  </si>
  <si>
    <t>Se  implementan controles para gestionar las obligaciones de cumplimiento identificadas y el riesgo de cumplimiento asociado y lograr el comportamiento deseado</t>
  </si>
  <si>
    <t>Se mantienen controles eficaces para asegurar que las obligaciones de cumplimiento de la organización se cumplan, y que los casos de incumplimiento son prevenidos o detectados y corregidos</t>
  </si>
  <si>
    <t>Los tipos y niveles de los controles son diseñados con suficiente rigor para facilitar el logro de las obligaciones de cumplimiento que son particulares a las actividades de la 
organización y al entorno operativo.</t>
  </si>
  <si>
    <t>Cuando sea posible, dichos controles, son incorporados en los procesos habituales de la organización</t>
  </si>
  <si>
    <t xml:space="preserve">Estos controles son mantenidos, periódicamente evaluados y probados para asegurar su continua eficacia. </t>
  </si>
  <si>
    <t>Se establece, documenta, implementa y mantienen procedimientos para apoyar la política de cumplimiento y llevar a la práctica las obligaciones de cumplimiento</t>
  </si>
  <si>
    <t>Al desarrollar estos procedimientos se considera lo siguiente:
a) la integración de las obligaciones de cumplimiento en los procedimientos, incluidos los sistemas informáticos, formularios, sistemas de información, contratos y otros documentos legales;
b) coherencia con otras funciones de revisión y control de la organización;
c) seguimiento continuo y medición;
d) evaluación y presentación de informes (incluyendo la supervisión de dirección) para asegurar que los empleados cumplan con los procedimientos;                                        e) régimen específico para la identificación, notificación e información a los niveles superiores de los casos de incumplimiento y los riesgos de incumplimiento.</t>
  </si>
  <si>
    <t>8.3 Procesos contratados externamente</t>
  </si>
  <si>
    <t>La organización se  asegura que los procesos contratados externamente son controlados y se realiza el seguimiento de los mismos.</t>
  </si>
  <si>
    <t xml:space="preserve"> Si existe alguna contratación externa de las actividades de la organización, la organización lleva a cabo una evaluación eficaz para asegurar que sus estándares y compromiso de cumplimiento no son disminuidos. </t>
  </si>
  <si>
    <t>Se implementan  controles sobre los contratistas para asegurarse de que el servicio contratado cumple eficazmente con las obligaciones de cumplimiento aplicables (por ejemplo, evaluaciones de desempeño por terceras partes).</t>
  </si>
  <si>
    <t>La organización  considerara los riesgos de cumplimiento relacionados con otros procesos vinculados con terceros, tales como el suministro de bienes y servicios y distribución de los productos, y establece controles, cuando sea necesario (ejemplo: incluyendo obligaciones de cumplimiento en las cláusulas contractuales respectivas).</t>
  </si>
  <si>
    <t xml:space="preserve">La organización evalúa su desempeño del sistema de gestión de cumplimiento y su eficacia. </t>
  </si>
  <si>
    <t>9.1.1 Generalidades</t>
  </si>
  <si>
    <t>Se hace seguimiento del sistema de gestión de cumplimiento para asegurar que se alcanza el desempeño de cumplimiento</t>
  </si>
  <si>
    <t>Se  establece un plan de seguimiento continuo, estableciendo los procesos, programas y recursos y la información que se debería recopilar.</t>
  </si>
  <si>
    <t>9.1.3 Fuentes de opinión sobre el desempeño de cumplimiento</t>
  </si>
  <si>
    <t>El seguimiento del sistema de gestión de cumplimiento  incluye:
- eficacia de la formación;
- eficacia de los controles, por ejemplo, a través de la evaluación de los resultados de una muestra;
- asignación eficaz de responsabilidades para el cumplimiento de las obligaciones de cumplimiento;
- actualización de las obligaciones de cumplimiento;
- eficacia en el tratamiento de los incumplimientos previamente identificados;
- casos en los que las inspecciones internas de cumplimiento no se llevan a cabo como estaba 
previsto.</t>
  </si>
  <si>
    <t>El seguimiento del desempeño de cumplimiento  incluye:
- incumplimiento y potenciales incumplimientos (por ejemplo incidentes sin efectos adversos);
- casos en que no se cumplan las obligaciones de cumplimiento;
- casos en los que no se alcanzan los objetivos;
- estado de la cultura de cumplimiento
- indicadores predictivos y reactivos establecidos en el apartado 9.1.6.</t>
  </si>
  <si>
    <t>La organización establece, implementa, evalúa y mantiene procedimientos para buscar y recibir información sobre su desempeño de cumplimiento de una variedad de fuentes, incluyendo:
- empleados, por ejemplo, a través de facilidades para recepción de denuncias de irregularidades, líneas de asistencia, opiniones y buzones de sugerencias;
- clientes, por ejemplo, a través de un sistema de gestión de reclamos;
- proveedores;
- reguladores;
- registros de control de procesos y registros de actividad (incluyendo tanto electrónicos como en 
soporte papel).</t>
  </si>
  <si>
    <t>9.1.4 Métodos de recopilación de información</t>
  </si>
  <si>
    <t xml:space="preserve"> Se tiene cuidado al seleccionar las diferentes herramientas para recopilar información para que sean adecuadas al tamaño, la escala, la naturaleza y la complejidad de la organización.</t>
  </si>
  <si>
    <t>9.1.5 Análisis y clasificación de la información</t>
  </si>
  <si>
    <t>Se tiene un sistema para clasificar, almacenar y recuperar la información</t>
  </si>
  <si>
    <t>Los sistemas de gestión de la información  capturan tanto las cuestiones como los reclamos y permiten la clasificación y análisis de aquellos relacionados con cumplimiento.</t>
  </si>
  <si>
    <t>Una vez que la información ha sido recopilada,  se analizada y evalua críticamente para identificar las causa raíz y las medidas adecuadas que deberían tomarse</t>
  </si>
  <si>
    <t>El análisis tiene en cuenta los problemas sistémicos y recurrentes para su rectificación o mejora, ya que son propensos a llevar a riesgos significativos de cumplimiento de la organización y pueden ser más difíciles de identificar</t>
  </si>
  <si>
    <t>9.1.6 Desarrollo de indicadores</t>
  </si>
  <si>
    <t>La organizacion desarrolla una serie de indicadores medibles que ayudarán a medir el logro de sus objetivos (véase 6.2) y cuantificar su desempeño de cumplimiento</t>
  </si>
  <si>
    <t>Este proceso tiene en cuenta los resultados de la evaluación de los riesgos de cumplimiento (véase 4.6) para asegurar que los indicadores se vinculan a las características relevantes de los riesgos de cumplimiento de la organización</t>
  </si>
  <si>
    <t>9.1.7 Informes de cumplimiento</t>
  </si>
  <si>
    <t xml:space="preserve">El órgano de gobierno, la dirección y la función de cumplimiento se asegura de estar eficazmente y de manera oportuna informados sobre el desempeño y adecuación continua del sistema de gestión de cumplimiento de la organización, incluyendo todos los incumplimientos relevantes, y promover activamente el principio de que la organización fomenta y apoya una cultura de la información completa y franca. </t>
  </si>
  <si>
    <t>Los mecanismos de notificación interna se aseguran que:
a) se establezcan criterios y obligaciones adecuados para la presentación de informes; 
b) se establezcan fechas límite para la presentación de informes periódicos;                                                                   c) se posea un sistema de informes de excepción que facilita la presentación de informes ad hoc de incumplimientos emergentes;
d) se cuente con sistemas y procesos para asegurar la exactitud e integridad de la información;
e) se proporcione información precisa y completa a las funciones o áreas de la organización para permitir que se adopten acciones preventivas, correctivas y de remediación;
f) hay evidencias sobre la precisión de los informes al órgano de gobierno, incluido por la función de cumplimiento.</t>
  </si>
  <si>
    <t>La organización elige el formato, contenido y periodicidad de sus informes internos de cumplimiento que sea apropiado a sus circunstancias, a menos que por ley se especifique lo contrario.</t>
  </si>
  <si>
    <t>Los informes de cumplimiento se incorporan en los informes estándar establecidos de la organización.</t>
  </si>
  <si>
    <t>Sólo se  preparan informes separados en caso de que hubiera incumplimientos importantes y cuestiones emergentes.</t>
  </si>
  <si>
    <t xml:space="preserve">Todos los incumplimientos se informan adecuadamente. </t>
  </si>
  <si>
    <t>Se brinda animos a los empleados a responder e informar sobre incumplimientos de las leyes y otros incidentes de incumplimiento, y ver la presentación de informes como una acción positiva y no amenazante, sin temor a represalias</t>
  </si>
  <si>
    <t>La obligación de informar queda claramente expresada en las políticas y procedimientos de cumplimiento por parte de la organización y reforzarse por otros métodos, tales como refuerzos informales de la dirección durante su trabajo del día a día con los empleados.</t>
  </si>
  <si>
    <t>9.1.8 Contenido de los informes de cumplimiento</t>
  </si>
  <si>
    <t>Los informes de cumplimiento incluyen:
a) cualquier asunto que se le requiere a la organización notificar a alguna autoridad reguladora;
b) los cambios en las obligaciones de cumplimiento, su impacto en la organización y el curso de acción propuesto para cumplir con las nuevas obligaciones;
c) medición del desempeño de cumplimiento, incluyendo los incumplimientos y la mejora continua;
d) número y detalles de un posible incumplimiento (s) y un posterior análisis de los mismos;
e) acciones correctivas emprendidas;
f) información sobre la eficacia del sistema de gestión de cumplimiento, sus logros y tendencias;
g) contactos, y la evolución de las relaciones con los reguladores,
h) los resultados de las auditorías, así como actividades de supervisión;</t>
  </si>
  <si>
    <t>La política de cumplimiento promueve la comunicación inmediata de asuntos notablemente 
significativos que surjan fuera de los plazos para la presentación de informes periódicos</t>
  </si>
  <si>
    <t>9.1.9 Mantenimiento de registros</t>
  </si>
  <si>
    <t>Se mantienen registros precisos y actualizados de las actividades de cumplimiento de la organización con el objeto de ayudar en los proceso de seguimiento y revisión y demostrar la conformidad con el sistema de gestión de cumplimiento.</t>
  </si>
  <si>
    <t>El mantenimiento de registros incluye el registro y la clasificación de las quejas, disputas y el presunto incumplimiento y las medidas adoptadas para resolverlos.</t>
  </si>
  <si>
    <t>Los registros son almacenados de manera que se garantice que permanecen legibles, fácilmente identificables y recuperables.</t>
  </si>
  <si>
    <t>Estos registros son protegidos contra cualquier adición, borrado, modificación, uso no autorizado u ocultamiento.</t>
  </si>
  <si>
    <t>Los registros del sistema de gestión de cumplimiento de la organización incluyen:
a) información sobre el desempeño de cumplimiento, incluidos los informes de cumplimiento;
b) las quejas, su resolución y las comunicaciones de las partes interesadas
c) detalles de incumplimiento y las acciones correctivas y preventivas;
d) los resultados de las revisiones y auditorías del sistema de gestión de cumplimiento y las medidas adoptadas.</t>
  </si>
  <si>
    <t xml:space="preserve">9.2 Auditoría interna </t>
  </si>
  <si>
    <t>La organización  lleva a cabo auditorías a intervalos planificados, para proporcionar información de si el sistema de gestión de cumplimiento es conforme con los criterios propios de la organización para su sistema de gestión de cumplimiento</t>
  </si>
  <si>
    <t>La organización lleva a cabo auditorías a intervalos planificados, para proporcionar información de si el sistema de gestión de cumplimiento es conforme con las recomendaciones de esta Norma</t>
  </si>
  <si>
    <t>La organización  lleva a cabo auditorías a intervalos planificados, para proporcionar información de si el sistema de gestión de cumplimiento se implementa y mantiene eficazmente</t>
  </si>
  <si>
    <t xml:space="preserve">La organización planifica, establece, implementa y manteniene uno o varios programas de auditoría que incluyan la frecuencia, los métodos, las responsabilidades, los requisitos de planificación, y la elaboración 
de informes. </t>
  </si>
  <si>
    <t>Los programas de auditoría tienen en cuenta la importancia de los procesos involucrados y los resultados de las auditorías previas;</t>
  </si>
  <si>
    <t>La organización para cada auditoría define los criterios de auditoría y el alcance;</t>
  </si>
  <si>
    <t>La organización selecciona los auditores y lleva a cabo auditorías para asegurarse de la objetividad y la imparcialidad del proceso de auditoría</t>
  </si>
  <si>
    <t>La organización se asegura de que los resultados de las auditorías se informan a la dirección pertinente</t>
  </si>
  <si>
    <t>La organización conserva información documentada como evidencia de la implementación del programa de auditoría y de los resultados de ésta</t>
  </si>
  <si>
    <t>La alta dirección revisa el sistema de gestión de cumplimiento de la organización a intervalos planificados, para asegurarse de su conveniencia, adecuación y eficacia continuas.</t>
  </si>
  <si>
    <t>La revisión por la dirección debería incluir consideraciones sobre la información sobre el desempeño de cumplimiento, incluidas las tendencias relativas a:
- no conformidades, acciones correctivas y tiempos para su resolución,
- resultados de seguimiento y medición;
- comunicación de las partes interesadas, incluyendo las quejas,
- resultados de las auditorías,</t>
  </si>
  <si>
    <t>La revisión por la dirección incluye consideraciones sobre el estado de las acciones de las revisiones por la dirección previas</t>
  </si>
  <si>
    <t>La revisión por la dirección incluye consideraciones sobre la adecuación de la política de cumplimiento</t>
  </si>
  <si>
    <t>La revisión por la dirección incluye consideraciones sobre el grado en el que se han cumplido los objetivos de cumplimiento</t>
  </si>
  <si>
    <t>La revisión por la dirección incluye consideraciones sobre la adecuación de los recursos</t>
  </si>
  <si>
    <t>La revisión por la dirección incluye consideraciones sobre los cambios en las cuestiones externas e internas que sean pertinentes al sistema de gestión de cumplimiento</t>
  </si>
  <si>
    <t>La revisión por la dirección incluye consideraciones sobre las oportunidades de mejora continua</t>
  </si>
  <si>
    <t>Las salidas de la revisión por la dirección  incluyen las decisiones relacionadas con las oportunidades de mejora continua y cualquier necesidad de cambio en el sistema de gestión de cumplimiento</t>
  </si>
  <si>
    <t>La revisión por la dirección incluye  recomendaciones sobre la necesidad de cambios en la política de cumplimiento y en sus objetivos, sistemas, estructura 
y personal asociados</t>
  </si>
  <si>
    <t>La revisión por la dirección incluye  recomendaciones sobre cambios de los procesos de cumplimiento para asegurar una integración eficaz con las prácticas operacionales y sistemas</t>
  </si>
  <si>
    <t>La revisión por la dirección incluye  recomendaciones sobre áreas sobre las que hacer seguimiento de incumplimientos futuros potenciales</t>
  </si>
  <si>
    <t>La revisión por la dirección incluye  recomendaciones sobre acciones correctivas respecto a los incumplimientos</t>
  </si>
  <si>
    <t>La revisión por la dirección incluye  recomendaciones sobre brechas o carencias en los sistemas de cumplimiento existentes e iniciativas de mejora continua 
a más largo plazo</t>
  </si>
  <si>
    <t>La revisión por la dirección incluye  recomendaciones sobre reconocimiento de un comportamiento de cumplimiento ejemplar dentro de la organización.</t>
  </si>
  <si>
    <t>La organización  conserva información documentada como evidencia de los resultados de las revisiones por la dirección y se debería entregar una copia al órgano de gobierno.</t>
  </si>
  <si>
    <t>10.1 No conformidades y acciones correctivas</t>
  </si>
  <si>
    <t>10.1.1 Generalidades</t>
  </si>
  <si>
    <t>Cuando ocurra una no conformidad, la organización reacciona ante la no conformidad, y según sea aplicable:
- tomar acciones para controlarla y corregirla, y
- hacer frente a las consecuencias;</t>
  </si>
  <si>
    <t>Cuando ocurra una no conformidad, la organización evalúa la necesidad de acciones para eliminar las causas de la no conformidad, con el fin de que no vuelva a ocurrir ni ocurra en otra parte, mediante:
- la revisión de la no conformidad;
- la determinación de las causas de la no conformidad; y,
- la determinación de si existen no conformidades similares, o que potencialmente podrían ocurrir</t>
  </si>
  <si>
    <t>Cuando ocurra una no conformidad, la organización implementa cualquier acción necesaria;</t>
  </si>
  <si>
    <t>Cuando ocurre una no conformidad, la organización revisa la eficacia de las acciones correctivas tomadas</t>
  </si>
  <si>
    <t>Cuando ocurre una no conformidad, la organización si es necesario, hacer cambios al sistema de gestión de cumplimiento</t>
  </si>
  <si>
    <t>Las acciones correctivas son adecuadas a los efectos de las no conformidades encontradas. 
La organización debería conservar información documentada, como evidencia de:
- la naturaleza de las no conformidades y cualquier acción tomada posteriormente; y 
- los resultados de cualquier acción correctiva.</t>
  </si>
  <si>
    <t>10.1.2 Escalado de la información</t>
  </si>
  <si>
    <t xml:space="preserve">Se  adopta y comunica un proceso claro y puntual de información a niveles superiores, para asegurar que todos los incumplimientos se ponen de manifiesto, se reportan y eventualmente se escalan a niveles pertinentes de la dirección, y que se informa a la función de cumplimiento y ésta es capaz de apoyar esta información a niveles superiores. </t>
  </si>
  <si>
    <t>Cuando sea apropiado, la información a niveles superiores se  hace a la alta dirección y al órgano de gobierno, incluyendo los comités pertinentes.</t>
  </si>
  <si>
    <t>El proceso  especifica a quién, cómo y cuándo se deberían reportar los asuntos y los plazos para reportar interna y externamente.</t>
  </si>
  <si>
    <t>Cuando se requiere por ley que las organizaciones informen sobre los incumplimientos, las autoridades regulatorias son informadas de acuerdo con la legislación aplicable o según lo convenido.</t>
  </si>
  <si>
    <t>Aun cuando la legislación no requiera que las organizaciones informen sobre los incumplimientos, 
se  considera hacer declaraciones voluntarias de los incumplimientos a las autoridades regulatorias para mitigar las consecuencias de los incumplimientos.</t>
  </si>
  <si>
    <t>El sistema de gestión de cumplimiento eficaz  incluye un mecanismo para que los empleados de la organización y/u otras personas informen sobre malas prácticas reales o sospechosas, o sobre violaciones de las obligaciones de cumplimiento de la organización, de forma confidencial y sin temor a represalias.</t>
  </si>
  <si>
    <t>La organización mejora continuamente la idoneidad, adecuación y eficacia del sistema de gestión de cumplimiento</t>
  </si>
  <si>
    <t>La información recopilada, analizada y evaluada consecuentemente, e incluida en los informes de 
cumplimiento, se  utiliza como base para identificar las oportunidades de mejora del desempeño de cumplimiento en la organización.</t>
  </si>
  <si>
    <t>9.1.2 Seguimiento</t>
  </si>
  <si>
    <r>
      <t xml:space="preserve">                                           </t>
    </r>
    <r>
      <rPr>
        <b/>
        <sz val="11"/>
        <color rgb="FFFDC423"/>
        <rFont val="Kanit"/>
      </rPr>
      <t xml:space="preserve"> LINEAMIENTOS ORIENTADORES Y FACILITADORES DE LA IMPLEMENTACIÓN INTEGRAL DE UN SISTEMA DE GESTIÓN DE CUMPLIMIENTO  BASADO EN LA NORMA INTE/ISO 19600:2017</t>
    </r>
  </si>
  <si>
    <t>Promedio Sección 4.5</t>
  </si>
  <si>
    <t>Promedio Sección 4.6</t>
  </si>
  <si>
    <t>Promedio Sección 5.3.2</t>
  </si>
  <si>
    <t>Promedio Sección 5.3.3</t>
  </si>
  <si>
    <t>Promedio Sección 5.3.4</t>
  </si>
  <si>
    <t>Promedio Sección 5.3.5</t>
  </si>
  <si>
    <t>Promedio Sección 5.3.6</t>
  </si>
  <si>
    <t>Promedio Sección 7.2.1</t>
  </si>
  <si>
    <t>Promedio Sección 7.2.2</t>
  </si>
  <si>
    <t>Promedio Sección 7.3.1</t>
  </si>
  <si>
    <t>Promedio Sección 7.3.2</t>
  </si>
  <si>
    <t>Capítulo de la norma ISO 19600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</si>
</sst>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
  </numFmts>
  <fonts count="10">
    <font>
      <sz val="11"/>
      <color theme="1"/>
      <name val="Calibri"/>
      <family val="2"/>
      <scheme val="minor"/>
    </font>
    <font>
      <b/>
      <sz val="11"/>
      <color rgb="FFFDC423"/>
      <name val="Kanit"/>
    </font>
    <font>
      <b/>
      <sz val="11"/>
      <color theme="1"/>
      <name val="KaNIT"/>
    </font>
    <font>
      <sz val="11"/>
      <color theme="1"/>
      <name val="KaNIT"/>
    </font>
    <font>
      <sz val="11"/>
      <color rgb="FFFDC423"/>
      <name val="KaNIT"/>
    </font>
    <font>
      <sz val="8"/>
      <color theme="1"/>
      <name val="Kanit"/>
    </font>
    <font>
      <sz val="8"/>
      <name val="Kanit"/>
    </font>
    <font>
      <sz val="11"/>
      <name val="Kanit"/>
    </font>
    <font>
      <sz val="8"/>
      <color theme="0"/>
      <name val="Kanit"/>
    </font>
    <font>
      <sz val="11"/>
      <color theme="0"/>
      <name val="Kanit"/>
    </font>
  </fonts>
  <fills count="5">
    <fill>
      <patternFill patternType="none"/>
    </fill>
    <fill>
      <patternFill patternType="gray125"/>
    </fill>
    <fill>
      <patternFill patternType="solid">
        <fgColor rgb="FFFFFF00"/>
        <bgColor indexed="64"/>
      </patternFill>
    </fill>
    <fill>
      <patternFill patternType="solid">
        <fgColor rgb="FF212B55"/>
        <bgColor indexed="64"/>
      </patternFill>
    </fill>
    <fill>
      <patternFill patternType="solid">
        <fgColor rgb="FFAAAD21"/>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190">
    <xf numFmtId="0" fontId="0" fillId="0" borderId="0" xfId="0"/>
    <xf numFmtId="0" fontId="3" fillId="0" borderId="14" xfId="0" applyFont="1" applyBorder="1" applyAlignment="1">
      <alignment horizontal="justify" vertical="center" wrapText="1"/>
    </xf>
    <xf numFmtId="0" fontId="3" fillId="0" borderId="14" xfId="0" applyFont="1" applyBorder="1" applyAlignment="1">
      <alignment horizontal="center" vertical="center"/>
    </xf>
    <xf numFmtId="0" fontId="3" fillId="0" borderId="10" xfId="0" applyFont="1" applyBorder="1" applyAlignment="1">
      <alignment horizontal="justify" wrapText="1"/>
    </xf>
    <xf numFmtId="0" fontId="3" fillId="0" borderId="14" xfId="0" applyFont="1" applyBorder="1" applyAlignment="1">
      <alignment horizontal="justify" wrapText="1"/>
    </xf>
    <xf numFmtId="0" fontId="3" fillId="0" borderId="10" xfId="0" applyFont="1" applyFill="1" applyBorder="1" applyAlignment="1">
      <alignment horizontal="justify" wrapText="1"/>
    </xf>
    <xf numFmtId="0" fontId="3" fillId="0" borderId="14" xfId="0" applyFont="1" applyFill="1" applyBorder="1" applyAlignment="1">
      <alignment horizontal="justify" wrapText="1"/>
    </xf>
    <xf numFmtId="0" fontId="3" fillId="0" borderId="10" xfId="0" applyFont="1" applyBorder="1"/>
    <xf numFmtId="0" fontId="3" fillId="0" borderId="14" xfId="0" applyFont="1" applyBorder="1"/>
    <xf numFmtId="0" fontId="3" fillId="0" borderId="19" xfId="0" applyFont="1" applyBorder="1"/>
    <xf numFmtId="0" fontId="3" fillId="0" borderId="19" xfId="0" applyFont="1" applyBorder="1" applyAlignment="1">
      <alignment horizontal="justify" wrapText="1"/>
    </xf>
    <xf numFmtId="0" fontId="3" fillId="0" borderId="12" xfId="0" applyFont="1" applyBorder="1"/>
    <xf numFmtId="0" fontId="3" fillId="0" borderId="21" xfId="0" applyFont="1" applyBorder="1"/>
    <xf numFmtId="0" fontId="3" fillId="0" borderId="19" xfId="0" applyFont="1" applyFill="1" applyBorder="1" applyAlignment="1">
      <alignment horizontal="justify" wrapText="1"/>
    </xf>
    <xf numFmtId="0" fontId="3" fillId="0" borderId="10" xfId="0" applyFont="1" applyBorder="1" applyAlignment="1">
      <alignment wrapText="1"/>
    </xf>
    <xf numFmtId="0" fontId="3" fillId="0" borderId="0" xfId="0" applyFont="1"/>
    <xf numFmtId="0" fontId="5" fillId="0" borderId="0" xfId="0" applyFont="1"/>
    <xf numFmtId="0" fontId="3" fillId="0" borderId="14"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35" xfId="0" applyFont="1" applyBorder="1"/>
    <xf numFmtId="0" fontId="3" fillId="0" borderId="14" xfId="0" applyFont="1" applyBorder="1" applyAlignment="1">
      <alignment vertical="center" wrapText="1"/>
    </xf>
    <xf numFmtId="0" fontId="3" fillId="0" borderId="20" xfId="0" applyFont="1" applyBorder="1" applyProtection="1">
      <protection locked="0"/>
    </xf>
    <xf numFmtId="0" fontId="3" fillId="0" borderId="15" xfId="0" applyFont="1" applyBorder="1" applyProtection="1">
      <protection locked="0"/>
    </xf>
    <xf numFmtId="0" fontId="3" fillId="0" borderId="18" xfId="0" applyFont="1" applyBorder="1" applyProtection="1">
      <protection locked="0"/>
    </xf>
    <xf numFmtId="0" fontId="3" fillId="0" borderId="24" xfId="0" applyFont="1" applyBorder="1" applyProtection="1">
      <protection locked="0"/>
    </xf>
    <xf numFmtId="0" fontId="0" fillId="0" borderId="0" xfId="0" applyProtection="1"/>
    <xf numFmtId="0" fontId="2" fillId="4" borderId="9" xfId="0" applyFont="1" applyFill="1" applyBorder="1" applyAlignment="1" applyProtection="1">
      <alignment horizontal="center" vertical="center"/>
    </xf>
    <xf numFmtId="0" fontId="2" fillId="4" borderId="27" xfId="0" applyFont="1" applyFill="1" applyBorder="1" applyAlignment="1" applyProtection="1">
      <alignment horizontal="center" vertical="center"/>
    </xf>
    <xf numFmtId="0" fontId="3" fillId="0" borderId="33" xfId="0" applyFont="1" applyBorder="1" applyProtection="1"/>
    <xf numFmtId="1" fontId="3" fillId="0" borderId="30" xfId="0" applyNumberFormat="1" applyFont="1" applyBorder="1" applyAlignment="1" applyProtection="1">
      <alignment horizontal="center" vertical="center"/>
    </xf>
    <xf numFmtId="0" fontId="3" fillId="0" borderId="29" xfId="0" applyFont="1" applyBorder="1" applyProtection="1"/>
    <xf numFmtId="1" fontId="3" fillId="0" borderId="31" xfId="0" applyNumberFormat="1" applyFont="1" applyBorder="1" applyAlignment="1" applyProtection="1">
      <alignment horizontal="center" vertical="center"/>
    </xf>
    <xf numFmtId="0" fontId="3" fillId="0" borderId="28" xfId="0" applyFont="1" applyBorder="1" applyProtection="1"/>
    <xf numFmtId="1" fontId="3" fillId="0" borderId="32" xfId="0" applyNumberFormat="1" applyFont="1" applyBorder="1" applyAlignment="1" applyProtection="1">
      <alignment horizontal="center" vertical="center"/>
    </xf>
    <xf numFmtId="0" fontId="2" fillId="4" borderId="4" xfId="0" applyFont="1" applyFill="1" applyBorder="1" applyAlignment="1" applyProtection="1">
      <alignment horizontal="center" vertical="center"/>
    </xf>
    <xf numFmtId="1" fontId="2" fillId="4" borderId="8" xfId="0" applyNumberFormat="1" applyFont="1" applyFill="1" applyBorder="1" applyAlignment="1" applyProtection="1">
      <alignment horizontal="center" vertical="center"/>
    </xf>
    <xf numFmtId="164" fontId="3" fillId="0" borderId="19" xfId="0" applyNumberFormat="1" applyFont="1" applyBorder="1" applyAlignment="1" applyProtection="1">
      <alignment horizontal="center" vertical="center"/>
      <protection locked="0"/>
    </xf>
    <xf numFmtId="164" fontId="3" fillId="0" borderId="14" xfId="0" applyNumberFormat="1" applyFont="1" applyBorder="1" applyAlignment="1" applyProtection="1">
      <alignment horizontal="center" vertical="center"/>
      <protection locked="0"/>
    </xf>
    <xf numFmtId="164" fontId="3" fillId="0" borderId="10" xfId="0" applyNumberFormat="1" applyFont="1" applyBorder="1" applyAlignment="1" applyProtection="1">
      <alignment horizontal="center" vertical="center"/>
      <protection locked="0"/>
    </xf>
    <xf numFmtId="0" fontId="3" fillId="0" borderId="22"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Fill="1" applyBorder="1" applyAlignment="1">
      <alignment horizontal="center" vertical="center"/>
    </xf>
    <xf numFmtId="0" fontId="3" fillId="0" borderId="10" xfId="0" applyFont="1" applyFill="1" applyBorder="1"/>
    <xf numFmtId="0" fontId="0" fillId="0" borderId="10" xfId="0" applyBorder="1" applyAlignment="1">
      <alignment wrapText="1"/>
    </xf>
    <xf numFmtId="0" fontId="6" fillId="0" borderId="0" xfId="0" applyFont="1"/>
    <xf numFmtId="0" fontId="7" fillId="0" borderId="0" xfId="0" applyFont="1"/>
    <xf numFmtId="0" fontId="0" fillId="0" borderId="22" xfId="0" applyBorder="1" applyAlignment="1">
      <alignment horizontal="center" vertical="center"/>
    </xf>
    <xf numFmtId="0" fontId="0" fillId="0" borderId="22" xfId="0" applyBorder="1" applyAlignment="1">
      <alignment horizontal="center" vertical="center" wrapText="1"/>
    </xf>
    <xf numFmtId="0" fontId="3" fillId="0" borderId="0" xfId="0" applyFont="1" applyFill="1"/>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36" xfId="0" applyFont="1" applyFill="1" applyBorder="1" applyAlignment="1">
      <alignment horizontal="center" wrapText="1"/>
    </xf>
    <xf numFmtId="0" fontId="1"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8"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1" fillId="3" borderId="13" xfId="0" applyFont="1" applyFill="1" applyBorder="1" applyAlignment="1" applyProtection="1">
      <alignment horizontal="center" vertical="center"/>
    </xf>
    <xf numFmtId="0" fontId="1" fillId="3" borderId="25" xfId="0" applyFont="1" applyFill="1" applyBorder="1" applyAlignment="1" applyProtection="1">
      <alignment horizontal="center" vertical="center"/>
    </xf>
    <xf numFmtId="0" fontId="3" fillId="0" borderId="20" xfId="0" applyFont="1" applyFill="1" applyBorder="1" applyProtection="1">
      <protection locked="0"/>
    </xf>
    <xf numFmtId="0" fontId="3" fillId="0" borderId="15" xfId="0" applyFont="1" applyFill="1" applyBorder="1" applyProtection="1">
      <protection locked="0"/>
    </xf>
    <xf numFmtId="0" fontId="2" fillId="4" borderId="26" xfId="0" applyFont="1" applyFill="1" applyBorder="1" applyAlignment="1">
      <alignment horizontal="center" wrapText="1"/>
    </xf>
    <xf numFmtId="0" fontId="3" fillId="4" borderId="26" xfId="0" applyFont="1" applyFill="1" applyBorder="1"/>
    <xf numFmtId="0" fontId="2" fillId="0" borderId="26" xfId="0" applyFont="1" applyFill="1" applyBorder="1" applyAlignment="1">
      <alignment horizontal="center" wrapText="1"/>
    </xf>
    <xf numFmtId="0" fontId="3" fillId="0" borderId="26" xfId="0" applyFont="1" applyFill="1" applyBorder="1"/>
    <xf numFmtId="0" fontId="2" fillId="0" borderId="10" xfId="0" applyFont="1" applyFill="1" applyBorder="1" applyAlignment="1">
      <alignment horizontal="center"/>
    </xf>
    <xf numFmtId="0" fontId="3" fillId="0" borderId="10" xfId="0" applyFont="1" applyFill="1" applyBorder="1" applyAlignment="1">
      <alignment horizontal="center" vertical="center" wrapText="1"/>
    </xf>
    <xf numFmtId="0" fontId="3" fillId="0" borderId="10" xfId="0" applyFont="1" applyBorder="1" applyAlignment="1">
      <alignment vertical="center" wrapText="1"/>
    </xf>
    <xf numFmtId="0" fontId="3" fillId="4" borderId="34" xfId="0" applyFont="1" applyFill="1" applyBorder="1" applyProtection="1">
      <protection locked="0"/>
    </xf>
    <xf numFmtId="0" fontId="3" fillId="0" borderId="19" xfId="0" applyFont="1" applyFill="1" applyBorder="1"/>
    <xf numFmtId="0" fontId="2" fillId="2" borderId="10" xfId="0" applyFont="1" applyFill="1" applyBorder="1" applyAlignment="1">
      <alignment horizontal="center" vertical="center"/>
    </xf>
    <xf numFmtId="0" fontId="3" fillId="2" borderId="10" xfId="0" applyNumberFormat="1" applyFont="1" applyFill="1" applyBorder="1" applyAlignment="1">
      <alignment horizontal="center" vertical="center"/>
    </xf>
    <xf numFmtId="0" fontId="3" fillId="2" borderId="10" xfId="0" applyFont="1" applyFill="1" applyBorder="1"/>
    <xf numFmtId="0" fontId="2" fillId="4" borderId="10" xfId="0" applyFont="1" applyFill="1" applyBorder="1" applyAlignment="1">
      <alignment horizontal="center"/>
    </xf>
    <xf numFmtId="0" fontId="3" fillId="0" borderId="10" xfId="0" applyFont="1" applyFill="1" applyBorder="1" applyAlignment="1">
      <alignment horizontal="left" wrapText="1"/>
    </xf>
    <xf numFmtId="0" fontId="2" fillId="2" borderId="10" xfId="0" applyFont="1" applyFill="1" applyBorder="1" applyAlignment="1">
      <alignment horizontal="center" vertical="center" wrapText="1"/>
    </xf>
    <xf numFmtId="164" fontId="3" fillId="0" borderId="10" xfId="0" applyNumberFormat="1" applyFont="1" applyFill="1" applyBorder="1" applyAlignment="1" applyProtection="1">
      <alignment horizontal="center" vertical="center"/>
      <protection locked="0"/>
    </xf>
    <xf numFmtId="0" fontId="2" fillId="4" borderId="10" xfId="0" applyFont="1" applyFill="1" applyBorder="1" applyAlignment="1"/>
    <xf numFmtId="0" fontId="3" fillId="0" borderId="37" xfId="0" applyFont="1" applyBorder="1" applyAlignment="1">
      <alignment horizontal="center" vertical="center" wrapText="1"/>
    </xf>
    <xf numFmtId="0" fontId="3" fillId="4" borderId="36" xfId="0" applyFont="1" applyFill="1" applyBorder="1" applyAlignment="1">
      <alignment horizontal="center" vertical="center"/>
    </xf>
    <xf numFmtId="0" fontId="3" fillId="4" borderId="38" xfId="0" applyFont="1" applyFill="1" applyBorder="1" applyProtection="1">
      <protection locked="0"/>
    </xf>
    <xf numFmtId="0" fontId="3" fillId="4" borderId="38" xfId="0" applyFont="1" applyFill="1" applyBorder="1"/>
    <xf numFmtId="0" fontId="3" fillId="0" borderId="26"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xf numFmtId="0" fontId="0" fillId="0" borderId="17" xfId="0" applyBorder="1" applyAlignment="1">
      <alignment wrapText="1"/>
    </xf>
    <xf numFmtId="0" fontId="0" fillId="0" borderId="37" xfId="0" applyBorder="1" applyAlignment="1">
      <alignment wrapText="1"/>
    </xf>
    <xf numFmtId="0" fontId="3" fillId="0" borderId="36" xfId="0" applyFont="1" applyBorder="1" applyAlignment="1">
      <alignment wrapText="1"/>
    </xf>
    <xf numFmtId="164" fontId="3" fillId="0" borderId="36" xfId="0" applyNumberFormat="1" applyFont="1" applyBorder="1" applyAlignment="1" applyProtection="1">
      <alignment horizontal="center" vertical="center"/>
      <protection locked="0"/>
    </xf>
    <xf numFmtId="0" fontId="3" fillId="0" borderId="36" xfId="0" applyFont="1" applyFill="1" applyBorder="1" applyAlignment="1">
      <alignment horizontal="center" vertical="center"/>
    </xf>
    <xf numFmtId="0" fontId="3" fillId="0" borderId="38" xfId="0" applyFont="1" applyBorder="1" applyProtection="1">
      <protection locked="0"/>
    </xf>
    <xf numFmtId="0" fontId="3" fillId="4" borderId="12" xfId="0" applyFont="1" applyFill="1" applyBorder="1" applyAlignment="1">
      <alignment horizontal="center" vertical="center"/>
    </xf>
    <xf numFmtId="0" fontId="0" fillId="0" borderId="16" xfId="0" applyBorder="1" applyAlignment="1">
      <alignment horizontal="center" vertical="center" wrapText="1"/>
    </xf>
    <xf numFmtId="0" fontId="3" fillId="0" borderId="14" xfId="0" applyFont="1" applyBorder="1" applyAlignment="1">
      <alignment wrapText="1"/>
    </xf>
    <xf numFmtId="0" fontId="0" fillId="0" borderId="37" xfId="0" applyBorder="1" applyAlignment="1">
      <alignment horizontal="center" vertical="center" wrapText="1"/>
    </xf>
    <xf numFmtId="0" fontId="3" fillId="4" borderId="26" xfId="0" applyFont="1" applyFill="1" applyBorder="1" applyAlignment="1">
      <alignment horizontal="center" vertical="center"/>
    </xf>
    <xf numFmtId="0" fontId="0" fillId="0" borderId="17" xfId="0" applyBorder="1" applyAlignment="1">
      <alignment horizontal="center" vertical="center" wrapText="1"/>
    </xf>
    <xf numFmtId="0" fontId="3" fillId="0" borderId="36" xfId="0" applyFont="1" applyBorder="1" applyAlignment="1">
      <alignment horizontal="center" vertical="center"/>
    </xf>
    <xf numFmtId="0" fontId="2" fillId="4" borderId="11" xfId="0" applyFont="1" applyFill="1" applyBorder="1" applyAlignment="1">
      <alignment horizontal="center"/>
    </xf>
    <xf numFmtId="0" fontId="3" fillId="4" borderId="11" xfId="0" applyFont="1" applyFill="1" applyBorder="1" applyAlignment="1">
      <alignment horizont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7" xfId="0" applyFont="1" applyBorder="1" applyAlignment="1">
      <alignment horizontal="center" vertical="center"/>
    </xf>
    <xf numFmtId="0" fontId="2" fillId="4" borderId="36" xfId="0" applyFont="1" applyFill="1" applyBorder="1" applyAlignment="1">
      <alignment horizontal="center" vertical="center"/>
    </xf>
    <xf numFmtId="0" fontId="3" fillId="4" borderId="36" xfId="0" applyFont="1" applyFill="1" applyBorder="1"/>
    <xf numFmtId="0" fontId="2" fillId="0" borderId="26" xfId="0" applyFont="1" applyFill="1" applyBorder="1" applyAlignment="1">
      <alignment horizontal="center" vertical="center"/>
    </xf>
    <xf numFmtId="0" fontId="3" fillId="4" borderId="12" xfId="0" applyFont="1" applyFill="1" applyBorder="1"/>
    <xf numFmtId="0" fontId="2" fillId="4" borderId="12" xfId="0" applyFont="1" applyFill="1" applyBorder="1" applyAlignment="1">
      <alignment horizontal="center" wrapText="1"/>
    </xf>
    <xf numFmtId="0" fontId="3" fillId="0" borderId="36" xfId="0" applyFont="1" applyFill="1" applyBorder="1" applyAlignment="1">
      <alignment horizontal="justify" wrapText="1"/>
    </xf>
    <xf numFmtId="0" fontId="3" fillId="0" borderId="36" xfId="0" applyFont="1" applyBorder="1"/>
    <xf numFmtId="0" fontId="2" fillId="4" borderId="26" xfId="0" applyFont="1" applyFill="1" applyBorder="1" applyAlignment="1">
      <alignment horizontal="center" wrapText="1"/>
    </xf>
    <xf numFmtId="0" fontId="3" fillId="0" borderId="36" xfId="0" applyFont="1" applyFill="1" applyBorder="1" applyAlignment="1">
      <alignment horizontal="justify" vertical="center" wrapText="1"/>
    </xf>
    <xf numFmtId="0" fontId="2" fillId="2" borderId="12" xfId="0" applyFont="1" applyFill="1" applyBorder="1" applyAlignment="1">
      <alignment horizontal="center" vertical="center" wrapText="1"/>
    </xf>
    <xf numFmtId="0" fontId="3" fillId="2" borderId="12" xfId="0" applyFont="1" applyFill="1" applyBorder="1"/>
    <xf numFmtId="0" fontId="3" fillId="0" borderId="16" xfId="0" applyFont="1" applyFill="1" applyBorder="1" applyAlignment="1">
      <alignment horizontal="center" vertical="center"/>
    </xf>
    <xf numFmtId="164" fontId="3" fillId="0" borderId="14" xfId="0" applyNumberFormat="1" applyFont="1" applyFill="1" applyBorder="1" applyAlignment="1" applyProtection="1">
      <alignment horizontal="center" vertical="center"/>
      <protection locked="0"/>
    </xf>
    <xf numFmtId="0" fontId="3" fillId="0" borderId="14" xfId="0" applyFont="1" applyFill="1" applyBorder="1"/>
    <xf numFmtId="0" fontId="3" fillId="0" borderId="17" xfId="0" applyFont="1" applyFill="1" applyBorder="1" applyAlignment="1">
      <alignment horizontal="center" vertical="center"/>
    </xf>
    <xf numFmtId="0" fontId="3" fillId="0" borderId="18" xfId="0" applyFont="1" applyFill="1" applyBorder="1" applyProtection="1">
      <protection locked="0"/>
    </xf>
    <xf numFmtId="0" fontId="3" fillId="0" borderId="37" xfId="0" applyFont="1" applyFill="1" applyBorder="1" applyAlignment="1">
      <alignment horizontal="center" vertical="center"/>
    </xf>
    <xf numFmtId="0" fontId="3" fillId="4" borderId="36" xfId="0" applyFont="1" applyFill="1" applyBorder="1" applyAlignment="1">
      <alignment horizontal="center" wrapText="1"/>
    </xf>
    <xf numFmtId="0" fontId="3" fillId="0" borderId="39" xfId="0" applyFont="1" applyFill="1" applyBorder="1" applyAlignment="1">
      <alignment horizontal="center"/>
    </xf>
    <xf numFmtId="0" fontId="3" fillId="0" borderId="20" xfId="0" applyFont="1" applyFill="1" applyBorder="1"/>
    <xf numFmtId="0" fontId="3" fillId="0" borderId="16" xfId="0" applyFont="1" applyFill="1" applyBorder="1" applyAlignment="1">
      <alignment horizontal="center" vertical="center" wrapText="1"/>
    </xf>
    <xf numFmtId="0" fontId="3" fillId="0" borderId="18" xfId="0" applyFont="1" applyFill="1" applyBorder="1"/>
    <xf numFmtId="0" fontId="0" fillId="0" borderId="36" xfId="0" applyBorder="1" applyAlignment="1">
      <alignment wrapText="1"/>
    </xf>
    <xf numFmtId="0" fontId="3" fillId="0" borderId="36" xfId="0" applyFont="1" applyFill="1" applyBorder="1"/>
    <xf numFmtId="0" fontId="3" fillId="0" borderId="38" xfId="0" applyFont="1" applyFill="1" applyBorder="1"/>
    <xf numFmtId="0" fontId="0" fillId="0" borderId="39" xfId="0" applyBorder="1" applyAlignment="1">
      <alignment horizontal="center" vertical="center" wrapText="1"/>
    </xf>
    <xf numFmtId="0" fontId="0" fillId="0" borderId="19" xfId="0" applyBorder="1" applyAlignment="1">
      <alignment wrapText="1"/>
    </xf>
    <xf numFmtId="0" fontId="0" fillId="0" borderId="17" xfId="0" applyBorder="1" applyAlignment="1">
      <alignment horizontal="center" vertical="center"/>
    </xf>
    <xf numFmtId="0" fontId="0" fillId="0" borderId="37" xfId="0" applyBorder="1" applyAlignment="1">
      <alignment horizontal="center" vertical="center"/>
    </xf>
    <xf numFmtId="0" fontId="0" fillId="0" borderId="16" xfId="0" applyBorder="1" applyAlignment="1">
      <alignment horizontal="center" vertical="center"/>
    </xf>
    <xf numFmtId="0" fontId="3" fillId="0" borderId="39" xfId="0" applyFont="1" applyBorder="1" applyAlignment="1">
      <alignment horizontal="center" vertical="center"/>
    </xf>
    <xf numFmtId="0" fontId="2" fillId="2" borderId="12" xfId="0" applyFont="1" applyFill="1" applyBorder="1" applyAlignment="1">
      <alignment horizontal="center" vertical="center"/>
    </xf>
    <xf numFmtId="0" fontId="3" fillId="0" borderId="38" xfId="0" applyFont="1" applyFill="1" applyBorder="1" applyProtection="1">
      <protection locked="0"/>
    </xf>
    <xf numFmtId="0" fontId="3" fillId="0" borderId="12" xfId="0" applyFont="1" applyBorder="1" applyAlignment="1">
      <alignment horizontal="center" vertical="center" wrapText="1"/>
    </xf>
    <xf numFmtId="0" fontId="3" fillId="0" borderId="36" xfId="0" applyFont="1" applyBorder="1" applyAlignment="1">
      <alignment vertical="center" wrapText="1"/>
    </xf>
    <xf numFmtId="0" fontId="3" fillId="0" borderId="39" xfId="0" applyFont="1" applyFill="1" applyBorder="1" applyAlignment="1">
      <alignment horizontal="center" vertical="center" wrapText="1"/>
    </xf>
    <xf numFmtId="0" fontId="3" fillId="0" borderId="19" xfId="0" applyFont="1" applyBorder="1" applyAlignment="1">
      <alignment vertical="center" wrapText="1"/>
    </xf>
    <xf numFmtId="0" fontId="2" fillId="0" borderId="14" xfId="0" applyFont="1" applyFill="1" applyBorder="1" applyAlignment="1">
      <alignment horizontal="center"/>
    </xf>
    <xf numFmtId="0" fontId="2" fillId="0" borderId="15" xfId="0" applyFont="1" applyFill="1" applyBorder="1" applyAlignment="1">
      <alignment horizontal="center"/>
    </xf>
    <xf numFmtId="0" fontId="2" fillId="0" borderId="18" xfId="0" applyFont="1" applyFill="1" applyBorder="1" applyAlignment="1">
      <alignment horizontal="center"/>
    </xf>
    <xf numFmtId="0" fontId="2" fillId="0" borderId="36" xfId="0" applyFont="1" applyFill="1" applyBorder="1" applyAlignment="1">
      <alignment horizontal="center"/>
    </xf>
    <xf numFmtId="0" fontId="2" fillId="4" borderId="26" xfId="0" applyFont="1" applyFill="1" applyBorder="1" applyAlignment="1">
      <alignment horizontal="center"/>
    </xf>
    <xf numFmtId="0" fontId="3" fillId="0" borderId="34" xfId="0" applyFont="1" applyFill="1" applyBorder="1"/>
    <xf numFmtId="0" fontId="0" fillId="4" borderId="22" xfId="0" applyFill="1" applyBorder="1" applyAlignment="1">
      <alignment horizontal="center" vertical="center" wrapText="1"/>
    </xf>
    <xf numFmtId="0" fontId="0" fillId="4" borderId="40" xfId="0" applyFill="1" applyBorder="1" applyAlignment="1">
      <alignment horizontal="center" vertical="center" wrapText="1"/>
    </xf>
    <xf numFmtId="0" fontId="3" fillId="4" borderId="24" xfId="0" applyFont="1" applyFill="1" applyBorder="1" applyProtection="1">
      <protection locked="0"/>
    </xf>
    <xf numFmtId="0" fontId="2" fillId="2" borderId="17" xfId="0" applyFont="1" applyFill="1" applyBorder="1" applyAlignment="1">
      <alignment horizontal="center" vertical="center"/>
    </xf>
    <xf numFmtId="0" fontId="3" fillId="2" borderId="18" xfId="0" applyFont="1" applyFill="1" applyBorder="1"/>
    <xf numFmtId="0" fontId="2" fillId="4" borderId="41" xfId="0" applyFont="1" applyFill="1" applyBorder="1" applyAlignment="1">
      <alignment horizontal="center"/>
    </xf>
    <xf numFmtId="0" fontId="3" fillId="4" borderId="23" xfId="0" applyFont="1" applyFill="1" applyBorder="1" applyAlignment="1">
      <alignment horizontal="center"/>
    </xf>
    <xf numFmtId="0" fontId="3" fillId="0" borderId="34" xfId="0" applyFont="1" applyFill="1" applyBorder="1" applyProtection="1">
      <protection locked="0"/>
    </xf>
    <xf numFmtId="0" fontId="3" fillId="0" borderId="40" xfId="0" applyFont="1" applyBorder="1" applyAlignment="1">
      <alignment horizontal="center" vertical="center"/>
    </xf>
    <xf numFmtId="0" fontId="3" fillId="4" borderId="24" xfId="0" applyFont="1" applyFill="1" applyBorder="1"/>
    <xf numFmtId="0" fontId="3" fillId="0" borderId="22" xfId="0" applyFont="1" applyBorder="1" applyAlignment="1">
      <alignment vertical="center" wrapText="1"/>
    </xf>
    <xf numFmtId="0" fontId="0" fillId="0" borderId="40" xfId="0" applyBorder="1" applyAlignment="1">
      <alignment horizontal="center" vertical="center" wrapText="1"/>
    </xf>
    <xf numFmtId="0" fontId="2" fillId="2" borderId="17"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3" fillId="2" borderId="24" xfId="0" applyFont="1" applyFill="1" applyBorder="1"/>
    <xf numFmtId="0" fontId="2" fillId="4" borderId="23" xfId="0" applyFont="1" applyFill="1" applyBorder="1" applyAlignment="1">
      <alignment horizontal="center"/>
    </xf>
    <xf numFmtId="0" fontId="2" fillId="2" borderId="40" xfId="0" applyFont="1" applyFill="1" applyBorder="1" applyAlignment="1">
      <alignment horizontal="center" vertical="center"/>
    </xf>
    <xf numFmtId="0" fontId="3" fillId="0" borderId="40" xfId="0" applyFont="1" applyBorder="1" applyAlignment="1">
      <alignment horizontal="center" vertical="center" wrapText="1"/>
    </xf>
    <xf numFmtId="0" fontId="8" fillId="0" borderId="0" xfId="0" applyFont="1"/>
    <xf numFmtId="0" fontId="9" fillId="0" borderId="0" xfId="0" applyFont="1"/>
    <xf numFmtId="0" fontId="3" fillId="0" borderId="39" xfId="0" applyFont="1" applyBorder="1" applyAlignment="1">
      <alignment horizontal="center" vertical="center" wrapText="1"/>
    </xf>
    <xf numFmtId="0" fontId="2" fillId="0" borderId="19" xfId="0" applyFont="1" applyFill="1" applyBorder="1" applyAlignment="1">
      <alignment horizontal="center" wrapText="1"/>
    </xf>
    <xf numFmtId="0" fontId="2" fillId="0" borderId="20" xfId="0" applyFont="1" applyFill="1" applyBorder="1" applyAlignment="1">
      <alignment horizontal="center" wrapText="1"/>
    </xf>
    <xf numFmtId="0" fontId="3" fillId="0" borderId="39" xfId="0" applyFont="1" applyFill="1" applyBorder="1" applyAlignment="1">
      <alignment horizontal="center" vertical="center"/>
    </xf>
    <xf numFmtId="0" fontId="2" fillId="0" borderId="19" xfId="0" applyFont="1" applyFill="1" applyBorder="1" applyAlignment="1">
      <alignment horizontal="center" wrapText="1"/>
    </xf>
    <xf numFmtId="0" fontId="3" fillId="0" borderId="39"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2" fillId="4" borderId="26" xfId="0" applyFont="1" applyFill="1" applyBorder="1" applyAlignment="1" applyProtection="1">
      <alignment horizontal="center" wrapText="1"/>
      <protection locked="0"/>
    </xf>
    <xf numFmtId="0" fontId="3" fillId="0" borderId="39" xfId="0" applyFont="1" applyFill="1" applyBorder="1" applyAlignment="1">
      <alignment horizontal="justify" wrapText="1"/>
    </xf>
    <xf numFmtId="0" fontId="2" fillId="0" borderId="19" xfId="0" applyFont="1" applyFill="1" applyBorder="1" applyAlignment="1">
      <alignment horizontal="center"/>
    </xf>
    <xf numFmtId="0" fontId="2" fillId="0" borderId="20" xfId="0" applyFont="1" applyFill="1" applyBorder="1" applyAlignment="1">
      <alignment horizontal="center"/>
    </xf>
    <xf numFmtId="0" fontId="3" fillId="4" borderId="34" xfId="0" applyFont="1" applyFill="1" applyBorder="1"/>
    <xf numFmtId="0" fontId="3" fillId="0" borderId="41" xfId="0" applyFont="1" applyBorder="1" applyAlignment="1">
      <alignment horizontal="center" vertical="center" wrapText="1"/>
    </xf>
    <xf numFmtId="0" fontId="3" fillId="0" borderId="40" xfId="0" applyFont="1" applyBorder="1" applyAlignment="1">
      <alignment horizontal="center" vertical="center" wrapText="1"/>
    </xf>
  </cellXfs>
  <cellStyles count="1">
    <cellStyle name="Normal" xfId="0" builtinId="0"/>
  </cellStyles>
  <dxfs count="72">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AAAD21"/>
      <color rgb="FFFDC423"/>
      <color rgb="FF212B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19507433772580959"/>
          <c:y val="0.22399015205743908"/>
          <c:w val="0.48334818017753395"/>
          <c:h val="0.73101429470076573"/>
        </c:manualLayout>
      </c:layout>
      <c:radarChart>
        <c:radarStyle val="marker"/>
        <c:varyColors val="0"/>
        <c:ser>
          <c:idx val="0"/>
          <c:order val="0"/>
          <c:tx>
            <c:v>% de Avance</c:v>
          </c:tx>
          <c:dLbls>
            <c:dLbl>
              <c:idx val="0"/>
              <c:layout>
                <c:manualLayout>
                  <c:x val="-2.6755852842809364E-2"/>
                  <c:y val="-3.52941176470588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7B-46DA-83AE-813E11C7ACBE}"/>
                </c:ext>
              </c:extLst>
            </c:dLbl>
            <c:dLbl>
              <c:idx val="1"/>
              <c:layout>
                <c:manualLayout>
                  <c:x val="-3.6569420455982906E-3"/>
                  <c:y val="-6.1924118123977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7B-46DA-83AE-813E11C7ACBE}"/>
                </c:ext>
              </c:extLst>
            </c:dLbl>
            <c:dLbl>
              <c:idx val="2"/>
              <c:layout>
                <c:manualLayout>
                  <c:x val="1.8833282203360942E-2"/>
                  <c:y val="5.88235294117647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7B-46DA-83AE-813E11C7ACBE}"/>
                </c:ext>
              </c:extLst>
            </c:dLbl>
            <c:dLbl>
              <c:idx val="3"/>
              <c:layout>
                <c:manualLayout>
                  <c:x val="2.5124560744006891E-2"/>
                  <c:y val="-1.30582850697381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7B-46DA-83AE-813E11C7ACBE}"/>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Análisis!$C$5:$C$11</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5-DF7B-46DA-83AE-813E11C7ACBE}"/>
            </c:ext>
          </c:extLst>
        </c:ser>
        <c:dLbls>
          <c:showLegendKey val="0"/>
          <c:showVal val="0"/>
          <c:showCatName val="0"/>
          <c:showSerName val="0"/>
          <c:showPercent val="0"/>
          <c:showBubbleSize val="0"/>
        </c:dLbls>
        <c:axId val="145101952"/>
        <c:axId val="145103488"/>
      </c:radarChart>
      <c:catAx>
        <c:axId val="145101952"/>
        <c:scaling>
          <c:orientation val="minMax"/>
        </c:scaling>
        <c:delete val="0"/>
        <c:axPos val="b"/>
        <c:majorGridlines/>
        <c:numFmt formatCode="General" sourceLinked="0"/>
        <c:majorTickMark val="out"/>
        <c:minorTickMark val="none"/>
        <c:tickLblPos val="nextTo"/>
        <c:crossAx val="145103488"/>
        <c:crosses val="autoZero"/>
        <c:auto val="1"/>
        <c:lblAlgn val="ctr"/>
        <c:lblOffset val="100"/>
        <c:noMultiLvlLbl val="0"/>
      </c:catAx>
      <c:valAx>
        <c:axId val="145103488"/>
        <c:scaling>
          <c:orientation val="minMax"/>
        </c:scaling>
        <c:delete val="0"/>
        <c:axPos val="l"/>
        <c:majorGridlines>
          <c:spPr>
            <a:ln>
              <a:noFill/>
            </a:ln>
          </c:spPr>
        </c:majorGridlines>
        <c:numFmt formatCode="0" sourceLinked="1"/>
        <c:majorTickMark val="cross"/>
        <c:minorTickMark val="none"/>
        <c:tickLblPos val="none"/>
        <c:crossAx val="145101952"/>
        <c:crosses val="autoZero"/>
        <c:crossBetween val="between"/>
      </c:valAx>
    </c:plotArea>
    <c:legend>
      <c:legendPos val="r"/>
      <c:layout>
        <c:manualLayout>
          <c:xMode val="edge"/>
          <c:yMode val="edge"/>
          <c:x val="0.78021486535323559"/>
          <c:y val="0.46454315269414853"/>
          <c:w val="0.20640711983324755"/>
          <c:h val="0.3022859348463795"/>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38100</xdr:rowOff>
    </xdr:from>
    <xdr:to>
      <xdr:col>0</xdr:col>
      <xdr:colOff>1352549</xdr:colOff>
      <xdr:row>1</xdr:row>
      <xdr:rowOff>405802</xdr:rowOff>
    </xdr:to>
    <xdr:pic>
      <xdr:nvPicPr>
        <xdr:cNvPr id="5" name="Imagen 4" descr="Imagen que contiene dibujo&#10;&#10;Descripción generada automáticamente">
          <a:extLst>
            <a:ext uri="{FF2B5EF4-FFF2-40B4-BE49-F238E27FC236}">
              <a16:creationId xmlns:a16="http://schemas.microsoft.com/office/drawing/2014/main" id="{1C85A302-4A6A-41F1-A9B8-445F487E16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38100"/>
          <a:ext cx="1219199" cy="5486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3028950</xdr:colOff>
      <xdr:row>13</xdr:row>
      <xdr:rowOff>85724</xdr:rowOff>
    </xdr:from>
    <xdr:to>
      <xdr:col>11</xdr:col>
      <xdr:colOff>247650</xdr:colOff>
      <xdr:row>37</xdr:row>
      <xdr:rowOff>171449</xdr:rowOff>
    </xdr:to>
    <xdr:graphicFrame macro="">
      <xdr:nvGraphicFramePr>
        <xdr:cNvPr id="4" name="1 Gráfico">
          <a:extLst>
            <a:ext uri="{FF2B5EF4-FFF2-40B4-BE49-F238E27FC236}">
              <a16:creationId xmlns:a16="http://schemas.microsoft.com/office/drawing/2014/main" id="{540F0C15-A0C8-4048-860D-91A105F0C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123F6-02D5-41A2-A2F0-85AD3AB8DDBC}">
  <dimension ref="A1:J326"/>
  <sheetViews>
    <sheetView showGridLines="0" tabSelected="1" zoomScale="80" zoomScaleNormal="80" workbookViewId="0">
      <selection activeCell="A5" sqref="A5:E5"/>
    </sheetView>
  </sheetViews>
  <sheetFormatPr baseColWidth="10" defaultRowHeight="14.25"/>
  <cols>
    <col min="1" max="1" width="48.5703125" style="15" customWidth="1"/>
    <col min="2" max="2" width="55.28515625" style="15" customWidth="1"/>
    <col min="3" max="3" width="11.42578125" style="15"/>
    <col min="4" max="4" width="13.28515625" style="15" hidden="1" customWidth="1"/>
    <col min="5" max="5" width="37.85546875" style="15" customWidth="1"/>
    <col min="6" max="16384" width="11.42578125" style="15"/>
  </cols>
  <sheetData>
    <row r="1" spans="1:10">
      <c r="A1" s="55" t="s">
        <v>372</v>
      </c>
      <c r="B1" s="56"/>
      <c r="C1" s="56"/>
      <c r="D1" s="56"/>
      <c r="E1" s="57"/>
    </row>
    <row r="2" spans="1:10" ht="33" customHeight="1" thickBot="1">
      <c r="A2" s="58"/>
      <c r="B2" s="59"/>
      <c r="C2" s="59"/>
      <c r="D2" s="59"/>
      <c r="E2" s="60"/>
    </row>
    <row r="3" spans="1:10">
      <c r="A3" s="61" t="s">
        <v>1</v>
      </c>
      <c r="B3" s="53" t="s">
        <v>2</v>
      </c>
      <c r="C3" s="61" t="s">
        <v>29</v>
      </c>
      <c r="D3" s="53" t="s">
        <v>30</v>
      </c>
      <c r="E3" s="53" t="s">
        <v>31</v>
      </c>
      <c r="I3" s="45"/>
      <c r="J3" s="16"/>
    </row>
    <row r="4" spans="1:10" ht="24.75" customHeight="1" thickBot="1">
      <c r="A4" s="62"/>
      <c r="B4" s="54"/>
      <c r="C4" s="62"/>
      <c r="D4" s="63"/>
      <c r="E4" s="54"/>
      <c r="I4" s="44"/>
      <c r="J4" s="16"/>
    </row>
    <row r="5" spans="1:10" ht="15.75" thickBot="1">
      <c r="A5" s="49" t="s">
        <v>0</v>
      </c>
      <c r="B5" s="50"/>
      <c r="C5" s="50"/>
      <c r="D5" s="50"/>
      <c r="E5" s="51"/>
      <c r="I5" s="173" t="s">
        <v>32</v>
      </c>
      <c r="J5" s="16"/>
    </row>
    <row r="6" spans="1:10" ht="126.75" customHeight="1" thickBot="1">
      <c r="A6" s="64" t="s">
        <v>14</v>
      </c>
      <c r="B6" s="4" t="s">
        <v>87</v>
      </c>
      <c r="C6" s="37" t="s">
        <v>34</v>
      </c>
      <c r="D6" s="2">
        <f>IF(C6="Listo",100,IF(C6="En proceso",50,IF(C6="Pendiente",0," ")))</f>
        <v>0</v>
      </c>
      <c r="E6" s="22"/>
      <c r="I6" s="173" t="s">
        <v>33</v>
      </c>
      <c r="J6" s="16"/>
    </row>
    <row r="7" spans="1:10" ht="13.5" hidden="1" customHeight="1" thickBot="1">
      <c r="A7" s="87"/>
      <c r="B7" s="52" t="s">
        <v>83</v>
      </c>
      <c r="C7" s="52"/>
      <c r="D7" s="88">
        <f>AVERAGE(D6:D6)</f>
        <v>0</v>
      </c>
      <c r="E7" s="89"/>
      <c r="I7" s="174" t="s">
        <v>34</v>
      </c>
    </row>
    <row r="8" spans="1:10" ht="51" customHeight="1">
      <c r="A8" s="64" t="s">
        <v>3</v>
      </c>
      <c r="B8" s="1" t="s">
        <v>88</v>
      </c>
      <c r="C8" s="37" t="s">
        <v>34</v>
      </c>
      <c r="D8" s="2">
        <f>IF(C8="Listo",100,IF(C8="En proceso",50,IF(C8="Pendiente",0," ")))</f>
        <v>0</v>
      </c>
      <c r="E8" s="22"/>
      <c r="I8" s="173" t="s">
        <v>35</v>
      </c>
      <c r="J8" s="16"/>
    </row>
    <row r="9" spans="1:10" ht="45.75" customHeight="1" thickBot="1">
      <c r="A9" s="65"/>
      <c r="B9" s="3" t="s">
        <v>89</v>
      </c>
      <c r="C9" s="38" t="s">
        <v>34</v>
      </c>
      <c r="D9" s="40">
        <f t="shared" ref="D9:D16" si="0">IF(C9="Listo",100,IF(C9="En proceso",50,IF(C9="Pendiente",0," ")))</f>
        <v>0</v>
      </c>
      <c r="E9" s="23"/>
      <c r="I9" s="45"/>
      <c r="J9" s="16"/>
    </row>
    <row r="10" spans="1:10" ht="24.75" hidden="1" customHeight="1" thickBot="1">
      <c r="A10" s="87"/>
      <c r="B10" s="52" t="s">
        <v>42</v>
      </c>
      <c r="C10" s="52"/>
      <c r="D10" s="88">
        <f>AVERAGE(D8:D9)</f>
        <v>0</v>
      </c>
      <c r="E10" s="89"/>
    </row>
    <row r="11" spans="1:10" ht="42.75">
      <c r="A11" s="64" t="s">
        <v>90</v>
      </c>
      <c r="B11" s="4" t="s">
        <v>91</v>
      </c>
      <c r="C11" s="37" t="s">
        <v>34</v>
      </c>
      <c r="D11" s="2">
        <f t="shared" si="0"/>
        <v>0</v>
      </c>
      <c r="E11" s="22"/>
    </row>
    <row r="12" spans="1:10" ht="42.75">
      <c r="A12" s="65"/>
      <c r="B12" s="5" t="s">
        <v>92</v>
      </c>
      <c r="C12" s="38" t="s">
        <v>34</v>
      </c>
      <c r="D12" s="40">
        <f t="shared" si="0"/>
        <v>0</v>
      </c>
      <c r="E12" s="23"/>
    </row>
    <row r="13" spans="1:10" ht="28.5">
      <c r="A13" s="65"/>
      <c r="B13" s="5" t="s">
        <v>93</v>
      </c>
      <c r="C13" s="38" t="s">
        <v>34</v>
      </c>
      <c r="D13" s="40"/>
      <c r="E13" s="23"/>
    </row>
    <row r="14" spans="1:10" ht="29.25" thickBot="1">
      <c r="A14" s="65"/>
      <c r="B14" s="5" t="s">
        <v>94</v>
      </c>
      <c r="C14" s="38" t="s">
        <v>34</v>
      </c>
      <c r="D14" s="40">
        <f t="shared" si="0"/>
        <v>0</v>
      </c>
      <c r="E14" s="23"/>
    </row>
    <row r="15" spans="1:10" ht="15.75" hidden="1" customHeight="1" thickBot="1">
      <c r="A15" s="87"/>
      <c r="B15" s="52" t="s">
        <v>43</v>
      </c>
      <c r="C15" s="52"/>
      <c r="D15" s="88">
        <f>AVERAGE(D11:D14)</f>
        <v>0</v>
      </c>
      <c r="E15" s="89"/>
    </row>
    <row r="16" spans="1:10" ht="152.25" customHeight="1">
      <c r="A16" s="64" t="s">
        <v>95</v>
      </c>
      <c r="B16" s="6" t="s">
        <v>96</v>
      </c>
      <c r="C16" s="37" t="s">
        <v>34</v>
      </c>
      <c r="D16" s="2">
        <f t="shared" si="0"/>
        <v>0</v>
      </c>
      <c r="E16" s="22"/>
    </row>
    <row r="17" spans="1:5" ht="66" customHeight="1">
      <c r="A17" s="65"/>
      <c r="B17" s="5" t="s">
        <v>97</v>
      </c>
      <c r="C17" s="38" t="s">
        <v>34</v>
      </c>
      <c r="D17" s="40">
        <f>IF(C17="Listo",100,IF(C17="En proceso",50,IF(C17="Pendiente",0," ")))</f>
        <v>0</v>
      </c>
      <c r="E17" s="23"/>
    </row>
    <row r="18" spans="1:5" ht="22.5" hidden="1" customHeight="1" thickBot="1">
      <c r="A18" s="188"/>
      <c r="B18" s="52" t="s">
        <v>44</v>
      </c>
      <c r="C18" s="52"/>
      <c r="D18" s="88">
        <f>AVERAGE(D16:D17)</f>
        <v>0</v>
      </c>
      <c r="E18" s="90"/>
    </row>
    <row r="19" spans="1:5" ht="22.5" customHeight="1" thickBot="1">
      <c r="A19" s="75" t="s">
        <v>98</v>
      </c>
      <c r="B19" s="72"/>
      <c r="C19" s="72"/>
      <c r="D19" s="91"/>
      <c r="E19" s="154"/>
    </row>
    <row r="20" spans="1:5" ht="57" customHeight="1">
      <c r="A20" s="189" t="s">
        <v>99</v>
      </c>
      <c r="B20" s="6" t="s">
        <v>100</v>
      </c>
      <c r="C20" s="37" t="s">
        <v>34</v>
      </c>
      <c r="D20" s="92">
        <f>IF(C20="Listo",100,IF(C20="En proceso",50,IF(C20="Pendiente",0," ")))</f>
        <v>0</v>
      </c>
      <c r="E20" s="93"/>
    </row>
    <row r="21" spans="1:5" ht="75.75" customHeight="1">
      <c r="A21" s="94"/>
      <c r="B21" s="14" t="s">
        <v>101</v>
      </c>
      <c r="C21" s="38" t="s">
        <v>34</v>
      </c>
      <c r="D21" s="41">
        <f t="shared" ref="D21:D25" si="1">IF(C21="Listo",100,IF(C21="En proceso",50,IF(C21="Pendiente",0," ")))</f>
        <v>0</v>
      </c>
      <c r="E21" s="23"/>
    </row>
    <row r="22" spans="1:5" ht="45" customHeight="1">
      <c r="A22" s="94"/>
      <c r="B22" s="14" t="s">
        <v>103</v>
      </c>
      <c r="C22" s="38" t="s">
        <v>34</v>
      </c>
      <c r="D22" s="41">
        <f t="shared" si="1"/>
        <v>0</v>
      </c>
      <c r="E22" s="23"/>
    </row>
    <row r="23" spans="1:5" ht="55.5" customHeight="1" thickBot="1">
      <c r="A23" s="95"/>
      <c r="B23" s="96" t="s">
        <v>102</v>
      </c>
      <c r="C23" s="97" t="s">
        <v>34</v>
      </c>
      <c r="D23" s="98">
        <f t="shared" si="1"/>
        <v>0</v>
      </c>
      <c r="E23" s="99"/>
    </row>
    <row r="24" spans="1:5" ht="69" customHeight="1">
      <c r="A24" s="101" t="s">
        <v>104</v>
      </c>
      <c r="B24" s="102" t="s">
        <v>105</v>
      </c>
      <c r="C24" s="37" t="s">
        <v>34</v>
      </c>
      <c r="D24" s="92">
        <f t="shared" si="1"/>
        <v>0</v>
      </c>
      <c r="E24" s="22"/>
    </row>
    <row r="25" spans="1:5" ht="67.5" customHeight="1" thickBot="1">
      <c r="A25" s="103"/>
      <c r="B25" s="96" t="s">
        <v>106</v>
      </c>
      <c r="C25" s="97" t="s">
        <v>34</v>
      </c>
      <c r="D25" s="98">
        <f t="shared" si="1"/>
        <v>0</v>
      </c>
      <c r="E25" s="99"/>
    </row>
    <row r="26" spans="1:5" ht="33" hidden="1" customHeight="1" thickBot="1">
      <c r="A26" s="155"/>
      <c r="B26" s="119" t="s">
        <v>373</v>
      </c>
      <c r="C26" s="119"/>
      <c r="D26" s="104">
        <f>AVERAGE(D20:D25)</f>
        <v>0</v>
      </c>
      <c r="E26" s="77"/>
    </row>
    <row r="27" spans="1:5" ht="60" customHeight="1">
      <c r="A27" s="101" t="s">
        <v>107</v>
      </c>
      <c r="B27" s="102" t="s">
        <v>108</v>
      </c>
      <c r="C27" s="37" t="s">
        <v>34</v>
      </c>
      <c r="D27" s="2">
        <f>IF(C27="Listo",100,IF(C27="En proceso",50,IF(C27="Pendiente",0," ")))</f>
        <v>0</v>
      </c>
      <c r="E27" s="22"/>
    </row>
    <row r="28" spans="1:5" ht="90.75" customHeight="1">
      <c r="A28" s="105"/>
      <c r="B28" s="14" t="s">
        <v>109</v>
      </c>
      <c r="C28" s="38" t="s">
        <v>34</v>
      </c>
      <c r="D28" s="40">
        <f t="shared" ref="D28:D31" si="2">IF(C28="Listo",100,IF(C28="En proceso",50,IF(C28="Pendiente",0," ")))</f>
        <v>0</v>
      </c>
      <c r="E28" s="23"/>
    </row>
    <row r="29" spans="1:5" ht="42.75" customHeight="1">
      <c r="A29" s="105"/>
      <c r="B29" s="14" t="s">
        <v>110</v>
      </c>
      <c r="C29" s="38" t="s">
        <v>34</v>
      </c>
      <c r="D29" s="40">
        <f t="shared" si="2"/>
        <v>0</v>
      </c>
      <c r="E29" s="23"/>
    </row>
    <row r="30" spans="1:5" ht="84" customHeight="1">
      <c r="A30" s="105"/>
      <c r="B30" s="14" t="s">
        <v>111</v>
      </c>
      <c r="C30" s="38" t="s">
        <v>34</v>
      </c>
      <c r="D30" s="40">
        <f t="shared" si="2"/>
        <v>0</v>
      </c>
      <c r="E30" s="23"/>
    </row>
    <row r="31" spans="1:5" ht="156" customHeight="1" thickBot="1">
      <c r="A31" s="103"/>
      <c r="B31" s="96" t="s">
        <v>112</v>
      </c>
      <c r="C31" s="97" t="s">
        <v>34</v>
      </c>
      <c r="D31" s="106">
        <f t="shared" si="2"/>
        <v>0</v>
      </c>
      <c r="E31" s="99"/>
    </row>
    <row r="32" spans="1:5" ht="25.5" hidden="1" customHeight="1" thickBot="1">
      <c r="A32" s="156"/>
      <c r="B32" s="116" t="s">
        <v>374</v>
      </c>
      <c r="C32" s="116"/>
      <c r="D32" s="100">
        <f>AVERAGE(D27:D31)</f>
        <v>0</v>
      </c>
      <c r="E32" s="157"/>
    </row>
    <row r="33" spans="1:5" ht="20.25" hidden="1" customHeight="1">
      <c r="A33" s="158" t="s">
        <v>40</v>
      </c>
      <c r="B33" s="79"/>
      <c r="C33" s="79"/>
      <c r="D33" s="80">
        <f>AVERAGE(D7,D10,D15,D18,D26,D32)</f>
        <v>0</v>
      </c>
      <c r="E33" s="159"/>
    </row>
    <row r="34" spans="1:5" ht="15.75" thickBot="1">
      <c r="A34" s="160" t="s">
        <v>4</v>
      </c>
      <c r="B34" s="108"/>
      <c r="C34" s="108"/>
      <c r="D34" s="108"/>
      <c r="E34" s="161"/>
    </row>
    <row r="35" spans="1:5" ht="71.25">
      <c r="A35" s="109" t="s">
        <v>13</v>
      </c>
      <c r="B35" s="6" t="s">
        <v>113</v>
      </c>
      <c r="C35" s="37" t="s">
        <v>34</v>
      </c>
      <c r="D35" s="8">
        <f>IF(C35="Listo",100,IF(C35="En proceso",50,IF(C35="Pendiente",0," ")))</f>
        <v>0</v>
      </c>
      <c r="E35" s="22"/>
    </row>
    <row r="36" spans="1:5" ht="85.5">
      <c r="A36" s="110"/>
      <c r="B36" s="5" t="s">
        <v>114</v>
      </c>
      <c r="C36" s="38" t="s">
        <v>34</v>
      </c>
      <c r="D36" s="7">
        <f t="shared" ref="D36:D46" si="3">IF(C36="Listo",100,IF(C36="En proceso",50,IF(C36="Pendiente",0," ")))</f>
        <v>0</v>
      </c>
      <c r="E36" s="23"/>
    </row>
    <row r="37" spans="1:5" ht="71.25">
      <c r="A37" s="110"/>
      <c r="B37" s="5" t="s">
        <v>115</v>
      </c>
      <c r="C37" s="38" t="s">
        <v>34</v>
      </c>
      <c r="D37" s="7">
        <f t="shared" si="3"/>
        <v>0</v>
      </c>
      <c r="E37" s="23"/>
    </row>
    <row r="38" spans="1:5" ht="71.25">
      <c r="A38" s="110"/>
      <c r="B38" s="5" t="s">
        <v>116</v>
      </c>
      <c r="C38" s="38" t="s">
        <v>34</v>
      </c>
      <c r="D38" s="7">
        <f t="shared" si="3"/>
        <v>0</v>
      </c>
      <c r="E38" s="23"/>
    </row>
    <row r="39" spans="1:5" ht="71.25">
      <c r="A39" s="110"/>
      <c r="B39" s="5" t="s">
        <v>117</v>
      </c>
      <c r="C39" s="38" t="s">
        <v>34</v>
      </c>
      <c r="D39" s="7">
        <f t="shared" si="3"/>
        <v>0</v>
      </c>
      <c r="E39" s="23"/>
    </row>
    <row r="40" spans="1:5" ht="85.5">
      <c r="A40" s="110"/>
      <c r="B40" s="5" t="s">
        <v>118</v>
      </c>
      <c r="C40" s="38" t="s">
        <v>34</v>
      </c>
      <c r="D40" s="7">
        <f t="shared" si="3"/>
        <v>0</v>
      </c>
      <c r="E40" s="23"/>
    </row>
    <row r="41" spans="1:5" ht="85.5" customHeight="1">
      <c r="A41" s="110"/>
      <c r="B41" s="5" t="s">
        <v>119</v>
      </c>
      <c r="C41" s="38" t="s">
        <v>34</v>
      </c>
      <c r="D41" s="7">
        <f t="shared" si="3"/>
        <v>0</v>
      </c>
      <c r="E41" s="23"/>
    </row>
    <row r="42" spans="1:5" ht="98.25" customHeight="1">
      <c r="A42" s="110"/>
      <c r="B42" s="5" t="s">
        <v>120</v>
      </c>
      <c r="C42" s="38" t="s">
        <v>34</v>
      </c>
      <c r="D42" s="7">
        <f t="shared" si="3"/>
        <v>0</v>
      </c>
      <c r="E42" s="23"/>
    </row>
    <row r="43" spans="1:5" ht="71.25">
      <c r="A43" s="110"/>
      <c r="B43" s="5" t="s">
        <v>121</v>
      </c>
      <c r="C43" s="38" t="s">
        <v>34</v>
      </c>
      <c r="D43" s="7">
        <f t="shared" si="3"/>
        <v>0</v>
      </c>
      <c r="E43" s="23"/>
    </row>
    <row r="44" spans="1:5" ht="126" customHeight="1">
      <c r="A44" s="110"/>
      <c r="B44" s="5" t="s">
        <v>122</v>
      </c>
      <c r="C44" s="38" t="s">
        <v>34</v>
      </c>
      <c r="D44" s="7">
        <f t="shared" si="3"/>
        <v>0</v>
      </c>
      <c r="E44" s="23"/>
    </row>
    <row r="45" spans="1:5" ht="77.25" customHeight="1">
      <c r="A45" s="110"/>
      <c r="B45" s="5" t="s">
        <v>123</v>
      </c>
      <c r="C45" s="38" t="s">
        <v>34</v>
      </c>
      <c r="D45" s="7">
        <f t="shared" si="3"/>
        <v>0</v>
      </c>
      <c r="E45" s="23"/>
    </row>
    <row r="46" spans="1:5" ht="73.5" customHeight="1">
      <c r="A46" s="110"/>
      <c r="B46" s="5" t="s">
        <v>124</v>
      </c>
      <c r="C46" s="38" t="s">
        <v>34</v>
      </c>
      <c r="D46" s="7">
        <f t="shared" si="3"/>
        <v>0</v>
      </c>
      <c r="E46" s="23"/>
    </row>
    <row r="47" spans="1:5" ht="15.75" hidden="1" customHeight="1" thickBot="1">
      <c r="A47" s="111"/>
      <c r="B47" s="112" t="s">
        <v>41</v>
      </c>
      <c r="C47" s="112"/>
      <c r="D47" s="113">
        <f>AVERAGE(D35:D46)</f>
        <v>0</v>
      </c>
      <c r="E47" s="89"/>
    </row>
    <row r="48" spans="1:5" ht="15.75" thickBot="1">
      <c r="A48" s="39" t="s">
        <v>125</v>
      </c>
      <c r="B48" s="114"/>
      <c r="C48" s="114"/>
      <c r="D48" s="73"/>
      <c r="E48" s="162"/>
    </row>
    <row r="49" spans="1:5" ht="71.25">
      <c r="A49" s="64" t="s">
        <v>126</v>
      </c>
      <c r="B49" s="6" t="s">
        <v>127</v>
      </c>
      <c r="C49" s="37" t="s">
        <v>34</v>
      </c>
      <c r="D49" s="8">
        <f>IF(C49="Listo",100,IF(C49="En proceso",50,IF(C49="Pendiente",0," ")))</f>
        <v>0</v>
      </c>
      <c r="E49" s="22"/>
    </row>
    <row r="50" spans="1:5" ht="71.25">
      <c r="A50" s="65"/>
      <c r="B50" s="5" t="s">
        <v>128</v>
      </c>
      <c r="C50" s="38" t="s">
        <v>34</v>
      </c>
      <c r="D50" s="7">
        <f t="shared" ref="D50:D69" si="4">IF(C50="Listo",100,IF(C50="En proceso",50,IF(C50="Pendiente",0," ")))</f>
        <v>0</v>
      </c>
      <c r="E50" s="23"/>
    </row>
    <row r="51" spans="1:5" ht="57">
      <c r="A51" s="65"/>
      <c r="B51" s="5" t="s">
        <v>129</v>
      </c>
      <c r="C51" s="38" t="s">
        <v>34</v>
      </c>
      <c r="D51" s="7">
        <f t="shared" si="4"/>
        <v>0</v>
      </c>
      <c r="E51" s="23"/>
    </row>
    <row r="52" spans="1:5" ht="57">
      <c r="A52" s="65"/>
      <c r="B52" s="5" t="s">
        <v>130</v>
      </c>
      <c r="C52" s="38" t="s">
        <v>34</v>
      </c>
      <c r="D52" s="7">
        <f t="shared" si="4"/>
        <v>0</v>
      </c>
      <c r="E52" s="23"/>
    </row>
    <row r="53" spans="1:5" ht="28.5">
      <c r="A53" s="65"/>
      <c r="B53" s="5" t="s">
        <v>131</v>
      </c>
      <c r="C53" s="38" t="s">
        <v>34</v>
      </c>
      <c r="D53" s="7">
        <f t="shared" si="4"/>
        <v>0</v>
      </c>
      <c r="E53" s="23"/>
    </row>
    <row r="54" spans="1:5" ht="57">
      <c r="A54" s="65"/>
      <c r="B54" s="5" t="s">
        <v>132</v>
      </c>
      <c r="C54" s="38" t="s">
        <v>34</v>
      </c>
      <c r="D54" s="7">
        <f t="shared" si="4"/>
        <v>0</v>
      </c>
      <c r="E54" s="23"/>
    </row>
    <row r="55" spans="1:5" ht="42.75">
      <c r="A55" s="65"/>
      <c r="B55" s="5" t="s">
        <v>133</v>
      </c>
      <c r="C55" s="38" t="s">
        <v>34</v>
      </c>
      <c r="D55" s="7">
        <f t="shared" si="4"/>
        <v>0</v>
      </c>
      <c r="E55" s="23"/>
    </row>
    <row r="56" spans="1:5" ht="42.75">
      <c r="A56" s="65"/>
      <c r="B56" s="5" t="s">
        <v>134</v>
      </c>
      <c r="C56" s="38" t="s">
        <v>34</v>
      </c>
      <c r="D56" s="7">
        <f t="shared" si="4"/>
        <v>0</v>
      </c>
      <c r="E56" s="23"/>
    </row>
    <row r="57" spans="1:5" ht="42.75">
      <c r="A57" s="65"/>
      <c r="B57" s="5" t="s">
        <v>135</v>
      </c>
      <c r="C57" s="38" t="s">
        <v>34</v>
      </c>
      <c r="D57" s="7">
        <f t="shared" si="4"/>
        <v>0</v>
      </c>
      <c r="E57" s="23"/>
    </row>
    <row r="58" spans="1:5" ht="28.5">
      <c r="A58" s="65"/>
      <c r="B58" s="5" t="s">
        <v>136</v>
      </c>
      <c r="C58" s="38" t="s">
        <v>34</v>
      </c>
      <c r="D58" s="7">
        <f t="shared" si="4"/>
        <v>0</v>
      </c>
      <c r="E58" s="23"/>
    </row>
    <row r="59" spans="1:5" ht="51.75" customHeight="1">
      <c r="A59" s="65"/>
      <c r="B59" s="5" t="s">
        <v>137</v>
      </c>
      <c r="C59" s="38" t="s">
        <v>34</v>
      </c>
      <c r="D59" s="7">
        <f t="shared" si="4"/>
        <v>0</v>
      </c>
      <c r="E59" s="23"/>
    </row>
    <row r="60" spans="1:5" ht="51.75" customHeight="1">
      <c r="A60" s="65"/>
      <c r="B60" s="5" t="s">
        <v>138</v>
      </c>
      <c r="C60" s="38" t="s">
        <v>34</v>
      </c>
      <c r="D60" s="7">
        <f t="shared" si="4"/>
        <v>0</v>
      </c>
      <c r="E60" s="23"/>
    </row>
    <row r="61" spans="1:5" ht="51.75" customHeight="1">
      <c r="A61" s="65"/>
      <c r="B61" s="5" t="s">
        <v>139</v>
      </c>
      <c r="C61" s="38" t="s">
        <v>34</v>
      </c>
      <c r="D61" s="7">
        <f t="shared" si="4"/>
        <v>0</v>
      </c>
      <c r="E61" s="23"/>
    </row>
    <row r="62" spans="1:5" ht="51.75" customHeight="1">
      <c r="A62" s="65"/>
      <c r="B62" s="5" t="s">
        <v>140</v>
      </c>
      <c r="C62" s="38" t="s">
        <v>34</v>
      </c>
      <c r="D62" s="7">
        <f t="shared" si="4"/>
        <v>0</v>
      </c>
      <c r="E62" s="23"/>
    </row>
    <row r="63" spans="1:5" ht="51.75" customHeight="1">
      <c r="A63" s="65"/>
      <c r="B63" s="5" t="s">
        <v>141</v>
      </c>
      <c r="C63" s="38" t="s">
        <v>34</v>
      </c>
      <c r="D63" s="7">
        <f t="shared" si="4"/>
        <v>0</v>
      </c>
      <c r="E63" s="23"/>
    </row>
    <row r="64" spans="1:5" ht="57" customHeight="1">
      <c r="A64" s="65"/>
      <c r="B64" s="5" t="s">
        <v>142</v>
      </c>
      <c r="C64" s="38" t="s">
        <v>34</v>
      </c>
      <c r="D64" s="7">
        <f t="shared" si="4"/>
        <v>0</v>
      </c>
      <c r="E64" s="23"/>
    </row>
    <row r="65" spans="1:5" ht="51.75" customHeight="1">
      <c r="A65" s="65"/>
      <c r="B65" s="5" t="s">
        <v>143</v>
      </c>
      <c r="C65" s="38" t="s">
        <v>34</v>
      </c>
      <c r="D65" s="7">
        <f t="shared" si="4"/>
        <v>0</v>
      </c>
      <c r="E65" s="23"/>
    </row>
    <row r="66" spans="1:5" ht="51.75" customHeight="1">
      <c r="A66" s="65"/>
      <c r="B66" s="5" t="s">
        <v>144</v>
      </c>
      <c r="C66" s="38" t="s">
        <v>34</v>
      </c>
      <c r="D66" s="7">
        <f t="shared" si="4"/>
        <v>0</v>
      </c>
      <c r="E66" s="23"/>
    </row>
    <row r="67" spans="1:5" ht="51.75" customHeight="1">
      <c r="A67" s="65"/>
      <c r="B67" s="5" t="s">
        <v>145</v>
      </c>
      <c r="C67" s="38" t="s">
        <v>34</v>
      </c>
      <c r="D67" s="7">
        <f t="shared" si="4"/>
        <v>0</v>
      </c>
      <c r="E67" s="23"/>
    </row>
    <row r="68" spans="1:5" ht="51.75" customHeight="1">
      <c r="A68" s="65"/>
      <c r="B68" s="5" t="s">
        <v>146</v>
      </c>
      <c r="C68" s="38" t="s">
        <v>34</v>
      </c>
      <c r="D68" s="7">
        <f t="shared" si="4"/>
        <v>0</v>
      </c>
      <c r="E68" s="23"/>
    </row>
    <row r="69" spans="1:5" ht="43.5" thickBot="1">
      <c r="A69" s="65"/>
      <c r="B69" s="83" t="s">
        <v>147</v>
      </c>
      <c r="C69" s="38" t="s">
        <v>34</v>
      </c>
      <c r="D69" s="7">
        <f t="shared" si="4"/>
        <v>0</v>
      </c>
      <c r="E69" s="23"/>
    </row>
    <row r="70" spans="1:5" ht="15.75" hidden="1" thickBot="1">
      <c r="A70" s="87"/>
      <c r="B70" s="52" t="s">
        <v>65</v>
      </c>
      <c r="C70" s="52"/>
      <c r="D70" s="113">
        <f>AVERAGE(D49:D69)</f>
        <v>0</v>
      </c>
      <c r="E70" s="89"/>
    </row>
    <row r="71" spans="1:5" ht="42.75">
      <c r="A71" s="109" t="s">
        <v>148</v>
      </c>
      <c r="B71" s="6" t="s">
        <v>149</v>
      </c>
      <c r="C71" s="37" t="s">
        <v>34</v>
      </c>
      <c r="D71" s="8">
        <f>IF(C71="Listo",100,IF(C71="En proceso",50,IF(C71="Pendiente",0," ")))</f>
        <v>0</v>
      </c>
      <c r="E71" s="22"/>
    </row>
    <row r="72" spans="1:5" ht="28.5">
      <c r="A72" s="110"/>
      <c r="B72" s="5" t="s">
        <v>150</v>
      </c>
      <c r="C72" s="38" t="s">
        <v>34</v>
      </c>
      <c r="D72" s="7">
        <f t="shared" ref="D72:D75" si="5">IF(C72="Listo",100,IF(C72="En proceso",50,IF(C72="Pendiente",0," ")))</f>
        <v>0</v>
      </c>
      <c r="E72" s="23"/>
    </row>
    <row r="73" spans="1:5" ht="28.5">
      <c r="A73" s="110"/>
      <c r="B73" s="5" t="s">
        <v>151</v>
      </c>
      <c r="C73" s="38" t="s">
        <v>34</v>
      </c>
      <c r="D73" s="7">
        <f t="shared" si="5"/>
        <v>0</v>
      </c>
      <c r="E73" s="23"/>
    </row>
    <row r="74" spans="1:5" ht="57">
      <c r="A74" s="110"/>
      <c r="B74" s="5" t="s">
        <v>152</v>
      </c>
      <c r="C74" s="38" t="s">
        <v>34</v>
      </c>
      <c r="D74" s="7">
        <f t="shared" si="5"/>
        <v>0</v>
      </c>
      <c r="E74" s="23"/>
    </row>
    <row r="75" spans="1:5" ht="41.25" customHeight="1" thickBot="1">
      <c r="A75" s="110"/>
      <c r="B75" s="5" t="s">
        <v>153</v>
      </c>
      <c r="C75" s="38" t="s">
        <v>34</v>
      </c>
      <c r="D75" s="7">
        <f t="shared" si="5"/>
        <v>0</v>
      </c>
      <c r="E75" s="23"/>
    </row>
    <row r="76" spans="1:5" ht="15.75" hidden="1" thickBot="1">
      <c r="A76" s="111"/>
      <c r="B76" s="52" t="s">
        <v>66</v>
      </c>
      <c r="C76" s="52"/>
      <c r="D76" s="113">
        <f>AVERAGE(D71:D75)</f>
        <v>0</v>
      </c>
      <c r="E76" s="90"/>
    </row>
    <row r="77" spans="1:5" ht="15" hidden="1">
      <c r="A77" s="39"/>
      <c r="B77" s="70" t="s">
        <v>45</v>
      </c>
      <c r="C77" s="70"/>
      <c r="D77" s="71">
        <f>AVERAGE(D76,D70)</f>
        <v>0</v>
      </c>
      <c r="E77" s="187"/>
    </row>
    <row r="78" spans="1:5" ht="31.5" customHeight="1" thickBot="1">
      <c r="A78" s="175" t="s">
        <v>12</v>
      </c>
      <c r="B78" s="176"/>
      <c r="C78" s="176"/>
      <c r="D78" s="176"/>
      <c r="E78" s="177"/>
    </row>
    <row r="79" spans="1:5" ht="57">
      <c r="A79" s="109" t="s">
        <v>156</v>
      </c>
      <c r="B79" s="6" t="s">
        <v>67</v>
      </c>
      <c r="C79" s="37" t="s">
        <v>34</v>
      </c>
      <c r="D79" s="8">
        <f>IF(C79="Listo",100,IF(C79="En proceso",50,IF(C79="Pendiente",0," ")))</f>
        <v>0</v>
      </c>
      <c r="E79" s="22"/>
    </row>
    <row r="80" spans="1:5" ht="135" customHeight="1" thickBot="1">
      <c r="A80" s="111"/>
      <c r="B80" s="117" t="s">
        <v>154</v>
      </c>
      <c r="C80" s="97" t="s">
        <v>34</v>
      </c>
      <c r="D80" s="118">
        <f>IF(C80="Listo",100,IF(C80="En proceso",50,IF(C80="Pendiente",0," ")))</f>
        <v>0</v>
      </c>
      <c r="E80" s="99"/>
    </row>
    <row r="81" spans="1:5" ht="15" hidden="1">
      <c r="A81" s="165"/>
      <c r="B81" s="119" t="s">
        <v>68</v>
      </c>
      <c r="C81" s="119"/>
      <c r="D81" s="71">
        <f>AVERAGE(D79:D80)</f>
        <v>0</v>
      </c>
      <c r="E81" s="77"/>
    </row>
    <row r="82" spans="1:5" ht="51" customHeight="1">
      <c r="A82" s="64" t="s">
        <v>155</v>
      </c>
      <c r="B82" s="6" t="s">
        <v>157</v>
      </c>
      <c r="C82" s="37" t="s">
        <v>34</v>
      </c>
      <c r="D82" s="8">
        <f>IF(C82="Listo",100,IF(C82="En proceso",50,IF(C82="Pendiente",0," ")))</f>
        <v>0</v>
      </c>
      <c r="E82" s="22"/>
    </row>
    <row r="83" spans="1:5" ht="57.75" thickBot="1">
      <c r="A83" s="103"/>
      <c r="B83" s="117" t="s">
        <v>158</v>
      </c>
      <c r="C83" s="97" t="s">
        <v>34</v>
      </c>
      <c r="D83" s="118">
        <f t="shared" ref="D83:D130" si="6">IF(C83="Listo",100,IF(C83="En proceso",50,IF(C83="Pendiente",0," ")))</f>
        <v>0</v>
      </c>
      <c r="E83" s="99"/>
    </row>
    <row r="84" spans="1:5" ht="15" hidden="1">
      <c r="A84" s="47"/>
      <c r="B84" s="119" t="s">
        <v>375</v>
      </c>
      <c r="C84" s="119"/>
      <c r="D84" s="71">
        <f>AVERAGE(D82:D83)</f>
        <v>0</v>
      </c>
      <c r="E84" s="77"/>
    </row>
    <row r="85" spans="1:5" ht="42.75">
      <c r="A85" s="101" t="s">
        <v>159</v>
      </c>
      <c r="B85" s="6" t="s">
        <v>160</v>
      </c>
      <c r="C85" s="37" t="s">
        <v>34</v>
      </c>
      <c r="D85" s="8">
        <f t="shared" si="6"/>
        <v>0</v>
      </c>
      <c r="E85" s="22"/>
    </row>
    <row r="86" spans="1:5" ht="57">
      <c r="A86" s="105"/>
      <c r="B86" s="5" t="s">
        <v>161</v>
      </c>
      <c r="C86" s="38" t="s">
        <v>34</v>
      </c>
      <c r="D86" s="7">
        <f t="shared" si="6"/>
        <v>0</v>
      </c>
      <c r="E86" s="23"/>
    </row>
    <row r="87" spans="1:5" ht="42.75">
      <c r="A87" s="105"/>
      <c r="B87" s="5" t="s">
        <v>162</v>
      </c>
      <c r="C87" s="38" t="s">
        <v>34</v>
      </c>
      <c r="D87" s="7">
        <f t="shared" si="6"/>
        <v>0</v>
      </c>
      <c r="E87" s="23"/>
    </row>
    <row r="88" spans="1:5" ht="57">
      <c r="A88" s="105"/>
      <c r="B88" s="5" t="s">
        <v>163</v>
      </c>
      <c r="C88" s="38" t="s">
        <v>34</v>
      </c>
      <c r="D88" s="7">
        <f t="shared" si="6"/>
        <v>0</v>
      </c>
      <c r="E88" s="23"/>
    </row>
    <row r="89" spans="1:5" ht="57">
      <c r="A89" s="105"/>
      <c r="B89" s="5" t="s">
        <v>164</v>
      </c>
      <c r="C89" s="38" t="s">
        <v>34</v>
      </c>
      <c r="D89" s="7">
        <f t="shared" si="6"/>
        <v>0</v>
      </c>
      <c r="E89" s="23"/>
    </row>
    <row r="90" spans="1:5" ht="142.5">
      <c r="A90" s="105"/>
      <c r="B90" s="5" t="s">
        <v>165</v>
      </c>
      <c r="C90" s="38" t="s">
        <v>34</v>
      </c>
      <c r="D90" s="7">
        <f t="shared" si="6"/>
        <v>0</v>
      </c>
      <c r="E90" s="23"/>
    </row>
    <row r="91" spans="1:5" ht="71.25">
      <c r="A91" s="105"/>
      <c r="B91" s="5" t="s">
        <v>166</v>
      </c>
      <c r="C91" s="38" t="s">
        <v>34</v>
      </c>
      <c r="D91" s="7">
        <f t="shared" si="6"/>
        <v>0</v>
      </c>
      <c r="E91" s="23"/>
    </row>
    <row r="92" spans="1:5" ht="84.75" customHeight="1">
      <c r="A92" s="105"/>
      <c r="B92" s="5" t="s">
        <v>167</v>
      </c>
      <c r="C92" s="38" t="s">
        <v>34</v>
      </c>
      <c r="D92" s="7">
        <f t="shared" si="6"/>
        <v>0</v>
      </c>
      <c r="E92" s="23"/>
    </row>
    <row r="93" spans="1:5" ht="69.75" customHeight="1">
      <c r="A93" s="105"/>
      <c r="B93" s="5" t="s">
        <v>169</v>
      </c>
      <c r="C93" s="38" t="s">
        <v>34</v>
      </c>
      <c r="D93" s="7">
        <f t="shared" si="6"/>
        <v>0</v>
      </c>
      <c r="E93" s="23"/>
    </row>
    <row r="94" spans="1:5" ht="66.75" customHeight="1">
      <c r="A94" s="105"/>
      <c r="B94" s="5" t="s">
        <v>168</v>
      </c>
      <c r="C94" s="38" t="s">
        <v>34</v>
      </c>
      <c r="D94" s="7">
        <f t="shared" si="6"/>
        <v>0</v>
      </c>
      <c r="E94" s="23"/>
    </row>
    <row r="95" spans="1:5" ht="43.5" customHeight="1">
      <c r="A95" s="105"/>
      <c r="B95" s="5" t="s">
        <v>170</v>
      </c>
      <c r="C95" s="38" t="s">
        <v>34</v>
      </c>
      <c r="D95" s="7">
        <f t="shared" si="6"/>
        <v>0</v>
      </c>
      <c r="E95" s="23"/>
    </row>
    <row r="96" spans="1:5" ht="43.5" customHeight="1">
      <c r="A96" s="105"/>
      <c r="B96" s="5" t="s">
        <v>172</v>
      </c>
      <c r="C96" s="38" t="s">
        <v>34</v>
      </c>
      <c r="D96" s="7">
        <f t="shared" si="6"/>
        <v>0</v>
      </c>
      <c r="E96" s="23"/>
    </row>
    <row r="97" spans="1:5" ht="58.5" customHeight="1" thickBot="1">
      <c r="A97" s="103"/>
      <c r="B97" s="120" t="s">
        <v>171</v>
      </c>
      <c r="C97" s="97" t="s">
        <v>34</v>
      </c>
      <c r="D97" s="118">
        <f t="shared" si="6"/>
        <v>0</v>
      </c>
      <c r="E97" s="99"/>
    </row>
    <row r="98" spans="1:5" ht="33" hidden="1" customHeight="1" thickBot="1">
      <c r="A98" s="47"/>
      <c r="B98" s="119" t="s">
        <v>376</v>
      </c>
      <c r="C98" s="119"/>
      <c r="D98" s="71">
        <f>AVERAGE(D85:D97)</f>
        <v>0</v>
      </c>
      <c r="E98" s="77"/>
    </row>
    <row r="99" spans="1:5" ht="89.25" customHeight="1">
      <c r="A99" s="101" t="s">
        <v>173</v>
      </c>
      <c r="B99" s="17" t="s">
        <v>174</v>
      </c>
      <c r="C99" s="37" t="s">
        <v>34</v>
      </c>
      <c r="D99" s="8">
        <f t="shared" si="6"/>
        <v>0</v>
      </c>
      <c r="E99" s="22"/>
    </row>
    <row r="100" spans="1:5" ht="58.5" customHeight="1">
      <c r="A100" s="105"/>
      <c r="B100" s="18" t="s">
        <v>175</v>
      </c>
      <c r="C100" s="38" t="s">
        <v>34</v>
      </c>
      <c r="D100" s="7">
        <f t="shared" si="6"/>
        <v>0</v>
      </c>
      <c r="E100" s="23"/>
    </row>
    <row r="101" spans="1:5" ht="75.75" customHeight="1">
      <c r="A101" s="105"/>
      <c r="B101" s="18" t="s">
        <v>176</v>
      </c>
      <c r="C101" s="38" t="s">
        <v>34</v>
      </c>
      <c r="D101" s="7">
        <f t="shared" si="6"/>
        <v>0</v>
      </c>
      <c r="E101" s="23"/>
    </row>
    <row r="102" spans="1:5" ht="76.5" customHeight="1">
      <c r="A102" s="105"/>
      <c r="B102" s="18" t="s">
        <v>177</v>
      </c>
      <c r="C102" s="38" t="s">
        <v>34</v>
      </c>
      <c r="D102" s="7">
        <f t="shared" si="6"/>
        <v>0</v>
      </c>
      <c r="E102" s="23"/>
    </row>
    <row r="103" spans="1:5" ht="58.5" customHeight="1">
      <c r="A103" s="105"/>
      <c r="B103" s="18" t="s">
        <v>178</v>
      </c>
      <c r="C103" s="38" t="s">
        <v>34</v>
      </c>
      <c r="D103" s="7">
        <f t="shared" si="6"/>
        <v>0</v>
      </c>
      <c r="E103" s="23"/>
    </row>
    <row r="104" spans="1:5" ht="106.5" customHeight="1">
      <c r="A104" s="105"/>
      <c r="B104" s="18" t="s">
        <v>179</v>
      </c>
      <c r="C104" s="38" t="s">
        <v>34</v>
      </c>
      <c r="D104" s="7">
        <f t="shared" si="6"/>
        <v>0</v>
      </c>
      <c r="E104" s="23"/>
    </row>
    <row r="105" spans="1:5" ht="58.5" customHeight="1">
      <c r="A105" s="105"/>
      <c r="B105" s="18" t="s">
        <v>180</v>
      </c>
      <c r="C105" s="38" t="s">
        <v>34</v>
      </c>
      <c r="D105" s="7">
        <f t="shared" si="6"/>
        <v>0</v>
      </c>
      <c r="E105" s="23"/>
    </row>
    <row r="106" spans="1:5" ht="58.5" customHeight="1">
      <c r="A106" s="105"/>
      <c r="B106" s="18" t="s">
        <v>181</v>
      </c>
      <c r="C106" s="38" t="s">
        <v>34</v>
      </c>
      <c r="D106" s="7">
        <f t="shared" si="6"/>
        <v>0</v>
      </c>
      <c r="E106" s="23"/>
    </row>
    <row r="107" spans="1:5" ht="74.25" customHeight="1">
      <c r="A107" s="105"/>
      <c r="B107" s="18" t="s">
        <v>182</v>
      </c>
      <c r="C107" s="38" t="s">
        <v>34</v>
      </c>
      <c r="D107" s="7">
        <f t="shared" si="6"/>
        <v>0</v>
      </c>
      <c r="E107" s="23"/>
    </row>
    <row r="108" spans="1:5" ht="58.5" customHeight="1">
      <c r="A108" s="105"/>
      <c r="B108" s="18" t="s">
        <v>183</v>
      </c>
      <c r="C108" s="38" t="s">
        <v>34</v>
      </c>
      <c r="D108" s="7">
        <f t="shared" si="6"/>
        <v>0</v>
      </c>
      <c r="E108" s="23"/>
    </row>
    <row r="109" spans="1:5" ht="69" customHeight="1">
      <c r="A109" s="105"/>
      <c r="B109" s="18" t="s">
        <v>184</v>
      </c>
      <c r="C109" s="38" t="s">
        <v>34</v>
      </c>
      <c r="D109" s="7">
        <f t="shared" si="6"/>
        <v>0</v>
      </c>
      <c r="E109" s="23"/>
    </row>
    <row r="110" spans="1:5" ht="58.5" customHeight="1">
      <c r="A110" s="105"/>
      <c r="B110" s="18" t="s">
        <v>185</v>
      </c>
      <c r="C110" s="38" t="s">
        <v>34</v>
      </c>
      <c r="D110" s="7">
        <f t="shared" si="6"/>
        <v>0</v>
      </c>
      <c r="E110" s="23"/>
    </row>
    <row r="111" spans="1:5" ht="58.5" customHeight="1">
      <c r="A111" s="105"/>
      <c r="B111" s="18" t="s">
        <v>186</v>
      </c>
      <c r="C111" s="38" t="s">
        <v>34</v>
      </c>
      <c r="D111" s="7">
        <f t="shared" si="6"/>
        <v>0</v>
      </c>
      <c r="E111" s="23"/>
    </row>
    <row r="112" spans="1:5" ht="160.5" customHeight="1" thickBot="1">
      <c r="A112" s="103"/>
      <c r="B112" s="120" t="s">
        <v>187</v>
      </c>
      <c r="C112" s="97" t="s">
        <v>34</v>
      </c>
      <c r="D112" s="118">
        <f t="shared" si="6"/>
        <v>0</v>
      </c>
      <c r="E112" s="99"/>
    </row>
    <row r="113" spans="1:5" ht="34.5" hidden="1" customHeight="1" thickBot="1">
      <c r="A113" s="47"/>
      <c r="B113" s="119" t="s">
        <v>377</v>
      </c>
      <c r="C113" s="119"/>
      <c r="D113" s="71">
        <f>AVERAGE(D99:D112)</f>
        <v>0</v>
      </c>
      <c r="E113" s="77"/>
    </row>
    <row r="114" spans="1:5" ht="77.25" customHeight="1">
      <c r="A114" s="101" t="s">
        <v>188</v>
      </c>
      <c r="B114" s="17" t="s">
        <v>189</v>
      </c>
      <c r="C114" s="37" t="s">
        <v>34</v>
      </c>
      <c r="D114" s="8">
        <f t="shared" si="6"/>
        <v>0</v>
      </c>
      <c r="E114" s="22"/>
    </row>
    <row r="115" spans="1:5" ht="77.25" customHeight="1">
      <c r="A115" s="105"/>
      <c r="B115" s="18" t="s">
        <v>190</v>
      </c>
      <c r="C115" s="38" t="s">
        <v>34</v>
      </c>
      <c r="D115" s="7">
        <f t="shared" si="6"/>
        <v>0</v>
      </c>
      <c r="E115" s="23"/>
    </row>
    <row r="116" spans="1:5" ht="77.25" customHeight="1">
      <c r="A116" s="105"/>
      <c r="B116" s="18" t="s">
        <v>191</v>
      </c>
      <c r="C116" s="38" t="s">
        <v>34</v>
      </c>
      <c r="D116" s="7">
        <f t="shared" si="6"/>
        <v>0</v>
      </c>
      <c r="E116" s="23"/>
    </row>
    <row r="117" spans="1:5" ht="77.25" customHeight="1">
      <c r="A117" s="105"/>
      <c r="B117" s="18" t="s">
        <v>192</v>
      </c>
      <c r="C117" s="38" t="s">
        <v>34</v>
      </c>
      <c r="D117" s="7">
        <f t="shared" si="6"/>
        <v>0</v>
      </c>
      <c r="E117" s="23"/>
    </row>
    <row r="118" spans="1:5" ht="77.25" customHeight="1">
      <c r="A118" s="105"/>
      <c r="B118" s="18" t="s">
        <v>193</v>
      </c>
      <c r="C118" s="38" t="s">
        <v>34</v>
      </c>
      <c r="D118" s="7">
        <f t="shared" si="6"/>
        <v>0</v>
      </c>
      <c r="E118" s="23"/>
    </row>
    <row r="119" spans="1:5" ht="77.25" customHeight="1">
      <c r="A119" s="105"/>
      <c r="B119" s="18" t="s">
        <v>194</v>
      </c>
      <c r="C119" s="38" t="s">
        <v>34</v>
      </c>
      <c r="D119" s="7">
        <f t="shared" si="6"/>
        <v>0</v>
      </c>
      <c r="E119" s="23"/>
    </row>
    <row r="120" spans="1:5" ht="90.75" customHeight="1">
      <c r="A120" s="105"/>
      <c r="B120" s="18" t="s">
        <v>195</v>
      </c>
      <c r="C120" s="38" t="s">
        <v>34</v>
      </c>
      <c r="D120" s="7">
        <f t="shared" si="6"/>
        <v>0</v>
      </c>
      <c r="E120" s="23"/>
    </row>
    <row r="121" spans="1:5" ht="77.25" customHeight="1">
      <c r="A121" s="105"/>
      <c r="B121" s="18" t="s">
        <v>196</v>
      </c>
      <c r="C121" s="38" t="s">
        <v>34</v>
      </c>
      <c r="D121" s="7">
        <f t="shared" si="6"/>
        <v>0</v>
      </c>
      <c r="E121" s="23"/>
    </row>
    <row r="122" spans="1:5" ht="89.25" customHeight="1">
      <c r="A122" s="105"/>
      <c r="B122" s="18" t="s">
        <v>197</v>
      </c>
      <c r="C122" s="38" t="s">
        <v>34</v>
      </c>
      <c r="D122" s="7">
        <f t="shared" si="6"/>
        <v>0</v>
      </c>
      <c r="E122" s="23"/>
    </row>
    <row r="123" spans="1:5" ht="77.25" customHeight="1">
      <c r="A123" s="105"/>
      <c r="B123" s="18" t="s">
        <v>198</v>
      </c>
      <c r="C123" s="38" t="s">
        <v>34</v>
      </c>
      <c r="D123" s="7">
        <f t="shared" si="6"/>
        <v>0</v>
      </c>
      <c r="E123" s="23"/>
    </row>
    <row r="124" spans="1:5" ht="77.25" customHeight="1">
      <c r="A124" s="105"/>
      <c r="B124" s="18" t="s">
        <v>199</v>
      </c>
      <c r="C124" s="38" t="s">
        <v>34</v>
      </c>
      <c r="D124" s="7">
        <f t="shared" si="6"/>
        <v>0</v>
      </c>
      <c r="E124" s="23"/>
    </row>
    <row r="125" spans="1:5" ht="77.25" customHeight="1" thickBot="1">
      <c r="A125" s="103"/>
      <c r="B125" s="120" t="s">
        <v>200</v>
      </c>
      <c r="C125" s="97" t="s">
        <v>34</v>
      </c>
      <c r="D125" s="118">
        <f t="shared" si="6"/>
        <v>0</v>
      </c>
      <c r="E125" s="99"/>
    </row>
    <row r="126" spans="1:5" ht="44.25" hidden="1" customHeight="1" thickBot="1">
      <c r="A126" s="47"/>
      <c r="B126" s="119" t="s">
        <v>378</v>
      </c>
      <c r="C126" s="119"/>
      <c r="D126" s="71">
        <f>AVERAGE(D114:D125)</f>
        <v>0</v>
      </c>
      <c r="E126" s="77"/>
    </row>
    <row r="127" spans="1:5" ht="77.25" customHeight="1">
      <c r="A127" s="101" t="s">
        <v>201</v>
      </c>
      <c r="B127" s="17" t="s">
        <v>202</v>
      </c>
      <c r="C127" s="37" t="s">
        <v>34</v>
      </c>
      <c r="D127" s="8">
        <f t="shared" si="6"/>
        <v>0</v>
      </c>
      <c r="E127" s="22"/>
    </row>
    <row r="128" spans="1:5" ht="54" customHeight="1">
      <c r="A128" s="105"/>
      <c r="B128" s="18" t="s">
        <v>203</v>
      </c>
      <c r="C128" s="38" t="s">
        <v>34</v>
      </c>
      <c r="D128" s="7">
        <f t="shared" si="6"/>
        <v>0</v>
      </c>
      <c r="E128" s="23"/>
    </row>
    <row r="129" spans="1:5" ht="51.75" customHeight="1">
      <c r="A129" s="105"/>
      <c r="B129" s="18" t="s">
        <v>204</v>
      </c>
      <c r="C129" s="38" t="s">
        <v>34</v>
      </c>
      <c r="D129" s="7">
        <f t="shared" si="6"/>
        <v>0</v>
      </c>
      <c r="E129" s="23"/>
    </row>
    <row r="130" spans="1:5" ht="54.75" customHeight="1" thickBot="1">
      <c r="A130" s="103"/>
      <c r="B130" s="120" t="s">
        <v>205</v>
      </c>
      <c r="C130" s="97" t="s">
        <v>34</v>
      </c>
      <c r="D130" s="118">
        <f t="shared" si="6"/>
        <v>0</v>
      </c>
      <c r="E130" s="99"/>
    </row>
    <row r="131" spans="1:5" ht="35.25" hidden="1" customHeight="1">
      <c r="A131" s="166"/>
      <c r="B131" s="116" t="s">
        <v>379</v>
      </c>
      <c r="C131" s="116"/>
      <c r="D131" s="11">
        <f>AVERAGE(D127:D130)</f>
        <v>0</v>
      </c>
      <c r="E131" s="24"/>
    </row>
    <row r="132" spans="1:5" ht="32.25" hidden="1" customHeight="1">
      <c r="A132" s="167" t="s">
        <v>46</v>
      </c>
      <c r="B132" s="84"/>
      <c r="C132" s="84"/>
      <c r="D132" s="81">
        <f>AVERAGE(D131,D126,D113,D98,D84,D81)</f>
        <v>0</v>
      </c>
      <c r="E132" s="159"/>
    </row>
    <row r="133" spans="1:5" ht="15.75" thickBot="1">
      <c r="A133" s="160" t="s">
        <v>5</v>
      </c>
      <c r="B133" s="108"/>
      <c r="C133" s="108"/>
      <c r="D133" s="108"/>
      <c r="E133" s="161"/>
    </row>
    <row r="134" spans="1:5" ht="197.25" customHeight="1">
      <c r="A134" s="64" t="s">
        <v>210</v>
      </c>
      <c r="B134" s="4" t="s">
        <v>206</v>
      </c>
      <c r="C134" s="37" t="s">
        <v>34</v>
      </c>
      <c r="D134" s="8">
        <f>IF(C134="Listo",100,IF(C134="En proceso",50,IF(C134="Pendiente",0," ")))</f>
        <v>0</v>
      </c>
      <c r="E134" s="22"/>
    </row>
    <row r="135" spans="1:5" ht="32.25" customHeight="1">
      <c r="A135" s="105"/>
      <c r="B135" s="5" t="s">
        <v>69</v>
      </c>
      <c r="C135" s="38" t="s">
        <v>34</v>
      </c>
      <c r="D135" s="7">
        <f t="shared" ref="D135:D138" si="7">IF(C135="Listo",100,IF(C135="En proceso",50,IF(C135="Pendiente",0," ")))</f>
        <v>0</v>
      </c>
      <c r="E135" s="23"/>
    </row>
    <row r="136" spans="1:5" ht="57" customHeight="1">
      <c r="A136" s="105"/>
      <c r="B136" s="5" t="s">
        <v>207</v>
      </c>
      <c r="C136" s="38" t="s">
        <v>34</v>
      </c>
      <c r="D136" s="7">
        <f t="shared" si="7"/>
        <v>0</v>
      </c>
      <c r="E136" s="23"/>
    </row>
    <row r="137" spans="1:5" ht="57" customHeight="1">
      <c r="A137" s="105"/>
      <c r="B137" s="5" t="s">
        <v>208</v>
      </c>
      <c r="C137" s="38" t="s">
        <v>34</v>
      </c>
      <c r="D137" s="7">
        <f t="shared" si="7"/>
        <v>0</v>
      </c>
      <c r="E137" s="23"/>
    </row>
    <row r="138" spans="1:5" ht="48.75" customHeight="1" thickBot="1">
      <c r="A138" s="103"/>
      <c r="B138" s="117" t="s">
        <v>209</v>
      </c>
      <c r="C138" s="97" t="s">
        <v>34</v>
      </c>
      <c r="D138" s="118">
        <f t="shared" si="7"/>
        <v>0</v>
      </c>
      <c r="E138" s="99"/>
    </row>
    <row r="139" spans="1:5" ht="34.5" hidden="1" customHeight="1" thickBot="1">
      <c r="A139" s="46"/>
      <c r="B139" s="119" t="s">
        <v>47</v>
      </c>
      <c r="C139" s="119"/>
      <c r="D139" s="71">
        <f>AVERAGE(D134:D138)</f>
        <v>0</v>
      </c>
      <c r="E139" s="77"/>
    </row>
    <row r="140" spans="1:5" ht="29.25" customHeight="1">
      <c r="A140" s="64" t="s">
        <v>211</v>
      </c>
      <c r="B140" s="6" t="s">
        <v>213</v>
      </c>
      <c r="C140" s="37" t="s">
        <v>34</v>
      </c>
      <c r="D140" s="8">
        <f>IF(C140="Listo",100,IF(C140="En proceso",50,IF(C140="Pendiente",0," ")))</f>
        <v>0</v>
      </c>
      <c r="E140" s="22"/>
    </row>
    <row r="141" spans="1:5" ht="29.25" customHeight="1">
      <c r="A141" s="65"/>
      <c r="B141" s="5" t="s">
        <v>212</v>
      </c>
      <c r="C141" s="38" t="s">
        <v>34</v>
      </c>
      <c r="D141" s="7">
        <f t="shared" ref="D141:D153" si="8">IF(C141="Listo",100,IF(C141="En proceso",50,IF(C141="Pendiente",0," ")))</f>
        <v>0</v>
      </c>
      <c r="E141" s="23"/>
    </row>
    <row r="142" spans="1:5" ht="15" customHeight="1">
      <c r="A142" s="65"/>
      <c r="B142" s="5" t="s">
        <v>70</v>
      </c>
      <c r="C142" s="38" t="s">
        <v>34</v>
      </c>
      <c r="D142" s="7">
        <f t="shared" si="8"/>
        <v>0</v>
      </c>
      <c r="E142" s="23"/>
    </row>
    <row r="143" spans="1:5" ht="28.5" customHeight="1">
      <c r="A143" s="65"/>
      <c r="B143" s="5" t="s">
        <v>214</v>
      </c>
      <c r="C143" s="38" t="s">
        <v>34</v>
      </c>
      <c r="D143" s="7">
        <f t="shared" si="8"/>
        <v>0</v>
      </c>
      <c r="E143" s="23"/>
    </row>
    <row r="144" spans="1:5" ht="15" customHeight="1">
      <c r="A144" s="65"/>
      <c r="B144" s="5" t="s">
        <v>215</v>
      </c>
      <c r="C144" s="38" t="s">
        <v>34</v>
      </c>
      <c r="D144" s="7">
        <f t="shared" si="8"/>
        <v>0</v>
      </c>
      <c r="E144" s="23"/>
    </row>
    <row r="145" spans="1:5" ht="15" customHeight="1">
      <c r="A145" s="65"/>
      <c r="B145" s="5" t="s">
        <v>71</v>
      </c>
      <c r="C145" s="38" t="s">
        <v>34</v>
      </c>
      <c r="D145" s="7">
        <f t="shared" si="8"/>
        <v>0</v>
      </c>
      <c r="E145" s="23"/>
    </row>
    <row r="146" spans="1:5" ht="29.25" customHeight="1">
      <c r="A146" s="65"/>
      <c r="B146" s="5" t="s">
        <v>216</v>
      </c>
      <c r="C146" s="38" t="s">
        <v>34</v>
      </c>
      <c r="D146" s="7">
        <f t="shared" si="8"/>
        <v>0</v>
      </c>
      <c r="E146" s="23"/>
    </row>
    <row r="147" spans="1:5" ht="30" customHeight="1">
      <c r="A147" s="65"/>
      <c r="B147" s="5" t="s">
        <v>217</v>
      </c>
      <c r="C147" s="38" t="s">
        <v>34</v>
      </c>
      <c r="D147" s="7">
        <f t="shared" si="8"/>
        <v>0</v>
      </c>
      <c r="E147" s="23"/>
    </row>
    <row r="148" spans="1:5" ht="29.25" customHeight="1">
      <c r="A148" s="105"/>
      <c r="B148" s="5" t="s">
        <v>218</v>
      </c>
      <c r="C148" s="38" t="s">
        <v>34</v>
      </c>
      <c r="D148" s="7">
        <f t="shared" si="8"/>
        <v>0</v>
      </c>
      <c r="E148" s="23"/>
    </row>
    <row r="149" spans="1:5" ht="15" customHeight="1">
      <c r="A149" s="105"/>
      <c r="B149" s="5" t="s">
        <v>6</v>
      </c>
      <c r="C149" s="38" t="s">
        <v>34</v>
      </c>
      <c r="D149" s="7">
        <f t="shared" si="8"/>
        <v>0</v>
      </c>
      <c r="E149" s="23"/>
    </row>
    <row r="150" spans="1:5" ht="15" customHeight="1">
      <c r="A150" s="105"/>
      <c r="B150" s="5" t="s">
        <v>7</v>
      </c>
      <c r="C150" s="38" t="s">
        <v>34</v>
      </c>
      <c r="D150" s="7">
        <f t="shared" si="8"/>
        <v>0</v>
      </c>
      <c r="E150" s="23"/>
    </row>
    <row r="151" spans="1:5" ht="15" customHeight="1">
      <c r="A151" s="105"/>
      <c r="B151" s="5" t="s">
        <v>8</v>
      </c>
      <c r="C151" s="38" t="s">
        <v>34</v>
      </c>
      <c r="D151" s="7">
        <f t="shared" si="8"/>
        <v>0</v>
      </c>
      <c r="E151" s="23"/>
    </row>
    <row r="152" spans="1:5" ht="15.75" customHeight="1">
      <c r="A152" s="105"/>
      <c r="B152" s="5" t="s">
        <v>72</v>
      </c>
      <c r="C152" s="38" t="s">
        <v>34</v>
      </c>
      <c r="D152" s="7">
        <f t="shared" si="8"/>
        <v>0</v>
      </c>
      <c r="E152" s="23"/>
    </row>
    <row r="153" spans="1:5" ht="53.25" customHeight="1">
      <c r="A153" s="105"/>
      <c r="B153" s="5" t="s">
        <v>219</v>
      </c>
      <c r="C153" s="38" t="s">
        <v>34</v>
      </c>
      <c r="D153" s="7">
        <f t="shared" si="8"/>
        <v>0</v>
      </c>
      <c r="E153" s="23"/>
    </row>
    <row r="154" spans="1:5" ht="18" hidden="1" customHeight="1" thickBot="1">
      <c r="A154" s="103"/>
      <c r="B154" s="52" t="s">
        <v>48</v>
      </c>
      <c r="C154" s="52"/>
      <c r="D154" s="113">
        <f>AVERAGE(D140:D153)</f>
        <v>0</v>
      </c>
      <c r="E154" s="89"/>
    </row>
    <row r="155" spans="1:5" ht="15" hidden="1">
      <c r="A155" s="168" t="s">
        <v>49</v>
      </c>
      <c r="B155" s="121"/>
      <c r="C155" s="121"/>
      <c r="D155" s="122">
        <f>AVERAGE(D154,D139)</f>
        <v>0</v>
      </c>
      <c r="E155" s="169"/>
    </row>
    <row r="156" spans="1:5" ht="15.75" thickBot="1">
      <c r="A156" s="160" t="s">
        <v>9</v>
      </c>
      <c r="B156" s="107"/>
      <c r="C156" s="107"/>
      <c r="D156" s="107"/>
      <c r="E156" s="170"/>
    </row>
    <row r="157" spans="1:5" ht="85.5">
      <c r="A157" s="109" t="s">
        <v>221</v>
      </c>
      <c r="B157" s="6" t="s">
        <v>220</v>
      </c>
      <c r="C157" s="37" t="s">
        <v>34</v>
      </c>
      <c r="D157" s="8">
        <f>IF(C157="Listo",100,IF(C157="En proceso",50,IF(C157="Pendiente",0," ")))</f>
        <v>0</v>
      </c>
      <c r="E157" s="22"/>
    </row>
    <row r="158" spans="1:5" ht="76.5" customHeight="1">
      <c r="A158" s="110"/>
      <c r="B158" s="5" t="s">
        <v>222</v>
      </c>
      <c r="C158" s="38" t="s">
        <v>34</v>
      </c>
      <c r="D158" s="7">
        <f t="shared" ref="D158:D159" si="9">IF(C158="Listo",100,IF(C158="En proceso",50,IF(C158="Pendiente",0," ")))</f>
        <v>0</v>
      </c>
      <c r="E158" s="23"/>
    </row>
    <row r="159" spans="1:5" ht="30" customHeight="1" thickBot="1">
      <c r="A159" s="110"/>
      <c r="B159" s="5" t="s">
        <v>73</v>
      </c>
      <c r="C159" s="38" t="s">
        <v>34</v>
      </c>
      <c r="D159" s="7">
        <f t="shared" si="9"/>
        <v>0</v>
      </c>
      <c r="E159" s="23"/>
    </row>
    <row r="160" spans="1:5" ht="15.75" hidden="1" thickBot="1">
      <c r="A160" s="111"/>
      <c r="B160" s="52" t="s">
        <v>84</v>
      </c>
      <c r="C160" s="52"/>
      <c r="D160" s="113">
        <f>AVERAGE(D157:D159)</f>
        <v>0</v>
      </c>
      <c r="E160" s="89"/>
    </row>
    <row r="161" spans="1:5" s="48" customFormat="1" ht="15.75" thickBot="1">
      <c r="A161" s="178" t="s">
        <v>223</v>
      </c>
      <c r="B161" s="179"/>
      <c r="C161" s="179"/>
      <c r="D161" s="78"/>
      <c r="E161" s="68"/>
    </row>
    <row r="162" spans="1:5" s="48" customFormat="1" ht="57">
      <c r="A162" s="123" t="s">
        <v>224</v>
      </c>
      <c r="B162" s="6" t="s">
        <v>225</v>
      </c>
      <c r="C162" s="124" t="s">
        <v>34</v>
      </c>
      <c r="D162" s="125">
        <f>IF(C162="Listo",100,IF(C162="En proceso",50,IF(C162="Pendiente",0," ")))</f>
        <v>0</v>
      </c>
      <c r="E162" s="69"/>
    </row>
    <row r="163" spans="1:5" s="48" customFormat="1" ht="42.75">
      <c r="A163" s="126"/>
      <c r="B163" s="5" t="s">
        <v>226</v>
      </c>
      <c r="C163" s="85" t="s">
        <v>34</v>
      </c>
      <c r="D163" s="42"/>
      <c r="E163" s="127"/>
    </row>
    <row r="164" spans="1:5" s="48" customFormat="1" ht="57">
      <c r="A164" s="126"/>
      <c r="B164" s="5" t="s">
        <v>227</v>
      </c>
      <c r="C164" s="85" t="s">
        <v>34</v>
      </c>
      <c r="D164" s="42"/>
      <c r="E164" s="127"/>
    </row>
    <row r="165" spans="1:5" s="48" customFormat="1" ht="43.5" thickBot="1">
      <c r="A165" s="126"/>
      <c r="B165" s="5" t="s">
        <v>228</v>
      </c>
      <c r="C165" s="85" t="s">
        <v>34</v>
      </c>
      <c r="D165" s="42">
        <f t="shared" ref="D165" si="10">IF(C165="Listo",100,IF(C165="En proceso",50,IF(C165="Pendiente",0," ")))</f>
        <v>0</v>
      </c>
      <c r="E165" s="127"/>
    </row>
    <row r="166" spans="1:5" ht="15.75" hidden="1" thickBot="1">
      <c r="A166" s="128"/>
      <c r="B166" s="52" t="s">
        <v>380</v>
      </c>
      <c r="C166" s="52"/>
      <c r="D166" s="113">
        <f>AVERAGE(D162:D165)</f>
        <v>0</v>
      </c>
      <c r="E166" s="89"/>
    </row>
    <row r="167" spans="1:5" ht="42.75">
      <c r="A167" s="109" t="s">
        <v>229</v>
      </c>
      <c r="B167" s="6" t="s">
        <v>230</v>
      </c>
      <c r="C167" s="37" t="s">
        <v>34</v>
      </c>
      <c r="D167" s="8">
        <f t="shared" ref="D167:D178" si="11">IF(C167="Listo",100,IF(C167="En proceso",50,IF(C167="Pendiente",0," ")))</f>
        <v>0</v>
      </c>
      <c r="E167" s="22"/>
    </row>
    <row r="168" spans="1:5" ht="57">
      <c r="A168" s="110"/>
      <c r="B168" s="5" t="s">
        <v>231</v>
      </c>
      <c r="C168" s="38" t="s">
        <v>34</v>
      </c>
      <c r="D168" s="7">
        <f t="shared" si="11"/>
        <v>0</v>
      </c>
      <c r="E168" s="23"/>
    </row>
    <row r="169" spans="1:5" ht="42.75">
      <c r="A169" s="110"/>
      <c r="B169" s="5" t="s">
        <v>232</v>
      </c>
      <c r="C169" s="38" t="s">
        <v>34</v>
      </c>
      <c r="D169" s="7">
        <f t="shared" si="11"/>
        <v>0</v>
      </c>
      <c r="E169" s="23"/>
    </row>
    <row r="170" spans="1:5" ht="57">
      <c r="A170" s="110"/>
      <c r="B170" s="5" t="s">
        <v>233</v>
      </c>
      <c r="C170" s="38" t="s">
        <v>34</v>
      </c>
      <c r="D170" s="7">
        <f t="shared" si="11"/>
        <v>0</v>
      </c>
      <c r="E170" s="23"/>
    </row>
    <row r="171" spans="1:5" ht="45">
      <c r="A171" s="110"/>
      <c r="B171" s="43" t="s">
        <v>234</v>
      </c>
      <c r="C171" s="38" t="s">
        <v>34</v>
      </c>
      <c r="D171" s="7">
        <f t="shared" si="11"/>
        <v>0</v>
      </c>
      <c r="E171" s="23"/>
    </row>
    <row r="172" spans="1:5" ht="30">
      <c r="A172" s="110"/>
      <c r="B172" s="43" t="s">
        <v>235</v>
      </c>
      <c r="C172" s="38" t="s">
        <v>34</v>
      </c>
      <c r="D172" s="7">
        <f t="shared" si="11"/>
        <v>0</v>
      </c>
      <c r="E172" s="23"/>
    </row>
    <row r="173" spans="1:5" ht="45">
      <c r="A173" s="110"/>
      <c r="B173" s="43" t="s">
        <v>236</v>
      </c>
      <c r="C173" s="38" t="s">
        <v>34</v>
      </c>
      <c r="D173" s="7">
        <f t="shared" si="11"/>
        <v>0</v>
      </c>
      <c r="E173" s="23"/>
    </row>
    <row r="174" spans="1:5" ht="75">
      <c r="A174" s="110"/>
      <c r="B174" s="43" t="s">
        <v>237</v>
      </c>
      <c r="C174" s="38" t="s">
        <v>34</v>
      </c>
      <c r="D174" s="7">
        <f t="shared" si="11"/>
        <v>0</v>
      </c>
      <c r="E174" s="23"/>
    </row>
    <row r="175" spans="1:5" ht="30">
      <c r="A175" s="110"/>
      <c r="B175" s="43" t="s">
        <v>238</v>
      </c>
      <c r="C175" s="38" t="s">
        <v>34</v>
      </c>
      <c r="D175" s="7">
        <f t="shared" si="11"/>
        <v>0</v>
      </c>
      <c r="E175" s="23"/>
    </row>
    <row r="176" spans="1:5" ht="30">
      <c r="A176" s="110"/>
      <c r="B176" s="43" t="s">
        <v>239</v>
      </c>
      <c r="C176" s="38" t="s">
        <v>34</v>
      </c>
      <c r="D176" s="7">
        <f t="shared" si="11"/>
        <v>0</v>
      </c>
      <c r="E176" s="23"/>
    </row>
    <row r="177" spans="1:5" ht="34.5" customHeight="1">
      <c r="A177" s="110"/>
      <c r="B177" s="5" t="s">
        <v>240</v>
      </c>
      <c r="C177" s="38" t="s">
        <v>34</v>
      </c>
      <c r="D177" s="7">
        <f t="shared" si="11"/>
        <v>0</v>
      </c>
      <c r="E177" s="23"/>
    </row>
    <row r="178" spans="1:5" ht="186" thickBot="1">
      <c r="A178" s="110"/>
      <c r="B178" s="5" t="s">
        <v>241</v>
      </c>
      <c r="C178" s="38" t="s">
        <v>34</v>
      </c>
      <c r="D178" s="7">
        <f t="shared" si="11"/>
        <v>0</v>
      </c>
      <c r="E178" s="23"/>
    </row>
    <row r="179" spans="1:5" ht="21" hidden="1" customHeight="1" thickBot="1">
      <c r="A179" s="111"/>
      <c r="B179" s="129" t="s">
        <v>381</v>
      </c>
      <c r="C179" s="52"/>
      <c r="D179" s="113">
        <f>AVERAGE(D167:D178)</f>
        <v>0</v>
      </c>
      <c r="E179" s="89"/>
    </row>
    <row r="180" spans="1:5" s="48" customFormat="1" ht="16.5" customHeight="1" thickBot="1">
      <c r="A180" s="178" t="s">
        <v>11</v>
      </c>
      <c r="B180" s="179"/>
      <c r="C180" s="179"/>
      <c r="D180" s="78"/>
      <c r="E180" s="68"/>
    </row>
    <row r="181" spans="1:5" ht="42.75">
      <c r="A181" s="64" t="s">
        <v>242</v>
      </c>
      <c r="B181" s="6" t="s">
        <v>243</v>
      </c>
      <c r="C181" s="37" t="s">
        <v>34</v>
      </c>
      <c r="D181" s="8">
        <f t="shared" ref="D181:D183" si="12">IF(C181="Listo",100,IF(C181="En proceso",50,IF(C181="Pendiente",0," ")))</f>
        <v>0</v>
      </c>
      <c r="E181" s="22"/>
    </row>
    <row r="182" spans="1:5" ht="107.25" customHeight="1">
      <c r="A182" s="65"/>
      <c r="B182" s="43" t="s">
        <v>244</v>
      </c>
      <c r="C182" s="38" t="s">
        <v>34</v>
      </c>
      <c r="D182" s="7">
        <f t="shared" si="12"/>
        <v>0</v>
      </c>
      <c r="E182" s="23"/>
    </row>
    <row r="183" spans="1:5" ht="45.75" thickBot="1">
      <c r="A183" s="65"/>
      <c r="B183" s="43" t="s">
        <v>245</v>
      </c>
      <c r="C183" s="38" t="s">
        <v>34</v>
      </c>
      <c r="D183" s="7">
        <f t="shared" si="12"/>
        <v>0</v>
      </c>
      <c r="E183" s="23"/>
    </row>
    <row r="184" spans="1:5" ht="15.75" hidden="1" thickBot="1">
      <c r="A184" s="87"/>
      <c r="B184" s="52" t="s">
        <v>382</v>
      </c>
      <c r="C184" s="52"/>
      <c r="D184" s="113">
        <f>AVERAGE(D181:D183)</f>
        <v>0</v>
      </c>
      <c r="E184" s="90"/>
    </row>
    <row r="185" spans="1:5" ht="15.75" customHeight="1" thickBot="1">
      <c r="A185" s="180" t="s">
        <v>246</v>
      </c>
      <c r="B185" s="181"/>
      <c r="C185" s="181"/>
      <c r="D185" s="181"/>
      <c r="E185" s="182"/>
    </row>
    <row r="186" spans="1:5" s="48" customFormat="1" ht="43.5" thickBot="1">
      <c r="A186" s="130" t="s">
        <v>247</v>
      </c>
      <c r="B186" s="10" t="s">
        <v>248</v>
      </c>
      <c r="C186" s="36" t="s">
        <v>34</v>
      </c>
      <c r="D186" s="78">
        <f>IF(C186="Listo",100,IF(C186="En proceso",50,IF(C186="Pendiente",0," ")))</f>
        <v>0</v>
      </c>
      <c r="E186" s="131"/>
    </row>
    <row r="187" spans="1:5" s="48" customFormat="1" ht="57">
      <c r="A187" s="132" t="s">
        <v>249</v>
      </c>
      <c r="B187" s="4" t="s">
        <v>250</v>
      </c>
      <c r="C187" s="37" t="s">
        <v>34</v>
      </c>
      <c r="D187" s="125">
        <f t="shared" ref="D187:D205" si="13">IF(C187="Listo",100,IF(C187="En proceso",50,IF(C187="Pendiente",0," ")))</f>
        <v>0</v>
      </c>
      <c r="E187" s="93"/>
    </row>
    <row r="188" spans="1:5" s="48" customFormat="1" ht="60">
      <c r="A188" s="105"/>
      <c r="B188" s="43" t="s">
        <v>251</v>
      </c>
      <c r="C188" s="38" t="s">
        <v>34</v>
      </c>
      <c r="D188" s="42">
        <f t="shared" si="13"/>
        <v>0</v>
      </c>
      <c r="E188" s="133"/>
    </row>
    <row r="189" spans="1:5" s="48" customFormat="1" ht="60">
      <c r="A189" s="105"/>
      <c r="B189" s="43" t="s">
        <v>252</v>
      </c>
      <c r="C189" s="38" t="s">
        <v>34</v>
      </c>
      <c r="D189" s="42">
        <f t="shared" si="13"/>
        <v>0</v>
      </c>
      <c r="E189" s="133"/>
    </row>
    <row r="190" spans="1:5" s="48" customFormat="1" ht="60">
      <c r="A190" s="105"/>
      <c r="B190" s="43" t="s">
        <v>253</v>
      </c>
      <c r="C190" s="38" t="s">
        <v>34</v>
      </c>
      <c r="D190" s="42">
        <f t="shared" si="13"/>
        <v>0</v>
      </c>
      <c r="E190" s="133"/>
    </row>
    <row r="191" spans="1:5" s="48" customFormat="1" ht="60">
      <c r="A191" s="105"/>
      <c r="B191" s="43" t="s">
        <v>254</v>
      </c>
      <c r="C191" s="38" t="s">
        <v>34</v>
      </c>
      <c r="D191" s="42">
        <f t="shared" si="13"/>
        <v>0</v>
      </c>
      <c r="E191" s="133"/>
    </row>
    <row r="192" spans="1:5" s="48" customFormat="1" ht="60">
      <c r="A192" s="105"/>
      <c r="B192" s="43" t="s">
        <v>255</v>
      </c>
      <c r="C192" s="38" t="s">
        <v>34</v>
      </c>
      <c r="D192" s="42">
        <f t="shared" si="13"/>
        <v>0</v>
      </c>
      <c r="E192" s="133"/>
    </row>
    <row r="193" spans="1:5" s="48" customFormat="1" ht="45">
      <c r="A193" s="105"/>
      <c r="B193" s="43" t="s">
        <v>256</v>
      </c>
      <c r="C193" s="38" t="s">
        <v>34</v>
      </c>
      <c r="D193" s="42">
        <f t="shared" si="13"/>
        <v>0</v>
      </c>
      <c r="E193" s="133"/>
    </row>
    <row r="194" spans="1:5" s="48" customFormat="1" ht="45">
      <c r="A194" s="105"/>
      <c r="B194" s="43" t="s">
        <v>257</v>
      </c>
      <c r="C194" s="38" t="s">
        <v>34</v>
      </c>
      <c r="D194" s="42">
        <f t="shared" si="13"/>
        <v>0</v>
      </c>
      <c r="E194" s="133"/>
    </row>
    <row r="195" spans="1:5" s="48" customFormat="1" ht="45.75" thickBot="1">
      <c r="A195" s="103"/>
      <c r="B195" s="134" t="s">
        <v>258</v>
      </c>
      <c r="C195" s="97" t="s">
        <v>34</v>
      </c>
      <c r="D195" s="135">
        <f t="shared" si="13"/>
        <v>0</v>
      </c>
      <c r="E195" s="136"/>
    </row>
    <row r="196" spans="1:5" s="48" customFormat="1" ht="75.75" thickBot="1">
      <c r="A196" s="137" t="s">
        <v>260</v>
      </c>
      <c r="B196" s="138" t="s">
        <v>259</v>
      </c>
      <c r="C196" s="36" t="s">
        <v>34</v>
      </c>
      <c r="D196" s="78">
        <f t="shared" si="13"/>
        <v>0</v>
      </c>
      <c r="E196" s="131"/>
    </row>
    <row r="197" spans="1:5" s="48" customFormat="1" ht="15" hidden="1">
      <c r="A197" s="47"/>
      <c r="B197" s="119" t="s">
        <v>383</v>
      </c>
      <c r="C197" s="119"/>
      <c r="D197" s="71">
        <f>AVERAGE(D186:D196)</f>
        <v>0</v>
      </c>
      <c r="E197" s="187"/>
    </row>
    <row r="198" spans="1:5" s="48" customFormat="1" ht="15.75" thickBot="1">
      <c r="A198" s="137" t="s">
        <v>261</v>
      </c>
      <c r="B198" s="138"/>
      <c r="C198" s="36"/>
      <c r="D198" s="78" t="str">
        <f t="shared" si="13"/>
        <v xml:space="preserve"> </v>
      </c>
      <c r="E198" s="131"/>
    </row>
    <row r="199" spans="1:5" ht="57">
      <c r="A199" s="109" t="s">
        <v>10</v>
      </c>
      <c r="B199" s="4" t="s">
        <v>262</v>
      </c>
      <c r="C199" s="37" t="s">
        <v>34</v>
      </c>
      <c r="D199" s="125">
        <f t="shared" si="13"/>
        <v>0</v>
      </c>
      <c r="E199" s="22"/>
    </row>
    <row r="200" spans="1:5">
      <c r="A200" s="139"/>
      <c r="B200" s="5" t="s">
        <v>77</v>
      </c>
      <c r="C200" s="38" t="s">
        <v>34</v>
      </c>
      <c r="D200" s="42">
        <f t="shared" si="13"/>
        <v>0</v>
      </c>
      <c r="E200" s="23"/>
    </row>
    <row r="201" spans="1:5">
      <c r="A201" s="139"/>
      <c r="B201" s="5" t="s">
        <v>78</v>
      </c>
      <c r="C201" s="38" t="s">
        <v>34</v>
      </c>
      <c r="D201" s="42">
        <f t="shared" si="13"/>
        <v>0</v>
      </c>
      <c r="E201" s="23"/>
    </row>
    <row r="202" spans="1:5" ht="15" thickBot="1">
      <c r="A202" s="140"/>
      <c r="B202" s="117" t="s">
        <v>79</v>
      </c>
      <c r="C202" s="97" t="s">
        <v>34</v>
      </c>
      <c r="D202" s="135">
        <f t="shared" si="13"/>
        <v>0</v>
      </c>
      <c r="E202" s="99"/>
    </row>
    <row r="203" spans="1:5" ht="57">
      <c r="A203" s="141" t="s">
        <v>263</v>
      </c>
      <c r="B203" s="6" t="s">
        <v>264</v>
      </c>
      <c r="C203" s="37" t="s">
        <v>34</v>
      </c>
      <c r="D203" s="125">
        <f t="shared" si="13"/>
        <v>0</v>
      </c>
      <c r="E203" s="22"/>
    </row>
    <row r="204" spans="1:5" ht="57.75" thickBot="1">
      <c r="A204" s="140"/>
      <c r="B204" s="117" t="s">
        <v>265</v>
      </c>
      <c r="C204" s="97" t="s">
        <v>34</v>
      </c>
      <c r="D204" s="135">
        <f t="shared" si="13"/>
        <v>0</v>
      </c>
      <c r="E204" s="99"/>
    </row>
    <row r="205" spans="1:5" ht="43.5" thickBot="1">
      <c r="A205" s="142" t="s">
        <v>266</v>
      </c>
      <c r="B205" s="13" t="s">
        <v>267</v>
      </c>
      <c r="C205" s="36" t="s">
        <v>34</v>
      </c>
      <c r="D205" s="78">
        <f t="shared" si="13"/>
        <v>0</v>
      </c>
      <c r="E205" s="21"/>
    </row>
    <row r="206" spans="1:5" ht="15" hidden="1">
      <c r="A206" s="39"/>
      <c r="B206" s="183" t="s">
        <v>50</v>
      </c>
      <c r="C206" s="183"/>
      <c r="D206" s="71">
        <f>AVERAGE(D199:D205)</f>
        <v>0</v>
      </c>
      <c r="E206" s="77"/>
    </row>
    <row r="207" spans="1:5" ht="15.75" customHeight="1" thickBot="1">
      <c r="A207" s="142" t="s">
        <v>15</v>
      </c>
      <c r="B207" s="181"/>
      <c r="C207" s="181"/>
      <c r="D207" s="181"/>
      <c r="E207" s="182"/>
    </row>
    <row r="208" spans="1:5" ht="42.75">
      <c r="A208" s="109" t="s">
        <v>16</v>
      </c>
      <c r="B208" s="6" t="s">
        <v>268</v>
      </c>
      <c r="C208" s="37" t="s">
        <v>34</v>
      </c>
      <c r="D208" s="8">
        <f>IF(C208="Listo",100,IF(C208="En proceso",50,IF(C208="Pendiente",0," ")))</f>
        <v>0</v>
      </c>
      <c r="E208" s="22"/>
    </row>
    <row r="209" spans="1:6" ht="57.75" thickBot="1">
      <c r="A209" s="110"/>
      <c r="B209" s="5" t="s">
        <v>269</v>
      </c>
      <c r="C209" s="38" t="s">
        <v>34</v>
      </c>
      <c r="D209" s="7">
        <f t="shared" ref="D209" si="14">IF(C209="Listo",100,IF(C209="En proceso",50,IF(C209="Pendiente",0," ")))</f>
        <v>0</v>
      </c>
      <c r="E209" s="23"/>
    </row>
    <row r="210" spans="1:6" s="7" customFormat="1" ht="15.75" hidden="1" thickBot="1">
      <c r="A210" s="111"/>
      <c r="B210" s="52" t="s">
        <v>51</v>
      </c>
      <c r="C210" s="52"/>
      <c r="D210" s="113">
        <f>AVERAGE(D208:D209)</f>
        <v>0</v>
      </c>
      <c r="E210" s="89"/>
      <c r="F210" s="19"/>
    </row>
    <row r="211" spans="1:6" ht="57">
      <c r="A211" s="109" t="s">
        <v>17</v>
      </c>
      <c r="B211" s="6" t="s">
        <v>80</v>
      </c>
      <c r="C211" s="37" t="s">
        <v>34</v>
      </c>
      <c r="D211" s="8">
        <f t="shared" ref="D211:D218" si="15">IF(C211="Listo",100,IF(C211="En proceso",50,IF(C211="Pendiente",0," ")))</f>
        <v>0</v>
      </c>
      <c r="E211" s="22"/>
    </row>
    <row r="212" spans="1:6" ht="71.25">
      <c r="A212" s="110"/>
      <c r="B212" s="5" t="s">
        <v>81</v>
      </c>
      <c r="C212" s="38" t="s">
        <v>34</v>
      </c>
      <c r="D212" s="7">
        <f t="shared" si="15"/>
        <v>0</v>
      </c>
      <c r="E212" s="23"/>
    </row>
    <row r="213" spans="1:6" ht="43.5" thickBot="1">
      <c r="A213" s="110"/>
      <c r="B213" s="3" t="s">
        <v>82</v>
      </c>
      <c r="C213" s="38" t="s">
        <v>34</v>
      </c>
      <c r="D213" s="7">
        <f t="shared" si="15"/>
        <v>0</v>
      </c>
      <c r="E213" s="23"/>
    </row>
    <row r="214" spans="1:6" ht="15.75" hidden="1" thickBot="1">
      <c r="A214" s="111"/>
      <c r="B214" s="52" t="s">
        <v>52</v>
      </c>
      <c r="C214" s="52"/>
      <c r="D214" s="113">
        <f>AVERAGE(D211:D213)</f>
        <v>0</v>
      </c>
      <c r="E214" s="89"/>
    </row>
    <row r="215" spans="1:6" ht="57">
      <c r="A215" s="109" t="s">
        <v>18</v>
      </c>
      <c r="B215" s="6" t="s">
        <v>270</v>
      </c>
      <c r="C215" s="37" t="s">
        <v>34</v>
      </c>
      <c r="D215" s="8">
        <f t="shared" si="15"/>
        <v>0</v>
      </c>
      <c r="E215" s="22"/>
    </row>
    <row r="216" spans="1:6" ht="85.5">
      <c r="A216" s="110"/>
      <c r="B216" s="5" t="s">
        <v>271</v>
      </c>
      <c r="C216" s="38" t="s">
        <v>34</v>
      </c>
      <c r="D216" s="7">
        <f t="shared" si="15"/>
        <v>0</v>
      </c>
      <c r="E216" s="23"/>
    </row>
    <row r="217" spans="1:6" ht="99.75">
      <c r="A217" s="110"/>
      <c r="B217" s="5" t="s">
        <v>272</v>
      </c>
      <c r="C217" s="38" t="s">
        <v>34</v>
      </c>
      <c r="D217" s="7">
        <f t="shared" si="15"/>
        <v>0</v>
      </c>
      <c r="E217" s="23"/>
    </row>
    <row r="218" spans="1:6" ht="71.25">
      <c r="A218" s="110"/>
      <c r="B218" s="5" t="s">
        <v>273</v>
      </c>
      <c r="C218" s="38" t="s">
        <v>34</v>
      </c>
      <c r="D218" s="7">
        <f t="shared" si="15"/>
        <v>0</v>
      </c>
      <c r="E218" s="23"/>
    </row>
    <row r="219" spans="1:6" ht="15.75" hidden="1" thickBot="1">
      <c r="A219" s="111"/>
      <c r="B219" s="52" t="s">
        <v>53</v>
      </c>
      <c r="C219" s="52"/>
      <c r="D219" s="113">
        <f>AVERAGE(D215:D218)</f>
        <v>0</v>
      </c>
      <c r="E219" s="90"/>
    </row>
    <row r="220" spans="1:6" ht="15" hidden="1">
      <c r="A220" s="171" t="s">
        <v>54</v>
      </c>
      <c r="B220" s="143"/>
      <c r="C220" s="143"/>
      <c r="D220" s="122">
        <f>AVERAGE(D219,D214,D210)</f>
        <v>0</v>
      </c>
      <c r="E220" s="169"/>
    </row>
    <row r="221" spans="1:6" ht="15.75" thickBot="1">
      <c r="A221" s="160" t="s">
        <v>19</v>
      </c>
      <c r="B221" s="107"/>
      <c r="C221" s="107"/>
      <c r="D221" s="107"/>
      <c r="E221" s="170"/>
    </row>
    <row r="222" spans="1:6" ht="71.25">
      <c r="A222" s="109" t="s">
        <v>20</v>
      </c>
      <c r="B222" s="6" t="s">
        <v>274</v>
      </c>
      <c r="C222" s="37" t="s">
        <v>34</v>
      </c>
      <c r="D222" s="8">
        <f>IF(C222="Listo",100,IF(C222="En proceso",50,IF(C222="Pendiente",0," ")))</f>
        <v>0</v>
      </c>
      <c r="E222" s="22"/>
    </row>
    <row r="223" spans="1:6" ht="102" customHeight="1">
      <c r="A223" s="110"/>
      <c r="B223" s="5" t="s">
        <v>275</v>
      </c>
      <c r="C223" s="38" t="s">
        <v>34</v>
      </c>
      <c r="D223" s="7">
        <f t="shared" ref="D223:D226" si="16">IF(C223="Listo",100,IF(C223="En proceso",50,IF(C223="Pendiente",0," ")))</f>
        <v>0</v>
      </c>
      <c r="E223" s="23"/>
    </row>
    <row r="224" spans="1:6" ht="85.5">
      <c r="A224" s="110"/>
      <c r="B224" s="5" t="s">
        <v>276</v>
      </c>
      <c r="C224" s="38" t="s">
        <v>34</v>
      </c>
      <c r="D224" s="7">
        <f t="shared" si="16"/>
        <v>0</v>
      </c>
      <c r="E224" s="23"/>
    </row>
    <row r="225" spans="1:5" ht="114">
      <c r="A225" s="110"/>
      <c r="B225" s="5" t="s">
        <v>277</v>
      </c>
      <c r="C225" s="38" t="s">
        <v>34</v>
      </c>
      <c r="D225" s="7">
        <f t="shared" si="16"/>
        <v>0</v>
      </c>
      <c r="E225" s="23"/>
    </row>
    <row r="226" spans="1:5" ht="57.75" thickBot="1">
      <c r="A226" s="110"/>
      <c r="B226" s="5" t="s">
        <v>278</v>
      </c>
      <c r="C226" s="38" t="s">
        <v>34</v>
      </c>
      <c r="D226" s="7">
        <f t="shared" si="16"/>
        <v>0</v>
      </c>
      <c r="E226" s="23"/>
    </row>
    <row r="227" spans="1:5" ht="15.75" hidden="1" thickBot="1">
      <c r="A227" s="111"/>
      <c r="B227" s="52" t="s">
        <v>55</v>
      </c>
      <c r="C227" s="52"/>
      <c r="D227" s="113">
        <f>AVERAGE(D222:D226)</f>
        <v>0</v>
      </c>
      <c r="E227" s="89"/>
    </row>
    <row r="228" spans="1:5" s="48" customFormat="1" ht="57">
      <c r="A228" s="132" t="s">
        <v>279</v>
      </c>
      <c r="B228" s="6" t="s">
        <v>280</v>
      </c>
      <c r="C228" s="37" t="s">
        <v>34</v>
      </c>
      <c r="D228" s="125">
        <f>IF(C228="Listo",100,IF(C228="En proceso",50,IF(C228="Pendiente",0," ")))</f>
        <v>0</v>
      </c>
      <c r="E228" s="69"/>
    </row>
    <row r="229" spans="1:5" s="48" customFormat="1" ht="57">
      <c r="A229" s="105"/>
      <c r="B229" s="5" t="s">
        <v>281</v>
      </c>
      <c r="C229" s="38" t="s">
        <v>34</v>
      </c>
      <c r="D229" s="42">
        <f t="shared" ref="D229:D239" si="17">IF(C229="Listo",100,IF(C229="En proceso",50,IF(C229="Pendiente",0," ")))</f>
        <v>0</v>
      </c>
      <c r="E229" s="127"/>
    </row>
    <row r="230" spans="1:5" s="48" customFormat="1" ht="71.25">
      <c r="A230" s="105"/>
      <c r="B230" s="5" t="s">
        <v>282</v>
      </c>
      <c r="C230" s="38" t="s">
        <v>34</v>
      </c>
      <c r="D230" s="42">
        <f t="shared" si="17"/>
        <v>0</v>
      </c>
      <c r="E230" s="127"/>
    </row>
    <row r="231" spans="1:5" s="48" customFormat="1" ht="28.5">
      <c r="A231" s="105"/>
      <c r="B231" s="5" t="s">
        <v>283</v>
      </c>
      <c r="C231" s="38" t="s">
        <v>34</v>
      </c>
      <c r="D231" s="42">
        <f t="shared" si="17"/>
        <v>0</v>
      </c>
      <c r="E231" s="127"/>
    </row>
    <row r="232" spans="1:5" s="48" customFormat="1" ht="42.75">
      <c r="A232" s="105"/>
      <c r="B232" s="5" t="s">
        <v>284</v>
      </c>
      <c r="C232" s="38" t="s">
        <v>34</v>
      </c>
      <c r="D232" s="42">
        <f t="shared" si="17"/>
        <v>0</v>
      </c>
      <c r="E232" s="127"/>
    </row>
    <row r="233" spans="1:5" s="48" customFormat="1" ht="42.75">
      <c r="A233" s="105"/>
      <c r="B233" s="5" t="s">
        <v>285</v>
      </c>
      <c r="C233" s="38" t="s">
        <v>34</v>
      </c>
      <c r="D233" s="42">
        <f t="shared" si="17"/>
        <v>0</v>
      </c>
      <c r="E233" s="127"/>
    </row>
    <row r="234" spans="1:5" s="48" customFormat="1" ht="214.5" thickBot="1">
      <c r="A234" s="103"/>
      <c r="B234" s="117" t="s">
        <v>286</v>
      </c>
      <c r="C234" s="97" t="s">
        <v>34</v>
      </c>
      <c r="D234" s="135">
        <f t="shared" si="17"/>
        <v>0</v>
      </c>
      <c r="E234" s="144"/>
    </row>
    <row r="235" spans="1:5" s="48" customFormat="1" ht="15" hidden="1">
      <c r="A235" s="47"/>
      <c r="B235" s="119" t="s">
        <v>56</v>
      </c>
      <c r="C235" s="119"/>
      <c r="D235" s="71">
        <f>AVERAGE(D228:D234)</f>
        <v>0</v>
      </c>
      <c r="E235" s="77"/>
    </row>
    <row r="236" spans="1:5" s="48" customFormat="1" ht="42.75">
      <c r="A236" s="141" t="s">
        <v>287</v>
      </c>
      <c r="B236" s="6" t="s">
        <v>288</v>
      </c>
      <c r="C236" s="37" t="s">
        <v>34</v>
      </c>
      <c r="D236" s="125">
        <f t="shared" si="17"/>
        <v>0</v>
      </c>
      <c r="E236" s="69"/>
    </row>
    <row r="237" spans="1:5" s="48" customFormat="1" ht="57">
      <c r="A237" s="139"/>
      <c r="B237" s="5" t="s">
        <v>289</v>
      </c>
      <c r="C237" s="38" t="s">
        <v>34</v>
      </c>
      <c r="D237" s="42">
        <f t="shared" si="17"/>
        <v>0</v>
      </c>
      <c r="E237" s="127"/>
    </row>
    <row r="238" spans="1:5" s="48" customFormat="1" ht="71.25">
      <c r="A238" s="139"/>
      <c r="B238" s="5" t="s">
        <v>290</v>
      </c>
      <c r="C238" s="38" t="s">
        <v>34</v>
      </c>
      <c r="D238" s="42">
        <f t="shared" si="17"/>
        <v>0</v>
      </c>
      <c r="E238" s="127"/>
    </row>
    <row r="239" spans="1:5" s="48" customFormat="1" ht="100.5" thickBot="1">
      <c r="A239" s="140"/>
      <c r="B239" s="117" t="s">
        <v>291</v>
      </c>
      <c r="C239" s="97" t="s">
        <v>34</v>
      </c>
      <c r="D239" s="135">
        <f t="shared" si="17"/>
        <v>0</v>
      </c>
      <c r="E239" s="144"/>
    </row>
    <row r="240" spans="1:5" ht="15" hidden="1">
      <c r="A240" s="172"/>
      <c r="B240" s="116" t="s">
        <v>86</v>
      </c>
      <c r="C240" s="116"/>
      <c r="D240" s="115">
        <f>AVERAGE(D236:D239)</f>
        <v>0</v>
      </c>
      <c r="E240" s="164"/>
    </row>
    <row r="241" spans="1:5" ht="15" hidden="1">
      <c r="A241" s="158" t="s">
        <v>57</v>
      </c>
      <c r="B241" s="79"/>
      <c r="C241" s="79"/>
      <c r="D241" s="81">
        <f>AVERAGE(D240,D235,D227)</f>
        <v>0</v>
      </c>
      <c r="E241" s="159"/>
    </row>
    <row r="242" spans="1:5" ht="15.75" thickBot="1">
      <c r="A242" s="160" t="s">
        <v>21</v>
      </c>
      <c r="B242" s="107"/>
      <c r="C242" s="107"/>
      <c r="D242" s="107"/>
      <c r="E242" s="170"/>
    </row>
    <row r="243" spans="1:5" ht="15.75" customHeight="1" thickBot="1">
      <c r="A243" s="180" t="s">
        <v>22</v>
      </c>
      <c r="B243" s="181"/>
      <c r="C243" s="181"/>
      <c r="D243" s="181"/>
      <c r="E243" s="182"/>
    </row>
    <row r="244" spans="1:5" ht="28.5">
      <c r="A244" s="109" t="s">
        <v>293</v>
      </c>
      <c r="B244" s="6" t="s">
        <v>23</v>
      </c>
      <c r="C244" s="37" t="s">
        <v>34</v>
      </c>
      <c r="D244" s="8">
        <f t="shared" ref="D244:D276" si="18">IF(C244="Listo",100,IF(C244="En proceso",50,IF(C244="Pendiente",0," ")))</f>
        <v>0</v>
      </c>
      <c r="E244" s="22"/>
    </row>
    <row r="245" spans="1:5" ht="42.75">
      <c r="A245" s="139"/>
      <c r="B245" s="5" t="s">
        <v>24</v>
      </c>
      <c r="C245" s="38" t="s">
        <v>34</v>
      </c>
      <c r="D245" s="7">
        <f t="shared" si="18"/>
        <v>0</v>
      </c>
      <c r="E245" s="23"/>
    </row>
    <row r="246" spans="1:5" ht="28.5">
      <c r="A246" s="139"/>
      <c r="B246" s="5" t="s">
        <v>25</v>
      </c>
      <c r="C246" s="38" t="s">
        <v>34</v>
      </c>
      <c r="D246" s="7">
        <f t="shared" si="18"/>
        <v>0</v>
      </c>
      <c r="E246" s="23"/>
    </row>
    <row r="247" spans="1:5" ht="28.5">
      <c r="A247" s="139"/>
      <c r="B247" s="5" t="s">
        <v>26</v>
      </c>
      <c r="C247" s="38" t="s">
        <v>34</v>
      </c>
      <c r="D247" s="7">
        <f t="shared" si="18"/>
        <v>0</v>
      </c>
      <c r="E247" s="23"/>
    </row>
    <row r="248" spans="1:5" ht="28.5">
      <c r="A248" s="139"/>
      <c r="B248" s="5" t="s">
        <v>76</v>
      </c>
      <c r="C248" s="38" t="s">
        <v>34</v>
      </c>
      <c r="D248" s="7">
        <f t="shared" si="18"/>
        <v>0</v>
      </c>
      <c r="E248" s="23"/>
    </row>
    <row r="249" spans="1:5" ht="29.25" thickBot="1">
      <c r="A249" s="140"/>
      <c r="B249" s="117" t="s">
        <v>292</v>
      </c>
      <c r="C249" s="97" t="s">
        <v>34</v>
      </c>
      <c r="D249" s="118">
        <f t="shared" si="18"/>
        <v>0</v>
      </c>
      <c r="E249" s="99"/>
    </row>
    <row r="250" spans="1:5" s="48" customFormat="1" ht="42.75">
      <c r="A250" s="141" t="s">
        <v>371</v>
      </c>
      <c r="B250" s="20" t="s">
        <v>294</v>
      </c>
      <c r="C250" s="37" t="s">
        <v>34</v>
      </c>
      <c r="D250" s="8">
        <f t="shared" si="18"/>
        <v>0</v>
      </c>
      <c r="E250" s="69"/>
    </row>
    <row r="251" spans="1:5" s="48" customFormat="1" ht="42.75">
      <c r="A251" s="139"/>
      <c r="B251" s="76" t="s">
        <v>295</v>
      </c>
      <c r="C251" s="38" t="s">
        <v>34</v>
      </c>
      <c r="D251" s="7">
        <f t="shared" si="18"/>
        <v>0</v>
      </c>
      <c r="E251" s="127"/>
    </row>
    <row r="252" spans="1:5" s="48" customFormat="1" ht="185.25">
      <c r="A252" s="139"/>
      <c r="B252" s="76" t="s">
        <v>297</v>
      </c>
      <c r="C252" s="38" t="s">
        <v>34</v>
      </c>
      <c r="D252" s="7">
        <f t="shared" si="18"/>
        <v>0</v>
      </c>
      <c r="E252" s="127"/>
    </row>
    <row r="253" spans="1:5" s="48" customFormat="1" ht="160.5" customHeight="1" thickBot="1">
      <c r="A253" s="140"/>
      <c r="B253" s="146" t="s">
        <v>298</v>
      </c>
      <c r="C253" s="97" t="s">
        <v>34</v>
      </c>
      <c r="D253" s="118">
        <f t="shared" si="18"/>
        <v>0</v>
      </c>
      <c r="E253" s="144"/>
    </row>
    <row r="254" spans="1:5" s="48" customFormat="1" ht="200.25" thickBot="1">
      <c r="A254" s="147" t="s">
        <v>296</v>
      </c>
      <c r="B254" s="148" t="s">
        <v>299</v>
      </c>
      <c r="C254" s="36" t="s">
        <v>34</v>
      </c>
      <c r="D254" s="9">
        <f t="shared" si="18"/>
        <v>0</v>
      </c>
      <c r="E254" s="68"/>
    </row>
    <row r="255" spans="1:5" s="48" customFormat="1" ht="57.75" thickBot="1">
      <c r="A255" s="147" t="s">
        <v>300</v>
      </c>
      <c r="B255" s="148" t="s">
        <v>301</v>
      </c>
      <c r="C255" s="36" t="s">
        <v>34</v>
      </c>
      <c r="D255" s="9">
        <f t="shared" si="18"/>
        <v>0</v>
      </c>
      <c r="E255" s="68"/>
    </row>
    <row r="256" spans="1:5" s="48" customFormat="1" ht="47.25" customHeight="1">
      <c r="A256" s="132" t="s">
        <v>302</v>
      </c>
      <c r="B256" s="20" t="s">
        <v>303</v>
      </c>
      <c r="C256" s="37" t="s">
        <v>34</v>
      </c>
      <c r="D256" s="8">
        <f t="shared" si="18"/>
        <v>0</v>
      </c>
      <c r="E256" s="69"/>
    </row>
    <row r="257" spans="1:5" s="48" customFormat="1" ht="57">
      <c r="A257" s="105"/>
      <c r="B257" s="76" t="s">
        <v>304</v>
      </c>
      <c r="C257" s="38" t="s">
        <v>34</v>
      </c>
      <c r="D257" s="7">
        <f t="shared" si="18"/>
        <v>0</v>
      </c>
      <c r="E257" s="127"/>
    </row>
    <row r="258" spans="1:5" s="48" customFormat="1" ht="64.5" customHeight="1">
      <c r="A258" s="105"/>
      <c r="B258" s="76" t="s">
        <v>305</v>
      </c>
      <c r="C258" s="38" t="s">
        <v>34</v>
      </c>
      <c r="D258" s="7">
        <f t="shared" si="18"/>
        <v>0</v>
      </c>
      <c r="E258" s="127"/>
    </row>
    <row r="259" spans="1:5" s="48" customFormat="1" ht="72" thickBot="1">
      <c r="A259" s="103"/>
      <c r="B259" s="146" t="s">
        <v>306</v>
      </c>
      <c r="C259" s="97" t="s">
        <v>34</v>
      </c>
      <c r="D259" s="118">
        <f t="shared" si="18"/>
        <v>0</v>
      </c>
      <c r="E259" s="144"/>
    </row>
    <row r="260" spans="1:5" s="48" customFormat="1" ht="90.75" customHeight="1">
      <c r="A260" s="101" t="s">
        <v>307</v>
      </c>
      <c r="B260" s="20" t="s">
        <v>308</v>
      </c>
      <c r="C260" s="37" t="s">
        <v>34</v>
      </c>
      <c r="D260" s="8">
        <f t="shared" si="18"/>
        <v>0</v>
      </c>
      <c r="E260" s="69"/>
    </row>
    <row r="261" spans="1:5" s="48" customFormat="1" ht="72" thickBot="1">
      <c r="A261" s="103"/>
      <c r="B261" s="146" t="s">
        <v>309</v>
      </c>
      <c r="C261" s="97" t="s">
        <v>34</v>
      </c>
      <c r="D261" s="118">
        <f t="shared" si="18"/>
        <v>0</v>
      </c>
      <c r="E261" s="144"/>
    </row>
    <row r="262" spans="1:5" s="48" customFormat="1" ht="114">
      <c r="A262" s="101" t="s">
        <v>310</v>
      </c>
      <c r="B262" s="20" t="s">
        <v>311</v>
      </c>
      <c r="C262" s="37" t="s">
        <v>34</v>
      </c>
      <c r="D262" s="8">
        <f t="shared" si="18"/>
        <v>0</v>
      </c>
      <c r="E262" s="69"/>
    </row>
    <row r="263" spans="1:5" s="48" customFormat="1" ht="256.5">
      <c r="A263" s="105"/>
      <c r="B263" s="76" t="s">
        <v>312</v>
      </c>
      <c r="C263" s="38" t="s">
        <v>34</v>
      </c>
      <c r="D263" s="7">
        <f t="shared" si="18"/>
        <v>0</v>
      </c>
      <c r="E263" s="127"/>
    </row>
    <row r="264" spans="1:5" s="48" customFormat="1" ht="57">
      <c r="A264" s="105"/>
      <c r="B264" s="76" t="s">
        <v>313</v>
      </c>
      <c r="C264" s="38" t="s">
        <v>34</v>
      </c>
      <c r="D264" s="7">
        <f t="shared" si="18"/>
        <v>0</v>
      </c>
      <c r="E264" s="127"/>
    </row>
    <row r="265" spans="1:5" s="48" customFormat="1" ht="28.5">
      <c r="A265" s="105"/>
      <c r="B265" s="76" t="s">
        <v>314</v>
      </c>
      <c r="C265" s="38" t="s">
        <v>34</v>
      </c>
      <c r="D265" s="7">
        <f t="shared" si="18"/>
        <v>0</v>
      </c>
      <c r="E265" s="127"/>
    </row>
    <row r="266" spans="1:5" s="48" customFormat="1" ht="42.75">
      <c r="A266" s="105"/>
      <c r="B266" s="76" t="s">
        <v>315</v>
      </c>
      <c r="C266" s="38" t="s">
        <v>34</v>
      </c>
      <c r="D266" s="7">
        <f t="shared" si="18"/>
        <v>0</v>
      </c>
      <c r="E266" s="127"/>
    </row>
    <row r="267" spans="1:5" s="48" customFormat="1">
      <c r="A267" s="105"/>
      <c r="B267" s="76" t="s">
        <v>316</v>
      </c>
      <c r="C267" s="38" t="s">
        <v>34</v>
      </c>
      <c r="D267" s="7">
        <f t="shared" si="18"/>
        <v>0</v>
      </c>
      <c r="E267" s="127"/>
    </row>
    <row r="268" spans="1:5" s="48" customFormat="1" ht="71.25">
      <c r="A268" s="105"/>
      <c r="B268" s="76" t="s">
        <v>317</v>
      </c>
      <c r="C268" s="38" t="s">
        <v>34</v>
      </c>
      <c r="D268" s="7">
        <f t="shared" si="18"/>
        <v>0</v>
      </c>
      <c r="E268" s="127"/>
    </row>
    <row r="269" spans="1:5" s="48" customFormat="1" ht="72" thickBot="1">
      <c r="A269" s="103"/>
      <c r="B269" s="146" t="s">
        <v>318</v>
      </c>
      <c r="C269" s="97" t="s">
        <v>34</v>
      </c>
      <c r="D269" s="118">
        <f t="shared" si="18"/>
        <v>0</v>
      </c>
      <c r="E269" s="144"/>
    </row>
    <row r="270" spans="1:5" s="48" customFormat="1" ht="242.25">
      <c r="A270" s="101" t="s">
        <v>319</v>
      </c>
      <c r="B270" s="20" t="s">
        <v>320</v>
      </c>
      <c r="C270" s="37" t="s">
        <v>34</v>
      </c>
      <c r="D270" s="8">
        <f t="shared" si="18"/>
        <v>0</v>
      </c>
      <c r="E270" s="69"/>
    </row>
    <row r="271" spans="1:5" s="48" customFormat="1" ht="57.75" thickBot="1">
      <c r="A271" s="103"/>
      <c r="B271" s="146" t="s">
        <v>321</v>
      </c>
      <c r="C271" s="97" t="s">
        <v>34</v>
      </c>
      <c r="D271" s="118">
        <f t="shared" si="18"/>
        <v>0</v>
      </c>
      <c r="E271" s="144"/>
    </row>
    <row r="272" spans="1:5" s="48" customFormat="1" ht="71.25">
      <c r="A272" s="101" t="s">
        <v>322</v>
      </c>
      <c r="B272" s="20" t="s">
        <v>323</v>
      </c>
      <c r="C272" s="37" t="s">
        <v>34</v>
      </c>
      <c r="D272" s="8">
        <f t="shared" si="18"/>
        <v>0</v>
      </c>
      <c r="E272" s="69"/>
    </row>
    <row r="273" spans="1:5" s="48" customFormat="1" ht="57">
      <c r="A273" s="105"/>
      <c r="B273" s="76" t="s">
        <v>324</v>
      </c>
      <c r="C273" s="38" t="s">
        <v>34</v>
      </c>
      <c r="D273" s="7">
        <f t="shared" si="18"/>
        <v>0</v>
      </c>
      <c r="E273" s="127"/>
    </row>
    <row r="274" spans="1:5" s="48" customFormat="1" ht="42.75">
      <c r="A274" s="105"/>
      <c r="B274" s="76" t="s">
        <v>325</v>
      </c>
      <c r="C274" s="38" t="s">
        <v>34</v>
      </c>
      <c r="D274" s="7">
        <f t="shared" si="18"/>
        <v>0</v>
      </c>
      <c r="E274" s="127"/>
    </row>
    <row r="275" spans="1:5" s="48" customFormat="1" ht="28.5">
      <c r="A275" s="105"/>
      <c r="B275" s="76" t="s">
        <v>326</v>
      </c>
      <c r="C275" s="38" t="s">
        <v>34</v>
      </c>
      <c r="D275" s="7">
        <f t="shared" si="18"/>
        <v>0</v>
      </c>
      <c r="E275" s="127"/>
    </row>
    <row r="276" spans="1:5" s="48" customFormat="1" ht="157.5" thickBot="1">
      <c r="A276" s="103"/>
      <c r="B276" s="146" t="s">
        <v>327</v>
      </c>
      <c r="C276" s="97" t="s">
        <v>34</v>
      </c>
      <c r="D276" s="118">
        <f t="shared" si="18"/>
        <v>0</v>
      </c>
      <c r="E276" s="144"/>
    </row>
    <row r="277" spans="1:5" s="48" customFormat="1" ht="15" hidden="1">
      <c r="A277" s="47"/>
      <c r="B277" s="119" t="s">
        <v>58</v>
      </c>
      <c r="C277" s="119"/>
      <c r="D277" s="71">
        <f>AVERAGE(D244:D276)</f>
        <v>0</v>
      </c>
      <c r="E277" s="77"/>
    </row>
    <row r="278" spans="1:5" s="48" customFormat="1" ht="71.25">
      <c r="A278" s="101" t="s">
        <v>328</v>
      </c>
      <c r="B278" s="20" t="s">
        <v>329</v>
      </c>
      <c r="C278" s="37" t="s">
        <v>34</v>
      </c>
      <c r="D278" s="125">
        <f>IF(C278="Listo",100,IF(C278="En proceso",50,IF(C278="Pendiente",0," ")))</f>
        <v>0</v>
      </c>
      <c r="E278" s="69"/>
    </row>
    <row r="279" spans="1:5" s="48" customFormat="1" ht="57">
      <c r="A279" s="105"/>
      <c r="B279" s="76" t="s">
        <v>330</v>
      </c>
      <c r="C279" s="38" t="s">
        <v>34</v>
      </c>
      <c r="D279" s="42">
        <f t="shared" ref="D279:D303" si="19">IF(C279="Listo",100,IF(C279="En proceso",50,IF(C279="Pendiente",0," ")))</f>
        <v>0</v>
      </c>
      <c r="E279" s="127"/>
    </row>
    <row r="280" spans="1:5" s="48" customFormat="1" ht="57">
      <c r="A280" s="105"/>
      <c r="B280" s="76" t="s">
        <v>331</v>
      </c>
      <c r="C280" s="38" t="s">
        <v>34</v>
      </c>
      <c r="D280" s="42">
        <f t="shared" si="19"/>
        <v>0</v>
      </c>
      <c r="E280" s="127"/>
    </row>
    <row r="281" spans="1:5" s="48" customFormat="1" ht="85.5">
      <c r="A281" s="105"/>
      <c r="B281" s="76" t="s">
        <v>332</v>
      </c>
      <c r="C281" s="38" t="s">
        <v>34</v>
      </c>
      <c r="D281" s="42">
        <f t="shared" si="19"/>
        <v>0</v>
      </c>
      <c r="E281" s="127"/>
    </row>
    <row r="282" spans="1:5" s="48" customFormat="1" ht="42.75">
      <c r="A282" s="105"/>
      <c r="B282" s="76" t="s">
        <v>333</v>
      </c>
      <c r="C282" s="38" t="s">
        <v>34</v>
      </c>
      <c r="D282" s="42">
        <f t="shared" si="19"/>
        <v>0</v>
      </c>
      <c r="E282" s="127"/>
    </row>
    <row r="283" spans="1:5" s="48" customFormat="1" ht="28.5">
      <c r="A283" s="105"/>
      <c r="B283" s="76" t="s">
        <v>334</v>
      </c>
      <c r="C283" s="38" t="s">
        <v>34</v>
      </c>
      <c r="D283" s="42">
        <f t="shared" si="19"/>
        <v>0</v>
      </c>
      <c r="E283" s="127"/>
    </row>
    <row r="284" spans="1:5" s="48" customFormat="1" ht="42.75">
      <c r="A284" s="105"/>
      <c r="B284" s="76" t="s">
        <v>335</v>
      </c>
      <c r="C284" s="38" t="s">
        <v>34</v>
      </c>
      <c r="D284" s="42">
        <f t="shared" si="19"/>
        <v>0</v>
      </c>
      <c r="E284" s="127"/>
    </row>
    <row r="285" spans="1:5" s="48" customFormat="1" ht="28.5">
      <c r="A285" s="105"/>
      <c r="B285" s="76" t="s">
        <v>336</v>
      </c>
      <c r="C285" s="38" t="s">
        <v>34</v>
      </c>
      <c r="D285" s="42">
        <f t="shared" si="19"/>
        <v>0</v>
      </c>
      <c r="E285" s="127"/>
    </row>
    <row r="286" spans="1:5" s="48" customFormat="1" ht="43.5" thickBot="1">
      <c r="A286" s="103"/>
      <c r="B286" s="146" t="s">
        <v>337</v>
      </c>
      <c r="C286" s="97" t="s">
        <v>34</v>
      </c>
      <c r="D286" s="135">
        <f t="shared" si="19"/>
        <v>0</v>
      </c>
      <c r="E286" s="144"/>
    </row>
    <row r="287" spans="1:5" s="48" customFormat="1" ht="15" hidden="1">
      <c r="A287" s="47"/>
      <c r="B287" s="119" t="s">
        <v>59</v>
      </c>
      <c r="C287" s="119"/>
      <c r="D287" s="71">
        <f>AVERAGE(D278:D286)</f>
        <v>0</v>
      </c>
      <c r="E287" s="77"/>
    </row>
    <row r="288" spans="1:5" s="48" customFormat="1" ht="57">
      <c r="A288" s="101" t="s">
        <v>27</v>
      </c>
      <c r="B288" s="20" t="s">
        <v>338</v>
      </c>
      <c r="C288" s="37" t="s">
        <v>34</v>
      </c>
      <c r="D288" s="125">
        <f t="shared" si="19"/>
        <v>0</v>
      </c>
      <c r="E288" s="69"/>
    </row>
    <row r="289" spans="1:5" s="48" customFormat="1" ht="42.75">
      <c r="A289" s="105"/>
      <c r="B289" s="76" t="s">
        <v>340</v>
      </c>
      <c r="C289" s="38" t="s">
        <v>34</v>
      </c>
      <c r="D289" s="42">
        <f t="shared" si="19"/>
        <v>0</v>
      </c>
      <c r="E289" s="127"/>
    </row>
    <row r="290" spans="1:5" s="48" customFormat="1" ht="28.5">
      <c r="A290" s="105"/>
      <c r="B290" s="76" t="s">
        <v>341</v>
      </c>
      <c r="C290" s="38" t="s">
        <v>34</v>
      </c>
      <c r="D290" s="42">
        <f t="shared" si="19"/>
        <v>0</v>
      </c>
      <c r="E290" s="127"/>
    </row>
    <row r="291" spans="1:5" s="48" customFormat="1" ht="42.75">
      <c r="A291" s="105"/>
      <c r="B291" s="76" t="s">
        <v>342</v>
      </c>
      <c r="C291" s="38" t="s">
        <v>34</v>
      </c>
      <c r="D291" s="42">
        <f t="shared" si="19"/>
        <v>0</v>
      </c>
      <c r="E291" s="127"/>
    </row>
    <row r="292" spans="1:5" s="48" customFormat="1" ht="28.5">
      <c r="A292" s="105"/>
      <c r="B292" s="76" t="s">
        <v>343</v>
      </c>
      <c r="C292" s="38" t="s">
        <v>34</v>
      </c>
      <c r="D292" s="42">
        <f t="shared" si="19"/>
        <v>0</v>
      </c>
      <c r="E292" s="127"/>
    </row>
    <row r="293" spans="1:5" s="48" customFormat="1" ht="57">
      <c r="A293" s="105"/>
      <c r="B293" s="76" t="s">
        <v>344</v>
      </c>
      <c r="C293" s="38" t="s">
        <v>34</v>
      </c>
      <c r="D293" s="42">
        <f t="shared" si="19"/>
        <v>0</v>
      </c>
      <c r="E293" s="127"/>
    </row>
    <row r="294" spans="1:5" s="48" customFormat="1" ht="142.5">
      <c r="A294" s="105"/>
      <c r="B294" s="76" t="s">
        <v>339</v>
      </c>
      <c r="C294" s="38" t="s">
        <v>34</v>
      </c>
      <c r="D294" s="42">
        <f t="shared" si="19"/>
        <v>0</v>
      </c>
      <c r="E294" s="127"/>
    </row>
    <row r="295" spans="1:5" s="48" customFormat="1" ht="28.5">
      <c r="A295" s="105"/>
      <c r="B295" s="76" t="s">
        <v>345</v>
      </c>
      <c r="C295" s="38" t="s">
        <v>34</v>
      </c>
      <c r="D295" s="42">
        <f t="shared" si="19"/>
        <v>0</v>
      </c>
      <c r="E295" s="127"/>
    </row>
    <row r="296" spans="1:5" s="48" customFormat="1" ht="57">
      <c r="A296" s="105"/>
      <c r="B296" s="76" t="s">
        <v>346</v>
      </c>
      <c r="C296" s="38" t="s">
        <v>34</v>
      </c>
      <c r="D296" s="42">
        <f t="shared" si="19"/>
        <v>0</v>
      </c>
      <c r="E296" s="127"/>
    </row>
    <row r="297" spans="1:5" s="48" customFormat="1" ht="57">
      <c r="A297" s="105"/>
      <c r="B297" s="76" t="s">
        <v>347</v>
      </c>
      <c r="C297" s="38" t="s">
        <v>34</v>
      </c>
      <c r="D297" s="42">
        <f t="shared" si="19"/>
        <v>0</v>
      </c>
      <c r="E297" s="127"/>
    </row>
    <row r="298" spans="1:5" s="48" customFormat="1" ht="57">
      <c r="A298" s="105"/>
      <c r="B298" s="76" t="s">
        <v>348</v>
      </c>
      <c r="C298" s="38" t="s">
        <v>34</v>
      </c>
      <c r="D298" s="42">
        <f t="shared" si="19"/>
        <v>0</v>
      </c>
      <c r="E298" s="127"/>
    </row>
    <row r="299" spans="1:5" s="48" customFormat="1" ht="42.75">
      <c r="A299" s="105"/>
      <c r="B299" s="76" t="s">
        <v>349</v>
      </c>
      <c r="C299" s="38" t="s">
        <v>34</v>
      </c>
      <c r="D299" s="42">
        <f t="shared" si="19"/>
        <v>0</v>
      </c>
      <c r="E299" s="127"/>
    </row>
    <row r="300" spans="1:5" s="48" customFormat="1" ht="42.75">
      <c r="A300" s="105"/>
      <c r="B300" s="76" t="s">
        <v>350</v>
      </c>
      <c r="C300" s="38" t="s">
        <v>34</v>
      </c>
      <c r="D300" s="42">
        <f t="shared" si="19"/>
        <v>0</v>
      </c>
      <c r="E300" s="127"/>
    </row>
    <row r="301" spans="1:5" s="48" customFormat="1" ht="57">
      <c r="A301" s="105"/>
      <c r="B301" s="76" t="s">
        <v>351</v>
      </c>
      <c r="C301" s="38" t="s">
        <v>34</v>
      </c>
      <c r="D301" s="42">
        <f t="shared" si="19"/>
        <v>0</v>
      </c>
      <c r="E301" s="127"/>
    </row>
    <row r="302" spans="1:5" s="48" customFormat="1" ht="42.75">
      <c r="A302" s="105"/>
      <c r="B302" s="76" t="s">
        <v>352</v>
      </c>
      <c r="C302" s="38" t="s">
        <v>34</v>
      </c>
      <c r="D302" s="42">
        <f t="shared" si="19"/>
        <v>0</v>
      </c>
      <c r="E302" s="127"/>
    </row>
    <row r="303" spans="1:5" s="48" customFormat="1" ht="57.75" thickBot="1">
      <c r="A303" s="103"/>
      <c r="B303" s="146" t="s">
        <v>353</v>
      </c>
      <c r="C303" s="97" t="s">
        <v>34</v>
      </c>
      <c r="D303" s="135">
        <f t="shared" si="19"/>
        <v>0</v>
      </c>
      <c r="E303" s="144"/>
    </row>
    <row r="304" spans="1:5" ht="14.25" hidden="1" customHeight="1">
      <c r="A304" s="163"/>
      <c r="B304" s="116" t="s">
        <v>60</v>
      </c>
      <c r="C304" s="116"/>
      <c r="D304" s="115">
        <f>AVERAGE(D288:D303)</f>
        <v>0</v>
      </c>
      <c r="E304" s="164"/>
    </row>
    <row r="305" spans="1:5" ht="13.5" hidden="1" customHeight="1">
      <c r="A305" s="158" t="s">
        <v>61</v>
      </c>
      <c r="B305" s="79"/>
      <c r="C305" s="79"/>
      <c r="D305" s="81">
        <f>AVERAGE(D304,D287,D277)</f>
        <v>0</v>
      </c>
      <c r="E305" s="159"/>
    </row>
    <row r="306" spans="1:5" ht="15.75" thickBot="1">
      <c r="A306" s="160" t="s">
        <v>28</v>
      </c>
      <c r="B306" s="107"/>
      <c r="C306" s="107"/>
      <c r="D306" s="107"/>
      <c r="E306" s="170"/>
    </row>
    <row r="307" spans="1:5" s="48" customFormat="1" ht="15.75" thickBot="1">
      <c r="A307" s="184" t="s">
        <v>354</v>
      </c>
      <c r="B307" s="185"/>
      <c r="C307" s="185"/>
      <c r="D307" s="185"/>
      <c r="E307" s="186"/>
    </row>
    <row r="308" spans="1:5" s="48" customFormat="1" ht="92.25" customHeight="1">
      <c r="A308" s="132" t="s">
        <v>355</v>
      </c>
      <c r="B308" s="6" t="s">
        <v>356</v>
      </c>
      <c r="C308" s="37" t="s">
        <v>34</v>
      </c>
      <c r="D308" s="149">
        <f>IF(C308="Listo",100,IF(C308="En proceso",50,IF(C308="Pendiente",0," ")))</f>
        <v>0</v>
      </c>
      <c r="E308" s="150"/>
    </row>
    <row r="309" spans="1:5" s="48" customFormat="1" ht="114.75">
      <c r="A309" s="139"/>
      <c r="B309" s="5" t="s">
        <v>357</v>
      </c>
      <c r="C309" s="38" t="s">
        <v>34</v>
      </c>
      <c r="D309" s="74">
        <f t="shared" ref="D309:D322" si="20">IF(C309="Listo",100,IF(C309="En proceso",50,IF(C309="Pendiente",0," ")))</f>
        <v>0</v>
      </c>
      <c r="E309" s="151"/>
    </row>
    <row r="310" spans="1:5" s="48" customFormat="1" ht="29.25">
      <c r="A310" s="139"/>
      <c r="B310" s="5" t="s">
        <v>358</v>
      </c>
      <c r="C310" s="38" t="s">
        <v>34</v>
      </c>
      <c r="D310" s="74">
        <f t="shared" si="20"/>
        <v>0</v>
      </c>
      <c r="E310" s="151"/>
    </row>
    <row r="311" spans="1:5" ht="29.25">
      <c r="A311" s="139"/>
      <c r="B311" s="5" t="s">
        <v>359</v>
      </c>
      <c r="C311" s="38" t="s">
        <v>34</v>
      </c>
      <c r="D311" s="74">
        <f t="shared" si="20"/>
        <v>0</v>
      </c>
      <c r="E311" s="23"/>
    </row>
    <row r="312" spans="1:5" ht="43.5">
      <c r="A312" s="139"/>
      <c r="B312" s="5" t="s">
        <v>360</v>
      </c>
      <c r="C312" s="38" t="s">
        <v>34</v>
      </c>
      <c r="D312" s="74">
        <f t="shared" si="20"/>
        <v>0</v>
      </c>
      <c r="E312" s="23"/>
    </row>
    <row r="313" spans="1:5" ht="101.25" thickBot="1">
      <c r="A313" s="140"/>
      <c r="B313" s="117" t="s">
        <v>361</v>
      </c>
      <c r="C313" s="97" t="s">
        <v>34</v>
      </c>
      <c r="D313" s="152">
        <f t="shared" si="20"/>
        <v>0</v>
      </c>
      <c r="E313" s="99"/>
    </row>
    <row r="314" spans="1:5" ht="100.5">
      <c r="A314" s="141" t="s">
        <v>362</v>
      </c>
      <c r="B314" s="6" t="s">
        <v>363</v>
      </c>
      <c r="C314" s="37" t="s">
        <v>34</v>
      </c>
      <c r="D314" s="149">
        <f t="shared" si="20"/>
        <v>0</v>
      </c>
      <c r="E314" s="22"/>
    </row>
    <row r="315" spans="1:5" ht="43.5">
      <c r="A315" s="139"/>
      <c r="B315" s="5" t="s">
        <v>364</v>
      </c>
      <c r="C315" s="38" t="s">
        <v>34</v>
      </c>
      <c r="D315" s="74">
        <f t="shared" si="20"/>
        <v>0</v>
      </c>
      <c r="E315" s="23"/>
    </row>
    <row r="316" spans="1:5" ht="43.5">
      <c r="A316" s="139"/>
      <c r="B316" s="5" t="s">
        <v>365</v>
      </c>
      <c r="C316" s="38" t="s">
        <v>34</v>
      </c>
      <c r="D316" s="74">
        <f t="shared" si="20"/>
        <v>0</v>
      </c>
      <c r="E316" s="23"/>
    </row>
    <row r="317" spans="1:5" ht="57.75">
      <c r="A317" s="139"/>
      <c r="B317" s="5" t="s">
        <v>366</v>
      </c>
      <c r="C317" s="38" t="s">
        <v>34</v>
      </c>
      <c r="D317" s="74">
        <f t="shared" si="20"/>
        <v>0</v>
      </c>
      <c r="E317" s="23"/>
    </row>
    <row r="318" spans="1:5" ht="72">
      <c r="A318" s="139"/>
      <c r="B318" s="5" t="s">
        <v>367</v>
      </c>
      <c r="C318" s="38" t="s">
        <v>34</v>
      </c>
      <c r="D318" s="74">
        <f t="shared" si="20"/>
        <v>0</v>
      </c>
      <c r="E318" s="23"/>
    </row>
    <row r="319" spans="1:5" ht="87" thickBot="1">
      <c r="A319" s="140"/>
      <c r="B319" s="117" t="s">
        <v>368</v>
      </c>
      <c r="C319" s="97" t="s">
        <v>34</v>
      </c>
      <c r="D319" s="152">
        <f t="shared" si="20"/>
        <v>0</v>
      </c>
      <c r="E319" s="99"/>
    </row>
    <row r="320" spans="1:5" ht="15" hidden="1">
      <c r="A320" s="46"/>
      <c r="B320" s="119" t="s">
        <v>74</v>
      </c>
      <c r="C320" s="119"/>
      <c r="D320" s="153">
        <f>AVERAGE(D308:D319)</f>
        <v>0</v>
      </c>
      <c r="E320" s="77"/>
    </row>
    <row r="321" spans="1:5" ht="43.5">
      <c r="A321" s="141" t="s">
        <v>75</v>
      </c>
      <c r="B321" s="6" t="s">
        <v>369</v>
      </c>
      <c r="C321" s="37" t="s">
        <v>34</v>
      </c>
      <c r="D321" s="149">
        <f t="shared" si="20"/>
        <v>0</v>
      </c>
      <c r="E321" s="22"/>
    </row>
    <row r="322" spans="1:5" ht="72.75" thickBot="1">
      <c r="A322" s="140"/>
      <c r="B322" s="117" t="s">
        <v>370</v>
      </c>
      <c r="C322" s="97" t="s">
        <v>34</v>
      </c>
      <c r="D322" s="152">
        <f t="shared" si="20"/>
        <v>0</v>
      </c>
      <c r="E322" s="99"/>
    </row>
    <row r="323" spans="1:5" ht="13.5" hidden="1" customHeight="1" thickBot="1">
      <c r="A323" s="145"/>
      <c r="B323" s="116" t="s">
        <v>62</v>
      </c>
      <c r="C323" s="116"/>
      <c r="D323" s="115">
        <f>AVERAGE(D321:D322)</f>
        <v>0</v>
      </c>
      <c r="E323" s="115"/>
    </row>
    <row r="324" spans="1:5" s="12" customFormat="1" ht="16.5" hidden="1" customHeight="1" thickBot="1">
      <c r="A324" s="79" t="s">
        <v>63</v>
      </c>
      <c r="B324" s="79"/>
      <c r="C324" s="79"/>
      <c r="D324" s="81">
        <f>AVERAGE(D323,D320)</f>
        <v>0</v>
      </c>
      <c r="E324" s="81"/>
    </row>
    <row r="325" spans="1:5" ht="27" hidden="1" customHeight="1">
      <c r="A325" s="82" t="s">
        <v>85</v>
      </c>
      <c r="B325" s="82"/>
      <c r="C325" s="82"/>
      <c r="D325" s="86">
        <f>+AVERAGE(D324,D305,D241,D220,D155,D132,D33)</f>
        <v>0</v>
      </c>
      <c r="E325" s="86"/>
    </row>
    <row r="326" spans="1:5">
      <c r="A326" s="7"/>
      <c r="B326" s="7"/>
      <c r="C326" s="7"/>
      <c r="D326" s="7"/>
      <c r="E326" s="7"/>
    </row>
  </sheetData>
  <sheetProtection algorithmName="SHA-512" hashValue="wPurgLWNcrtZgOmUoHDy4RhMbsiE1KHSHHCs+jG+9EFpwQ2+ApmMtY/rgqtJTd219vIligwUyzNDUsCyNvjPbw==" saltValue="RwH7kKq/egkzu7O6QbKtMA==" spinCount="100000" sheet="1" objects="1" scenarios="1"/>
  <mergeCells count="102">
    <mergeCell ref="B26:C26"/>
    <mergeCell ref="B32:C32"/>
    <mergeCell ref="A99:A112"/>
    <mergeCell ref="B84:C84"/>
    <mergeCell ref="B98:C98"/>
    <mergeCell ref="B113:C113"/>
    <mergeCell ref="B126:C126"/>
    <mergeCell ref="B131:C131"/>
    <mergeCell ref="B185:E185"/>
    <mergeCell ref="B235:C235"/>
    <mergeCell ref="A228:A234"/>
    <mergeCell ref="A236:A239"/>
    <mergeCell ref="A256:A259"/>
    <mergeCell ref="A260:A261"/>
    <mergeCell ref="A262:A269"/>
    <mergeCell ref="A270:A271"/>
    <mergeCell ref="A272:A276"/>
    <mergeCell ref="A250:A253"/>
    <mergeCell ref="A244:A249"/>
    <mergeCell ref="A278:A286"/>
    <mergeCell ref="A308:A313"/>
    <mergeCell ref="A321:A322"/>
    <mergeCell ref="A314:A319"/>
    <mergeCell ref="A288:A303"/>
    <mergeCell ref="B277:C277"/>
    <mergeCell ref="B287:C287"/>
    <mergeCell ref="B320:C320"/>
    <mergeCell ref="A324:C324"/>
    <mergeCell ref="A306:E306"/>
    <mergeCell ref="B304:C304"/>
    <mergeCell ref="B240:C240"/>
    <mergeCell ref="B243:E243"/>
    <mergeCell ref="A211:A214"/>
    <mergeCell ref="A221:E221"/>
    <mergeCell ref="A208:A210"/>
    <mergeCell ref="B210:C210"/>
    <mergeCell ref="B206:C206"/>
    <mergeCell ref="B214:C214"/>
    <mergeCell ref="A215:A219"/>
    <mergeCell ref="B219:C219"/>
    <mergeCell ref="A220:C220"/>
    <mergeCell ref="B207:E207"/>
    <mergeCell ref="A187:A195"/>
    <mergeCell ref="A199:A202"/>
    <mergeCell ref="A203:A204"/>
    <mergeCell ref="B166:C166"/>
    <mergeCell ref="A167:A179"/>
    <mergeCell ref="B179:C179"/>
    <mergeCell ref="A181:A184"/>
    <mergeCell ref="B184:C184"/>
    <mergeCell ref="A16:A18"/>
    <mergeCell ref="A33:C33"/>
    <mergeCell ref="A34:E34"/>
    <mergeCell ref="B10:C10"/>
    <mergeCell ref="B15:C15"/>
    <mergeCell ref="B18:C18"/>
    <mergeCell ref="A133:E133"/>
    <mergeCell ref="A35:A47"/>
    <mergeCell ref="B47:C47"/>
    <mergeCell ref="A49:A70"/>
    <mergeCell ref="B81:C81"/>
    <mergeCell ref="A132:C132"/>
    <mergeCell ref="B70:C70"/>
    <mergeCell ref="A79:A80"/>
    <mergeCell ref="A71:A76"/>
    <mergeCell ref="B76:C76"/>
    <mergeCell ref="B78:E78"/>
    <mergeCell ref="A20:A23"/>
    <mergeCell ref="A24:A25"/>
    <mergeCell ref="A27:A31"/>
    <mergeCell ref="A82:A83"/>
    <mergeCell ref="A85:A97"/>
    <mergeCell ref="E3:E4"/>
    <mergeCell ref="A5:E5"/>
    <mergeCell ref="A1:E2"/>
    <mergeCell ref="A3:A4"/>
    <mergeCell ref="B3:B4"/>
    <mergeCell ref="C3:C4"/>
    <mergeCell ref="D3:D4"/>
    <mergeCell ref="A8:A10"/>
    <mergeCell ref="A11:A15"/>
    <mergeCell ref="B7:C7"/>
    <mergeCell ref="A6:A7"/>
    <mergeCell ref="B139:C139"/>
    <mergeCell ref="A156:E156"/>
    <mergeCell ref="B154:C154"/>
    <mergeCell ref="A155:C155"/>
    <mergeCell ref="A222:A227"/>
    <mergeCell ref="B227:C227"/>
    <mergeCell ref="A242:E242"/>
    <mergeCell ref="A241:C241"/>
    <mergeCell ref="A305:C305"/>
    <mergeCell ref="B197:C197"/>
    <mergeCell ref="B160:C160"/>
    <mergeCell ref="A157:A160"/>
    <mergeCell ref="A162:A166"/>
    <mergeCell ref="A114:A125"/>
    <mergeCell ref="A127:A130"/>
    <mergeCell ref="A134:A138"/>
    <mergeCell ref="A140:A154"/>
    <mergeCell ref="A325:C325"/>
    <mergeCell ref="B323:C323"/>
  </mergeCells>
  <conditionalFormatting sqref="C6 C321:C322 C308:C319 C244:C276 C236:C239 C228:C234 C222:C226 C198:C205 C186:C196 C157:C159 C35:C46">
    <cfRule type="containsText" dxfId="71" priority="172" operator="containsText" text="Listo">
      <formula>NOT(ISERROR(SEARCH("Listo",C6)))</formula>
    </cfRule>
    <cfRule type="containsText" dxfId="70" priority="173" operator="containsText" text="En proceso">
      <formula>NOT(ISERROR(SEARCH("En proceso",C6)))</formula>
    </cfRule>
    <cfRule type="containsText" dxfId="69" priority="174" operator="containsText" text="Pendiente">
      <formula>NOT(ISERROR(SEARCH("Pendiente",C6)))</formula>
    </cfRule>
  </conditionalFormatting>
  <conditionalFormatting sqref="C8:C9">
    <cfRule type="containsText" dxfId="65" priority="166" operator="containsText" text="Listo">
      <formula>NOT(ISERROR(SEARCH("Listo",C8)))</formula>
    </cfRule>
    <cfRule type="containsText" dxfId="64" priority="167" operator="containsText" text="En proceso">
      <formula>NOT(ISERROR(SEARCH("En proceso",C8)))</formula>
    </cfRule>
    <cfRule type="containsText" dxfId="63" priority="168" operator="containsText" text="Pendiente">
      <formula>NOT(ISERROR(SEARCH("Pendiente",C8)))</formula>
    </cfRule>
  </conditionalFormatting>
  <conditionalFormatting sqref="C11:C14">
    <cfRule type="containsText" dxfId="62" priority="160" operator="containsText" text="Listo">
      <formula>NOT(ISERROR(SEARCH("Listo",C11)))</formula>
    </cfRule>
    <cfRule type="containsText" dxfId="61" priority="161" operator="containsText" text="En proceso">
      <formula>NOT(ISERROR(SEARCH("En proceso",C11)))</formula>
    </cfRule>
    <cfRule type="containsText" dxfId="60" priority="162" operator="containsText" text="Pendiente">
      <formula>NOT(ISERROR(SEARCH("Pendiente",C11)))</formula>
    </cfRule>
  </conditionalFormatting>
  <conditionalFormatting sqref="C16:C17">
    <cfRule type="containsText" dxfId="53" priority="148" operator="containsText" text="Listo">
      <formula>NOT(ISERROR(SEARCH("Listo",C16)))</formula>
    </cfRule>
    <cfRule type="containsText" dxfId="52" priority="149" operator="containsText" text="En proceso">
      <formula>NOT(ISERROR(SEARCH("En proceso",C16)))</formula>
    </cfRule>
    <cfRule type="containsText" dxfId="51" priority="150" operator="containsText" text="Pendiente">
      <formula>NOT(ISERROR(SEARCH("Pendiente",C16)))</formula>
    </cfRule>
  </conditionalFormatting>
  <conditionalFormatting sqref="C215:C218 C211:C213 C208:C209">
    <cfRule type="containsText" dxfId="50" priority="100" operator="containsText" text="Listo">
      <formula>NOT(ISERROR(SEARCH("Listo",C208)))</formula>
    </cfRule>
    <cfRule type="containsText" dxfId="49" priority="101" operator="containsText" text="En proceso">
      <formula>NOT(ISERROR(SEARCH("En proceso",C208)))</formula>
    </cfRule>
    <cfRule type="containsText" dxfId="48" priority="102" operator="containsText" text="Pendiente">
      <formula>NOT(ISERROR(SEARCH("Pendiente",C208)))</formula>
    </cfRule>
  </conditionalFormatting>
  <conditionalFormatting sqref="C288:C303 C278:C286">
    <cfRule type="containsText" dxfId="47" priority="94" operator="containsText" text="Listo">
      <formula>NOT(ISERROR(SEARCH("Listo",C278)))</formula>
    </cfRule>
    <cfRule type="containsText" dxfId="46" priority="95" operator="containsText" text="En proceso">
      <formula>NOT(ISERROR(SEARCH("En proceso",C278)))</formula>
    </cfRule>
    <cfRule type="containsText" dxfId="45" priority="96" operator="containsText" text="Pendiente">
      <formula>NOT(ISERROR(SEARCH("Pendiente",C278)))</formula>
    </cfRule>
  </conditionalFormatting>
  <conditionalFormatting sqref="C79:C80 C49:C69">
    <cfRule type="containsText" dxfId="38" priority="124" operator="containsText" text="Listo">
      <formula>NOT(ISERROR(SEARCH("Listo",C49)))</formula>
    </cfRule>
    <cfRule type="containsText" dxfId="37" priority="125" operator="containsText" text="En proceso">
      <formula>NOT(ISERROR(SEARCH("En proceso",C49)))</formula>
    </cfRule>
    <cfRule type="containsText" dxfId="36" priority="126" operator="containsText" text="Pendiente">
      <formula>NOT(ISERROR(SEARCH("Pendiente",C49)))</formula>
    </cfRule>
  </conditionalFormatting>
  <conditionalFormatting sqref="C140:C153">
    <cfRule type="containsText" dxfId="35" priority="118" operator="containsText" text="Listo">
      <formula>NOT(ISERROR(SEARCH("Listo",C140)))</formula>
    </cfRule>
    <cfRule type="containsText" dxfId="34" priority="119" operator="containsText" text="En proceso">
      <formula>NOT(ISERROR(SEARCH("En proceso",C140)))</formula>
    </cfRule>
    <cfRule type="containsText" dxfId="33" priority="120" operator="containsText" text="Pendiente">
      <formula>NOT(ISERROR(SEARCH("Pendiente",C140)))</formula>
    </cfRule>
  </conditionalFormatting>
  <conditionalFormatting sqref="C134:C138">
    <cfRule type="containsText" dxfId="32" priority="115" operator="containsText" text="Listo">
      <formula>NOT(ISERROR(SEARCH("Listo",C134)))</formula>
    </cfRule>
    <cfRule type="containsText" dxfId="31" priority="116" operator="containsText" text="En proceso">
      <formula>NOT(ISERROR(SEARCH("En proceso",C134)))</formula>
    </cfRule>
    <cfRule type="containsText" dxfId="30" priority="117" operator="containsText" text="Pendiente">
      <formula>NOT(ISERROR(SEARCH("Pendiente",C134)))</formula>
    </cfRule>
  </conditionalFormatting>
  <conditionalFormatting sqref="C181:C183">
    <cfRule type="containsText" dxfId="26" priority="109" operator="containsText" text="Listo">
      <formula>NOT(ISERROR(SEARCH("Listo",C181)))</formula>
    </cfRule>
    <cfRule type="containsText" dxfId="25" priority="110" operator="containsText" text="En proceso">
      <formula>NOT(ISERROR(SEARCH("En proceso",C181)))</formula>
    </cfRule>
    <cfRule type="containsText" dxfId="24" priority="111" operator="containsText" text="Pendiente">
      <formula>NOT(ISERROR(SEARCH("Pendiente",C181)))</formula>
    </cfRule>
  </conditionalFormatting>
  <conditionalFormatting sqref="C71:C75">
    <cfRule type="containsText" dxfId="23" priority="85" operator="containsText" text="Listo">
      <formula>NOT(ISERROR(SEARCH("Listo",C71)))</formula>
    </cfRule>
    <cfRule type="containsText" dxfId="22" priority="86" operator="containsText" text="En proceso">
      <formula>NOT(ISERROR(SEARCH("En proceso",C71)))</formula>
    </cfRule>
    <cfRule type="containsText" dxfId="21" priority="87" operator="containsText" text="Pendiente">
      <formula>NOT(ISERROR(SEARCH("Pendiente",C71)))</formula>
    </cfRule>
  </conditionalFormatting>
  <conditionalFormatting sqref="C127:C130 C114:C125 C99:C112 C85:C97 C82:C83">
    <cfRule type="containsText" dxfId="20" priority="82" operator="containsText" text="Listo">
      <formula>NOT(ISERROR(SEARCH("Listo",C82)))</formula>
    </cfRule>
    <cfRule type="containsText" dxfId="19" priority="83" operator="containsText" text="En proceso">
      <formula>NOT(ISERROR(SEARCH("En proceso",C82)))</formula>
    </cfRule>
    <cfRule type="containsText" dxfId="18" priority="84" operator="containsText" text="Pendiente">
      <formula>NOT(ISERROR(SEARCH("Pendiente",C82)))</formula>
    </cfRule>
  </conditionalFormatting>
  <conditionalFormatting sqref="C162:C165">
    <cfRule type="containsText" dxfId="14" priority="73" operator="containsText" text="Listo">
      <formula>NOT(ISERROR(SEARCH("Listo",C162)))</formula>
    </cfRule>
    <cfRule type="containsText" dxfId="13" priority="74" operator="containsText" text="En proceso">
      <formula>NOT(ISERROR(SEARCH("En proceso",C162)))</formula>
    </cfRule>
    <cfRule type="containsText" dxfId="12" priority="75" operator="containsText" text="Pendiente">
      <formula>NOT(ISERROR(SEARCH("Pendiente",C162)))</formula>
    </cfRule>
  </conditionalFormatting>
  <conditionalFormatting sqref="C167:C178">
    <cfRule type="containsText" dxfId="11" priority="67" operator="containsText" text="Listo">
      <formula>NOT(ISERROR(SEARCH("Listo",C167)))</formula>
    </cfRule>
    <cfRule type="containsText" dxfId="10" priority="68" operator="containsText" text="En proceso">
      <formula>NOT(ISERROR(SEARCH("En proceso",C167)))</formula>
    </cfRule>
    <cfRule type="containsText" dxfId="9" priority="69" operator="containsText" text="Pendiente">
      <formula>NOT(ISERROR(SEARCH("Pendiente",C167)))</formula>
    </cfRule>
  </conditionalFormatting>
  <conditionalFormatting sqref="C27:C31 C20:C25">
    <cfRule type="containsText" dxfId="5" priority="5" operator="containsText" text="En proceso">
      <formula>NOT(ISERROR(SEARCH("En proceso",C20)))</formula>
    </cfRule>
    <cfRule type="containsText" dxfId="4" priority="6" operator="containsText" text="Pendiente">
      <formula>NOT(ISERROR(SEARCH("Pendiente",C20)))</formula>
    </cfRule>
  </conditionalFormatting>
  <dataValidations count="2">
    <dataValidation type="list" allowBlank="1" showInputMessage="1" showErrorMessage="1" sqref="C134:C138 C222:C226 C181:C183 C79:C80 C35:C46 C82:C131 C71:C75 C208:C209 C162:C165 C211:C213 C11:C14 C167:C178 C215:C218 C20:C32 C49:C69 C157:C159 C140:C153 C308:C322 C16:C17 C186:C205 C228:C239 C244:C303 C8:C9" xr:uid="{E8E244BD-35DE-45FA-B71C-8A0C6C8A103C}">
      <formula1>$I$5:$I$8</formula1>
    </dataValidation>
    <dataValidation type="list" showInputMessage="1" showErrorMessage="1" sqref="C6" xr:uid="{D1FF2BB6-B0F1-4F34-B1D5-8F814FD40B15}">
      <formula1>$I$5:$I$8</formula1>
    </dataValidation>
  </dataValidations>
  <pageMargins left="0.7" right="0.7" top="0.75" bottom="0.75" header="0.3" footer="0.3"/>
  <pageSetup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6C2D5E3E-38EC-4EDB-ADA9-B762D69C1E31}">
            <xm:f>NOT(ISERROR(SEARCH($I$5,C20)))</xm:f>
            <xm:f>$I$5</xm:f>
            <x14:dxf>
              <fill>
                <patternFill>
                  <bgColor rgb="FF92D050"/>
                </patternFill>
              </fill>
            </x14:dxf>
          </x14:cfRule>
          <xm:sqref>C27:C31 C20:C25</xm:sqref>
        </x14:conditionalFormatting>
        <x14:conditionalFormatting xmlns:xm="http://schemas.microsoft.com/office/excel/2006/main">
          <x14:cfRule type="containsText" priority="1" operator="containsText" id="{405D47DD-52BE-449D-895A-A18DF994AFDB}">
            <xm:f>NOT(ISERROR(SEARCH($I$7,C20)))</xm:f>
            <xm:f>$I$7</xm:f>
            <x14:dxf>
              <fill>
                <patternFill>
                  <bgColor rgb="FFFF0000"/>
                </patternFill>
              </fill>
            </x14:dxf>
          </x14:cfRule>
          <x14:cfRule type="containsText" priority="2" operator="containsText" id="{CBD69BCD-B54A-4AAF-BEBB-6156CAF29A4A}">
            <xm:f>NOT(ISERROR(SEARCH($I$6,C20)))</xm:f>
            <xm:f>$I$6</xm:f>
            <x14:dxf>
              <fill>
                <patternFill>
                  <bgColor rgb="FFFFFF00"/>
                </patternFill>
              </fill>
            </x14:dxf>
          </x14:cfRule>
          <x14:cfRule type="containsText" priority="3" operator="containsText" id="{9DE2879F-3BD9-42B4-B686-D50FC4B6A109}">
            <xm:f>NOT(ISERROR(SEARCH($I$5,C20)))</xm:f>
            <xm:f>$I$5</xm:f>
            <x14:dxf>
              <fill>
                <patternFill>
                  <bgColor rgb="FF92D050"/>
                </patternFill>
              </fill>
            </x14:dxf>
          </x14:cfRule>
          <xm:sqref>C27:C31 C20:C25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0A38-A290-41DC-8931-EAC5A9799883}">
  <dimension ref="B2:C12"/>
  <sheetViews>
    <sheetView showGridLines="0" topLeftCell="A2" workbookViewId="0">
      <selection activeCell="E8" sqref="E8"/>
    </sheetView>
  </sheetViews>
  <sheetFormatPr baseColWidth="10" defaultRowHeight="15"/>
  <cols>
    <col min="1" max="1" width="11.42578125" style="25"/>
    <col min="2" max="2" width="48" style="25" bestFit="1" customWidth="1"/>
    <col min="3" max="16384" width="11.42578125" style="25"/>
  </cols>
  <sheetData>
    <row r="2" spans="2:3" ht="15.75" thickBot="1"/>
    <row r="3" spans="2:3" ht="15.75" thickBot="1">
      <c r="B3" s="66" t="s">
        <v>64</v>
      </c>
      <c r="C3" s="67"/>
    </row>
    <row r="4" spans="2:3" ht="15.75" thickBot="1">
      <c r="B4" s="26" t="s">
        <v>384</v>
      </c>
      <c r="C4" s="27" t="s">
        <v>30</v>
      </c>
    </row>
    <row r="5" spans="2:3">
      <c r="B5" s="28" t="s">
        <v>36</v>
      </c>
      <c r="C5" s="29">
        <f>'Brecha 19600'!D33</f>
        <v>0</v>
      </c>
    </row>
    <row r="6" spans="2:3">
      <c r="B6" s="30" t="s">
        <v>4</v>
      </c>
      <c r="C6" s="31">
        <f>'Brecha 19600'!D132</f>
        <v>0</v>
      </c>
    </row>
    <row r="7" spans="2:3">
      <c r="B7" s="30" t="s">
        <v>5</v>
      </c>
      <c r="C7" s="31">
        <f>'Brecha 19600'!D155</f>
        <v>0</v>
      </c>
    </row>
    <row r="8" spans="2:3">
      <c r="B8" s="30" t="s">
        <v>37</v>
      </c>
      <c r="C8" s="31">
        <f>'Brecha 19600'!D220</f>
        <v>0</v>
      </c>
    </row>
    <row r="9" spans="2:3">
      <c r="B9" s="30" t="s">
        <v>19</v>
      </c>
      <c r="C9" s="31">
        <f>'Brecha 19600'!D241</f>
        <v>0</v>
      </c>
    </row>
    <row r="10" spans="2:3">
      <c r="B10" s="30" t="s">
        <v>38</v>
      </c>
      <c r="C10" s="31">
        <f>'Brecha 19600'!D305</f>
        <v>0</v>
      </c>
    </row>
    <row r="11" spans="2:3" ht="15.75" thickBot="1">
      <c r="B11" s="32" t="s">
        <v>28</v>
      </c>
      <c r="C11" s="33">
        <f>'Brecha 19600'!D324</f>
        <v>0</v>
      </c>
    </row>
    <row r="12" spans="2:3" ht="15.75" thickBot="1">
      <c r="B12" s="34" t="s">
        <v>39</v>
      </c>
      <c r="C12" s="35">
        <f>AVERAGE(C5:C11)</f>
        <v>0</v>
      </c>
    </row>
  </sheetData>
  <sheetProtection algorithmName="SHA-512" hashValue="HYQ886Pf2+1Xk3yt0iNwQskvuipIKcVA0v/htfI5pTRSn7ROSFPkKiT1coVo4Nhs2RTI0+UsgibgYdV7eJag2Q==" saltValue="xSrxZKbX6kplC5Gv//TGvw==" spinCount="100000" sheet="1" objects="1" scenarios="1"/>
  <mergeCells count="1">
    <mergeCell ref="B3: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Brecha 19600</vt:lpstr>
      <vt:lpstr>Análisis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DLR Consultores</cp:lastModifiedBy>
  <cp:lastPrinted>2020-03-31T23:03:11Z</cp:lastPrinted>
  <dcterms:created xsi:type="dcterms:W3CDTF">2020-03-25T13:28:54Z</dcterms:created>
  <dcterms:modified xsi:type="dcterms:W3CDTF">2021-03-11T01:47:05Z</dcterms:modified>
</cp:coreProperties>
</file>