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g\Desktop\DLR\"/>
    </mc:Choice>
  </mc:AlternateContent>
  <xr:revisionPtr revIDLastSave="0" documentId="13_ncr:1_{758A5C55-0D06-4D40-9CAC-DC09C709A32E}" xr6:coauthVersionLast="45" xr6:coauthVersionMax="45" xr10:uidLastSave="{00000000-0000-0000-0000-000000000000}"/>
  <bookViews>
    <workbookView xWindow="-120" yWindow="-120" windowWidth="20730" windowHeight="11160" xr2:uid="{00000000-000D-0000-FFFF-FFFF00000000}"/>
  </bookViews>
  <sheets>
    <sheet name="Análisis de Brecha" sheetId="1" r:id="rId1"/>
    <sheet name="Gráficos" sheetId="3" r:id="rId2"/>
  </sheets>
  <definedNames>
    <definedName name="_xlnm._FilterDatabase" localSheetId="0" hidden="1">'Análisis de Brecha'!$A$7:$C$18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9" i="3" l="1"/>
  <c r="B48" i="3"/>
  <c r="B47" i="3"/>
  <c r="B46" i="3"/>
  <c r="B45" i="3"/>
  <c r="B44" i="3"/>
  <c r="B43" i="3"/>
  <c r="B42" i="3"/>
  <c r="B41" i="3"/>
  <c r="B40" i="3"/>
  <c r="B39" i="3"/>
  <c r="B38" i="3"/>
  <c r="B37" i="3"/>
  <c r="B36" i="3"/>
  <c r="B35" i="3"/>
  <c r="B34" i="3"/>
  <c r="B33" i="3"/>
  <c r="B32" i="3"/>
  <c r="B31" i="3"/>
  <c r="B30" i="3"/>
  <c r="B29" i="3"/>
  <c r="B28" i="3"/>
  <c r="B27" i="3"/>
  <c r="B26" i="3"/>
  <c r="B25" i="3"/>
  <c r="B24" i="3"/>
  <c r="A9" i="3" l="1"/>
  <c r="A8" i="3"/>
  <c r="A7" i="3"/>
  <c r="A6" i="3"/>
  <c r="A5" i="3"/>
  <c r="A4" i="3"/>
  <c r="A3" i="3"/>
  <c r="B79" i="1"/>
  <c r="B8" i="3" s="1"/>
  <c r="B66" i="1"/>
  <c r="B7" i="3" s="1"/>
  <c r="B58" i="1"/>
  <c r="B6" i="3" s="1"/>
  <c r="B27" i="1"/>
  <c r="B4" i="3" s="1"/>
  <c r="B19" i="1"/>
  <c r="B3" i="3" s="1"/>
  <c r="B44" i="1" l="1"/>
  <c r="B5" i="3" s="1"/>
  <c r="B85" i="1"/>
  <c r="B9" i="3" s="1"/>
  <c r="B10" i="3" l="1"/>
</calcChain>
</file>

<file path=xl/sharedStrings.xml><?xml version="1.0" encoding="utf-8"?>
<sst xmlns="http://schemas.openxmlformats.org/spreadsheetml/2006/main" count="91" uniqueCount="90">
  <si>
    <t>No se ha implementado</t>
  </si>
  <si>
    <t>Parcialmente implementado</t>
  </si>
  <si>
    <t>Satisfactoriamente implementado</t>
  </si>
  <si>
    <t>Análisis de Brecha inicial</t>
  </si>
  <si>
    <t>Calificación</t>
  </si>
  <si>
    <t>Descripción</t>
  </si>
  <si>
    <t>REQUISITO</t>
  </si>
  <si>
    <t>Para evaluar la empresa se selecciona en la columna de calificación el número que mejor representa la situación de la misma de acuerdo con la siguiente escala :</t>
  </si>
  <si>
    <t>Análisis de brecha inicial</t>
  </si>
  <si>
    <t>Promedio General</t>
  </si>
  <si>
    <t>FECHA:</t>
  </si>
  <si>
    <t>ANÁLISIS DE BRECHA PARA EVALUAR LA IMPLEMENTACIÓN DE LOS SISTEMAS DE GESTIÓN ENERGÉTICA EN LAS EMPRESAS BASADO EN LA NORMA ISO 50001:2018</t>
  </si>
  <si>
    <t>4 CONTEXTO DE LA ORGANIZACIÓN</t>
  </si>
  <si>
    <t>4.1 Comprensión de la organización y su contexto</t>
  </si>
  <si>
    <t>La organización debe determinar las cuestiones externas e internas que son pertinentes para su propósito, y que afectan su capacidad de lograr los resultados previstos de su SGEn y mejorar su desempeño energético.</t>
  </si>
  <si>
    <t>4.2 Comprensión de las necesidades y las expectativas de las partes interesadas</t>
  </si>
  <si>
    <t>La organización debe determinar:
a) las partes interesadas que son pertinentes para el desempeño energético y el SGEn;
b) los requisitos pertinentes de esas partes interesadas;
c) cuáles de las necesidades y expectativas identificadas aborda la organización mediante su SGEn.
La organización debe:
— asegurar que tiene acceso a los requisitos legales aplicables y a otros requisitos relacionados con su eficiencia energética, uso de la energía y consumo de energía;
— determinar cómo estos requisitos se aplican a su eficiencia energética, a su uso de la energía y a su consumo de energía;
— asegurar que estos requisitos son tomados en cuenta;
— revisar a intervalos definidos sus requisitos legales y otros requisitos.</t>
  </si>
  <si>
    <t>4.3 Determinación del alcance del sistema de gestión de la energía</t>
  </si>
  <si>
    <t>La organización debe determinar los límites y la aplicabilidad del SGEn para establecer su alcance.
Al determinar el alcance del SGEn, la organización debe considerar:
a) las cuestiones externas e internas a las que se hace referencia en el apartado 4.1;
b) los requisitos a los que se hace referencia en el apartado 4.2.
La organización debe asegurar que tiene la autoridad de controlar su eficiencia energética, el uso de la energía y el consumo de energía dentro del alcance y los límites. La organización no debe excluir ningún tipo de energía que esté dentro del alcance y de los límites.
El alcance y los límites del SGEn se deben mantener como información documentada</t>
  </si>
  <si>
    <t>4.4 Sistema de gestión de la energía</t>
  </si>
  <si>
    <t>La organización debe establecer, implementar, mantener y mejorar continuamente un SGEn, incluyendo los procesos necesarios y sus interacciones, y mejorar continuamente el desempeño energético, de acuerdo con los requisitos de este documento.</t>
  </si>
  <si>
    <t>Promedio 4 Contexto de la Organización</t>
  </si>
  <si>
    <t>5 LIDERAZGO</t>
  </si>
  <si>
    <t>5.1 Liderazgo y compromiso</t>
  </si>
  <si>
    <t>La alta dirección debe demostrar liderazgo y compromiso con respecto a la mejora continua de su desempeño energético y la eficacia de su SGEn:
a) asegurando que se han establecido el alcance y los límites del SGEn;
b) asegurando que se han establecido la política energética (véase 5.2), los objetivos, las metas energéticas (véase 6.2), y que son compatibles con la dirección estratégica de la organización;
c) asegurando la integración de los requisitos del SGEn en los procesos del negocio de la organización;
d) asegurando que los planes de acción están aprobados e implementados;
e) asegurando que están disponibles los recursos necesarios para el SGEn;
f) comunicando la importancia de la gestión de la energía eficaz y en conformidad con los requisitos del SGEn;
g) asegurando que el SGEn logra los resultados previstos;
h) promoviendo la mejora continua del desempeño energético y del SGEn;
i) asegurando la conformación de un equipo de gestión de la energía;
j) dirigiendo y apoyando a las personas para que contribuyan a la eficacia del SGEn y a la mejora del desempeño energético;
k) apoyando a otros roles pertinentes para la gestión a demostrar su liderazgo, según se aplique a sus áreas de responsabilidad;
l) asegurando que los IDEn representan apropiadamente el desempeño energético;
m) asegurando que los procesos se establecen e implementan para identificar y abordar los cambios que afectan al SGEn y al desempeño energético dentro del alcance y los límites del SGEn.</t>
  </si>
  <si>
    <t>5.2 Política Energética</t>
  </si>
  <si>
    <t>La alta dirección debe establecer una política energética que:
a) sea apropiada a los propósitos de la organización;
b) proporcione el marco para establecer y revisar los objetivos y las metas energéticas (véase 6.2);
c) incluya el compromiso de asegurar la disponibilidad de la información y de los recursos necesarios para lograr los objetivos y las metas energéticas;
d) incluya el compromiso de satisfacer los requisitos legales aplicables y otros requisitos (véase 4.2) relacionados con la eficiencia energética, el uso de la energía y el consumo de energía;
e) incluya el compromiso de la mejora continua (véase 10.2) del desempeño energético y del SGEn;
f) apoye la adquisición (véase 8.3) de productos y servicios de eficiencia energética que impactan en el desempeño energético;
g) apoye las actividades de diseño (véase 8.2) que consideren la mejora del desempeño energético.
La política energética debe:
— estar disponible como información documentada (véase 7.5);
— ser comunicada dentro de la organización;
— estar disponible para las partes interesadas, cuando sea apropiado;
— ser periódicamente revisada y actualizada cuando sea necesario.</t>
  </si>
  <si>
    <t>5.3 Roles, responsabilidades y autoridades en la organización</t>
  </si>
  <si>
    <t>La alta dirección debe asegurar que las responsabilidades y las autoridades para los roles pertinentes son asignados y comunicados dentro de la organización.
La alta dirección debe asignar la responsabilidad y la autoridad al equipo de gestión de la energía para:
a) asegurar que el SGEn se establezca, implemente, mantenga y mejoren continuamente;
b) asegurar que el SGEn cumple con los requisitos de este documento;
c) implementar planes de acción (véase 6.2) para la mejora continua del desempeño energético;
d) informar sobre el desempeño del SGEn y la mejora del desempeño energético a la alta dirección, a intervalos determinados;
e) establecer los criterios y métodos necesarios para asegurar que la operación y el control del SGEn sean eficaz.</t>
  </si>
  <si>
    <t>Promedio 5 Liderazgo</t>
  </si>
  <si>
    <t>6 PLANIFICACIÓN</t>
  </si>
  <si>
    <t>6.1 Acciones para abordar los riesgos y las oportunidades</t>
  </si>
  <si>
    <r>
      <rPr>
        <b/>
        <sz val="10"/>
        <rFont val="Calibri"/>
        <family val="2"/>
        <scheme val="minor"/>
      </rPr>
      <t>6.1.1</t>
    </r>
    <r>
      <rPr>
        <sz val="10"/>
        <rFont val="Calibri"/>
        <family val="2"/>
        <scheme val="minor"/>
      </rPr>
      <t xml:space="preserve"> Al planificar para el SGEn, la organización debe considerar las cuestiones a las que se hacen referencia en el apartado 4.1, los requisitos mencionados en el apartado 4.2, revisar las actividades de la organización y los procesos que puedan afectar el desempeño energético. La planificación debe ser consistente con la política energética, y debe conducir a las acciones que dan como resultado la mejora continua en el desempeño energético. La organización debe determinar los riesgos y las oportunidades que es necesario abordar con el fin de:
— garantizar que el SGEn puede alcanzar los resultados previstos, incluyendo la mejora del desempeño energético;
— prevenir o reducir los efectos no deseados;
— lograr la mejora continua del SGEn y del desempeño energético.</t>
    </r>
  </si>
  <si>
    <r>
      <rPr>
        <b/>
        <sz val="10"/>
        <rFont val="Calibri"/>
        <family val="2"/>
        <scheme val="minor"/>
      </rPr>
      <t xml:space="preserve">6.1.2 </t>
    </r>
    <r>
      <rPr>
        <sz val="10"/>
        <rFont val="Calibri"/>
        <family val="2"/>
        <scheme val="minor"/>
      </rPr>
      <t>La organización debe planificar:
a) las acciones para abordar estos riesgos y oportunidades;
b) la manera de:
1) integrar e implementar las acciones en su SGEn y en sus procesos de desempeño energético;
2) evaluar la eficacia de estas acciones.</t>
    </r>
  </si>
  <si>
    <t>6.2 Objetivos, metas energéticas y la planificación para lograrlos</t>
  </si>
  <si>
    <r>
      <rPr>
        <b/>
        <sz val="10"/>
        <rFont val="Calibri"/>
        <family val="2"/>
        <scheme val="minor"/>
      </rPr>
      <t xml:space="preserve">6.2.1 </t>
    </r>
    <r>
      <rPr>
        <sz val="10"/>
        <rFont val="Calibri"/>
        <family val="2"/>
        <scheme val="minor"/>
      </rPr>
      <t>La organización debe establecer objetivos en las funciones y los niveles pertinentes. La organización debe establecer metas energéticas.</t>
    </r>
  </si>
  <si>
    <r>
      <rPr>
        <b/>
        <sz val="10"/>
        <rFont val="Calibri"/>
        <family val="2"/>
        <scheme val="minor"/>
      </rPr>
      <t xml:space="preserve">6.2.2 </t>
    </r>
    <r>
      <rPr>
        <sz val="10"/>
        <rFont val="Calibri"/>
        <family val="2"/>
        <scheme val="minor"/>
      </rPr>
      <t>Los objetivos y las metas energéticas deben:</t>
    </r>
    <r>
      <rPr>
        <b/>
        <sz val="10"/>
        <rFont val="Calibri"/>
        <family val="2"/>
        <scheme val="minor"/>
      </rPr>
      <t xml:space="preserve">
</t>
    </r>
    <r>
      <rPr>
        <sz val="10"/>
        <rFont val="Calibri"/>
        <family val="2"/>
        <scheme val="minor"/>
      </rPr>
      <t>a) ser consistentes con la política energética (véase 5.2);
b) ser medibles (si es factible);
c) tomar en cuenta los requisitos aplicables;
d) considerar los USE (véase 6.3);
e) tomar en cuenta las oportunidades (véase 6.3) para mejorar el desempeño energético;
f) ser objeto de seguimiento;
g) ser comunicados;
h) ser actualizados según sea apropiado.
La organización debe conservar la información documentada (véase 7.5) sobre los objetivos y las metas energéticas.</t>
    </r>
  </si>
  <si>
    <r>
      <rPr>
        <b/>
        <sz val="10"/>
        <rFont val="Calibri"/>
        <family val="2"/>
        <scheme val="minor"/>
      </rPr>
      <t xml:space="preserve">6.2.3 </t>
    </r>
    <r>
      <rPr>
        <sz val="10"/>
        <rFont val="Calibri"/>
        <family val="2"/>
        <scheme val="minor"/>
      </rPr>
      <t>Al planificar cómo alcanzar sus objetivos y sus metas energéticas, la organización debe establecer y mantener planes de acción que incluyan:
— qué se hará;
— qué recursos serán necesarios;
— quién será responsable;
— cuándo se completará;
— cómo se evaluarán los resultados, incluyendo los métodos utilizados para verificar las mejoras del desempeño energético (véase 9.1).
La organización debe considerar cómo las acciones para alcanzar sus objetivos y las metas energéticas se pueden integrar a los procesos del negocio de la organización. La organización debe conservar la información documentada de los planes de acción.</t>
    </r>
  </si>
  <si>
    <t>6.3 Revisión energética</t>
  </si>
  <si>
    <t>La organización debe desarrollar y llevar a cabo una revisión energética.
Para desarrollar la revisión energética, la organización debe:
a) analizar el uso y el consumo de energía con base en la medición y otros datos, es decir:
1) identificar los tipos de energía actuales (véase 3.5.1);
2) evaluar el uso y el consumo de energía en el pasado y en la actualidad;
b) con base en el análisis, identificar los USE (véase 3.5.6);
c) para cada USE:
1) determinar las variables relevantes;
2) determinar el desempeño energético actual;
3) identificar las personas que trabajan bajo su control que influyen o afectan a los USE;
d) determinar y priorizar las oportunidades para mejorar el desempeño energético;
e) estimar los usos y consumos de energía en el futuro.
La revisión energética se debe actualizar a intervalos de tiempo definidos, y también como respuesta a los cambios importantes en la instalación, el equipo, los sistemas o los procesos que utilizan energía.
La organización debe mantener los métodos y criterios utilizados para desarrollar la revisión energética como información documentada (véase 7.5), y debe conservar la información documentada de sus resultados.</t>
  </si>
  <si>
    <t>6.4 Indicadores de desempeño energético</t>
  </si>
  <si>
    <t>La organización debe determinar los IDEn que:
a) sean apropiados para la medición y el seguimiento de su desempeño energético, y;
b) le permitan a la organización demostrar la mejora del desempeño energético.
El método para determinar y actualizar los IDEn se debe mantener como información documentada (véase 7.5). Cuando la organización tenga datos que indiquen que las variables relevantes afectan en forma significativa el desempeño energético, la organización debe considerar dichos datos para establecer los IDEn apropiados.
Los valores de los IDEn se deben revisar y comparar con sus respectivas LBEn, según sea apropiado. La organización debe conservar la información documentada (véase 7.5) de los valores de los IDEn.</t>
  </si>
  <si>
    <t>6.5 Línea de base energética</t>
  </si>
  <si>
    <t>La organización debe establecer una o varias LBEn utilizando la información de la revisión energética (véase 6.3), tomando en cuenta un período adecuado de tiempo.
Cuando la organización tenga datos que indiquen que las variables relevantes afectan en forma significativa el desempeño energético, la organización debe realizar la normalización de los valores de los IDEn y las correspondientes LBEn.
Nota: Dependiendo de la naturaleza de las actividades, la normalización puede ser un simple ajuste, o un procedimiento más complejo.
Las LBEn se deben revisar en caso de uno o más de los siguientes:
a) los IDEn ya no reflejan el desempeño energético de la organización;
b) hayan existido cambios importantes en los factores estáticos;
c) de acuerdo con un método predeterminado.
La organización debe conservar la información de las LBEn, los datos de las variables relevantes y las modificaciones a las LBEn como información documentada (véase 7.5).</t>
  </si>
  <si>
    <t>6.6 Planificación para la recopilación de datos de la energía</t>
  </si>
  <si>
    <t>La organización debe asegurar que las características principales de sus operaciones, que afectan el desempeño energético sean identificadas, medidas, ser objeto de seguimiento, y analizadas a intervalos planificados (véase 9.1). La organización debe definir e implementar un plan de recopilación de datos de la energía apropiado a sus dimensiones, complejidad, recursos, y a sus equipos de seguimiento y medición. El plan debe especificar los datos necesarios para el seguimiento de las características principales, y establecer cómo y con qué frecuencia se deben recopilar y conservar los datos.
Los datos a recopilar (u obtener por mediciones, según aplique) y la información documentada a conservar (véase 7.5) deben incluir:
a) las variables relevantes para los USE;
b) el consumo de energía relacionado con los USE y con la organización;
c) los criterios operacionales relacionados con los USE;
d) los factores estáticos, si aplicara;
e) los datos especificados en el plan de acción.
La recopilación de datos de la energía se debe revisar y actualizar a intervalos definidos, si es aplicable.
La organización debe asegurar que el equipo utilizado para la medición de las características más importantes proporcione datos que sean precisos y repetibles. La organización debe conservar la información documentada (véase 7.5) sobre las mediciones, seguimiento y otros medios para establecer la precisión y la repetición.</t>
  </si>
  <si>
    <t>Promedio 6 Planificación</t>
  </si>
  <si>
    <t>7 APOYO</t>
  </si>
  <si>
    <t>7.1 Recursos</t>
  </si>
  <si>
    <t>La organización debe determinar y proporcionar los recursos necesarios para establecer, implementar, mantener y mejorar continuamente el desempeño energético y el SGEn.</t>
  </si>
  <si>
    <t>7.2 Competencia</t>
  </si>
  <si>
    <t>La organización debe:
a) determinar la competencia necesaria de las personas que trabajen bajo su control, que afecten su desempeño energético y el SGEn;
b) asegurar que dichas personas son competentes sobre la base de la formación apropiada, la capacitación, las habilidades o la experiencia;
c) cuando sea aplicable, tomar acción para adquirir la competencia necesaria y evaluar la eficacia de las acciones adoptadas;
d) conservar la información documentada apropiada (véase 7.5) como evidencia de la competencia.</t>
  </si>
  <si>
    <t>7.3 Toma de conciencia</t>
  </si>
  <si>
    <t>Las personas que estén trabajando bajo el control de la organización deben tomar consciencia de:
a) la política energética (véase 5.2);
b) su contribución a la eficacia del SGEn, incluyendo el logro de los objetivos y las metas energéticas (véase 6.2), y los beneficios de mejorar el desempeño energético;
c) el impacto de sus actividades o de su comportamiento con respecto al desempeño energético;
d) las implicaciones de no cumplir con los requisitos del SGEn.</t>
  </si>
  <si>
    <t>7.4 Comunicación</t>
  </si>
  <si>
    <t>La organización debe determinar las comunicaciones internas y externas que son pertinentes para el SGEn, incluyendo:
a) qué comunicar;
b) cuándo comunicar;
c) a quién comunicar;
d) cómo comunicar;
e) quién comunica.
Al establecer sus procesos de comunicación, la organización debe asegurar que la información comunicada es consistente con la información generada en el SGEn y que es confiable.
La organización debe establecer e implementar un proceso mediante el cual cualquier persona que trabaje bajo el control de la organización pueda realizar comentarios o sugerencias para mejorar el SGEn o el desempeño energético. La organización debe considerar conservar la información documentada (véase 7.5) de las mejoras sugeridas.</t>
  </si>
  <si>
    <t>7.5 Información documentada</t>
  </si>
  <si>
    <r>
      <rPr>
        <b/>
        <sz val="10"/>
        <rFont val="Calibri"/>
        <family val="2"/>
        <scheme val="minor"/>
      </rPr>
      <t>7.5.1 Generalidades</t>
    </r>
    <r>
      <rPr>
        <sz val="10"/>
        <rFont val="Calibri"/>
        <family val="2"/>
        <scheme val="minor"/>
      </rPr>
      <t xml:space="preserve">
El SGEn de la organización debe incluir:
a) la información documentada requerida por este documento;
b) la información documentada que la organización determine como necesaria para la eficacia del SGEn y que demuestre la mejora del desempeño energético.
— la dimensión de la organización y el tipo de sus actividades, procesos, productos y servicios;
— la complejidad de los procesos y sus interacciones;
— la competencia de las personas.</t>
    </r>
  </si>
  <si>
    <r>
      <rPr>
        <b/>
        <sz val="10"/>
        <rFont val="Calibri"/>
        <family val="2"/>
        <scheme val="minor"/>
      </rPr>
      <t xml:space="preserve">7.5.2 Crear y actualizar
</t>
    </r>
    <r>
      <rPr>
        <sz val="10"/>
        <rFont val="Calibri"/>
        <family val="2"/>
        <scheme val="minor"/>
      </rPr>
      <t>Al crear y actualizar la información documentada, la organización debe asegurar que los siguientes aspectos sean apropiados:
a) la identificación y la descripción (por ejemplo, el título, la fecha, el autor o el número de referencia);
b) el formato (por ejemplo, el lenguaje, la versión de software, los gráficos) y los medios (por ejemplo, papel, electrónico);
c) la revisión y la aprobación para que sean idóneos y adecuados.</t>
    </r>
  </si>
  <si>
    <r>
      <rPr>
        <b/>
        <sz val="10"/>
        <rFont val="Calibri"/>
        <family val="2"/>
        <scheme val="minor"/>
      </rPr>
      <t xml:space="preserve">7.5.3 Control de la información documentada
</t>
    </r>
    <r>
      <rPr>
        <sz val="10"/>
        <rFont val="Calibri"/>
        <family val="2"/>
        <scheme val="minor"/>
      </rPr>
      <t>La información documentada requerida por el SGEn y por este documento se debe controlar para asegurar que:
a) está disponible y es adecuada para su utilización, cuándo y dónde sea necesaria;
b) está adecuadamente protegida (por ejemplo, de la pérdida de confidencialidad, del uso inapropiado, de la pérdida de integridad).
Para el control de la información documentada, la organización debe abordar las siguientes actividades, según sea aplicable:
— la distribución, acceso, recuperación y utilización;
— el almacenamiento y la preservación, incluyendo la preservación de la legibilidad;
— el control de los cambios (por ejemplo, el control de la versión);
— la conservación y la disposición.
La información documentada de origen externo que la organización determine como necesaria para la planificación y operación del SGEn, se deben identificar, según sea apropiado, y controlar.</t>
    </r>
  </si>
  <si>
    <t>Promedio 7 Apoyo</t>
  </si>
  <si>
    <t>8 OPERACIÓN</t>
  </si>
  <si>
    <t>8.1 Planificación y control operacional</t>
  </si>
  <si>
    <t>La organización debe planificar, implementar y controlar los procesos relacionados con sus USE (véase 6.3), necesarios para cumplir con sus requisitos e implementar las acciones determinadas en el apartado 6.2 mediante:
a) el establecimiento de criterios para los procesos, incluyendo la operación y el mantenimiento eficaz de las instalaciones, el equipo, los sistemas, y los procesos que utilizan energía, en los cuales su ausencia puede conducir a un desvío significativo del desempeño energético previsto;
b) la comunicación (véase 7.4) de los criterios a las personas pertinentes que trabajan bajo el control de la organización;
c) la implementación del control de los procesos de acuerdo con los criterios, incluyendo la operación y el mantenimiento de las instalaciones, el equipo, los sistemas y procesos que utilizan energía, de acuerdo con los criterios establecidos;
d) el mantenimiento de la información documentada (véase 7.5) en la medida necesaria para tener la confianza de que los procesos se han llevado a cabo según lo planificado.
La organización debe controlar los cambios planificados y revisar las consecuencias de los cambios no previstos, tomando acción para mitigar cualquier efecto adverso, según sea necesario.
La organización debe asegurar que los USE contratados externamente o que los procesos relacionados con sus USE (véase 6.3) están controlados</t>
  </si>
  <si>
    <t>8.2 Diseño</t>
  </si>
  <si>
    <t>La organización debe considerar las oportunidades de mejora del desempeño energético y el control operacional en el diseño de instalaciones, equipo, sistemas y procesos que utilizan energía, que sean nuevos, modificados y renovados, que puedan tener impacto significativo en su desempeño energético durante el tiempo de vida planificado o esperado.
Donde sea aplicable, los resultados de la consideración del desempeño energético se deben incorporar a las actividades de especificación, diseño y adquisición.
La organización debe conservar la información documentada de las actividades de diseño relacionadas con el desempeño energético (véase 7.5).</t>
  </si>
  <si>
    <t>8.3 Adquisición</t>
  </si>
  <si>
    <t>La organización debe establecer e implementar los criterios para la evaluación del desempeño energético durante el tiempo de vida operativo planificado o esperado al adquirir productos, equipos y servicios que utilizan energía, y que se espera que tengan impacto significativo en el desempeño energético de la organización.
Al adquirir productos, equipos y servicios que utilizan energía, que tienen, o pueden tener, impacto en los USE, la organización debe informar a los proveedores que el desempeño energético es uno de los criterios de evaluación para la adquisición.
Cuando sea aplicable, la organización debe definir y comunicar las especificaciones para:
a) asegurar el desempeño energético del equipo y de los servicios adquiridos;
b) la adquisición de energía.</t>
  </si>
  <si>
    <t>Promedio 8 Operación</t>
  </si>
  <si>
    <t>9 EVALUACIÓN DEL DESEMPEÑO</t>
  </si>
  <si>
    <t>9.1 Seguimiento, medición, análisis y evaluación del desempeño energético y del SGEn</t>
  </si>
  <si>
    <r>
      <rPr>
        <b/>
        <sz val="10"/>
        <rFont val="Calibri"/>
        <family val="2"/>
        <scheme val="minor"/>
      </rPr>
      <t>9.1.1 Generalidades</t>
    </r>
    <r>
      <rPr>
        <sz val="10"/>
        <rFont val="Calibri"/>
        <family val="2"/>
        <scheme val="minor"/>
      </rPr>
      <t xml:space="preserve">
La organización debe determinar para el desempeño energético y el SGEn:
a) qué necesita tener seguimiento y ser medido, incluyendo, como mínimo, las siguientes características clave:
1) la eficacia de los planes de acción para alcanzar los objetivos y las metas energéticas;
2) los IDEn;
3) la operación de los USE;
4) el consumo de energía real versus el consumo esperado;
b) los métodos de seguimiento, medición, análisis y evaluación, según corresponda, para asegurar resultados válidos;
c) cuándo se deben realizar el seguimiento y la medición;
d) cuándo se deben analizar y evaluar los resultados del seguimiento y la medición.
La organización debe evaluar su desempeño energético y la eficacia del SGEn (véase 6.6).
La mejora en el desempeño energético se debe evaluar comparando los valores de los IDEn (véase 6.4) con respecto a las correspondientes LBEn (véase 6.5).
La organización debe investigar y responder a las desviaciones significativas en el desempeño energético. La organización debe conservar la información documentada sobre los resultados de la investigación y la respuesta (véase 7.5).
La organización debe conservar la información documentada sobre el seguimiento y las mediciones</t>
    </r>
  </si>
  <si>
    <r>
      <t xml:space="preserve">9.1.2 Evaluación del cumplimiento de los requisitos legales y otros requisitos
</t>
    </r>
    <r>
      <rPr>
        <sz val="10"/>
        <rFont val="Calibri"/>
        <family val="2"/>
        <scheme val="minor"/>
      </rPr>
      <t>La organización debe tener un procedimiento para evaluar, a intervalos planificados, el cumplimiento con los requisitos legales y otros requisitos (véase 4.2) relacionados con su eficiencia energética, el uso de la energía, el consumo de energía y el SGEn. La organización debe conservar la información
documentada (véase 7.5) sobre los resultados de la evaluación del cumplimiento y las acciones tomadas.</t>
    </r>
  </si>
  <si>
    <t>9.2 Auditoría interna</t>
  </si>
  <si>
    <r>
      <rPr>
        <b/>
        <sz val="10"/>
        <rFont val="Calibri"/>
        <family val="2"/>
        <scheme val="minor"/>
      </rPr>
      <t>9.2.1</t>
    </r>
    <r>
      <rPr>
        <sz val="10"/>
        <rFont val="Calibri"/>
        <family val="2"/>
        <scheme val="minor"/>
      </rPr>
      <t xml:space="preserve"> La organización debe realizar auditorías internas del SGEn a intervalos planificados para proporcionar información sobre si el SGEn:
a) mejora el desempeño energético;
b) cumple con:
— los requisitos propios de la organización para su SGEn;
— la política energética (véase 5.2), y los objetivos y metas energéticas (véase 6.2) establecidos por la organización;
— los requisitos de este documento;
c) está eficazmente implementado y mantenido.</t>
    </r>
  </si>
  <si>
    <r>
      <rPr>
        <b/>
        <sz val="10"/>
        <rFont val="Calibri"/>
        <family val="2"/>
        <scheme val="minor"/>
      </rPr>
      <t xml:space="preserve">9.2.2 </t>
    </r>
    <r>
      <rPr>
        <sz val="10"/>
        <rFont val="Calibri"/>
        <family val="2"/>
        <scheme val="minor"/>
      </rPr>
      <t>La organización debe:
a) planificar, establecer, implementar y mantener un programa de auditorías que incluyan los métodos, responsabilidades, requisitos de planificación e información, que deben considerar la importancia de los procesos en cuestión y los resultados de auditorías previas;
b) definir el criterio y el alcance para cada auditoria;
c) seleccionar auditores y realizar auditorías para asegurar la objetividad y la imparcialidad del proceso de auditoría;
d) asegurar que los resultados de las auditorias se informen a la dirección pertinente;
e) tomar las acciones apropiadas de acuerdo con los apartados 10.1 y 10.2;
f) conservar la información documentada (véase 7.5) como evidencia de la implementación del programa de auditoría, y los resultados de la misma.</t>
    </r>
  </si>
  <si>
    <t>9.3 Revisión por la Dirección</t>
  </si>
  <si>
    <r>
      <rPr>
        <b/>
        <sz val="10"/>
        <rFont val="Calibri"/>
        <family val="2"/>
        <scheme val="minor"/>
      </rPr>
      <t>9.3.1</t>
    </r>
    <r>
      <rPr>
        <sz val="10"/>
        <rFont val="Calibri"/>
        <family val="2"/>
        <scheme val="minor"/>
      </rPr>
      <t xml:space="preserve"> La alta dirección debe revisar el SGEn de la organización, a intervalos planificados, para asegurar su continua idoneidad, adecuación, eficacia y alineación con la dirección estratégica de la organización.</t>
    </r>
  </si>
  <si>
    <r>
      <rPr>
        <b/>
        <sz val="10"/>
        <rFont val="Calibri"/>
        <family val="2"/>
        <scheme val="minor"/>
      </rPr>
      <t xml:space="preserve">9.3.2 </t>
    </r>
    <r>
      <rPr>
        <sz val="10"/>
        <rFont val="Calibri"/>
        <family val="2"/>
        <scheme val="minor"/>
      </rPr>
      <t>La revisión por la dirección debe considerar:
a) el estado de las acciones de las revisiones previas por la dirección;
b) cambios en las cuestiones internas y externas, los riesgos asociados y las oportunidades pertinentes para el SGEn;
c) información sobre el desempeño del SGEn, incluyendo las tendencias en:
1) no conformidades y acciones correctivas;
2) resultados del seguimiento y las mediciones;
3) resultados de las auditorías;
4) resultados de la evaluación del cumplimiento con los requisitos legales y otros requisitos;
d) oportunidades para la mejora continua, incluyendo las referidas a la competencia;
e) la política energética.</t>
    </r>
  </si>
  <si>
    <r>
      <rPr>
        <b/>
        <sz val="10"/>
        <rFont val="Calibri"/>
        <family val="2"/>
        <scheme val="minor"/>
      </rPr>
      <t xml:space="preserve">9.3.3 </t>
    </r>
    <r>
      <rPr>
        <sz val="10"/>
        <rFont val="Calibri"/>
        <family val="2"/>
        <scheme val="minor"/>
      </rPr>
      <t>Las entradas relativas al desempeño energético para la revisión por la dirección deben incluir:
— el grado de cumplimiento de los objetivos y las metas energéticas;
— el desempeño energético y las mejoras del desempeño energético, con base en los resultados del seguimiento y las mediciones, incluyendo los IDEn;
— el estado de los planes de acción.</t>
    </r>
  </si>
  <si>
    <r>
      <rPr>
        <b/>
        <sz val="10"/>
        <rFont val="Calibri"/>
        <family val="2"/>
        <scheme val="minor"/>
      </rPr>
      <t xml:space="preserve">9.3.4 </t>
    </r>
    <r>
      <rPr>
        <sz val="10"/>
        <rFont val="Calibri"/>
        <family val="2"/>
        <scheme val="minor"/>
      </rPr>
      <t>Las salidas de la revisión por la dirección deben incluir las decisiones relacionadas con las oportunidades de mejora continua y cualquier necesidad de cambios al SGEn, incluyendo:
a) las oportunidades para mejorar el desempeño energético;
b) la política energética;
c) los IDEn o las LBEn;
d) los objetivos, las metas energéticas, los planes de acción u otros elementos del SGEn, y las acciones a ser tomadas si no se alcanzan;
e) las oportunidades para mejorar la integración con los procesos del negocio;
f) la asignación de recursos;
g) la mejora de la competencia, de la toma de conciencia y de la comunicación.
La organización debe conservar la información documentada como evidencia de los resultados de las revisiones por la dirección.</t>
    </r>
  </si>
  <si>
    <t>Promedio 9 Evaluación del desempeño</t>
  </si>
  <si>
    <t>10 MEJORA</t>
  </si>
  <si>
    <t>10.1 No conformidad y acción correctiva</t>
  </si>
  <si>
    <t>Cuando se identifica una no conformidad la organización debe:
a) reaccionar a dicha no conformidad, y, según sea aplicable:
1) tomar acción para controlarla y corregirla;
2) ocuparse de las consecuencias;
b) evaluar la necesidad de acciones para eliminar las causas de la no conformidad, con el fin de que no vuelva a ocurrir ni ocurra en otra parte, mediante:
1) la revisión de la no conformidad;
2) la determinación de las causas de la no conformidad;
3) la determinación de la existencia de no conformidades similares, o que potencialmente pueden ocurrir;
c) implementar cualquier acción que sea necesaria;
d) revisar la eficacia de cualquier acción correctiva tomada;
e) realizar los cambios al SGEn, si fuera necesario.
Las acciones correctivas deben ser apropiadas a los efectos de las no conformidades encontradas.
La organización debe conservar la información documentada de:
— la naturaleza de las no conformidades, y las acciones subsiguientes, si se hubieran tomado;
— los resultados de cualquier acción correctiva.</t>
  </si>
  <si>
    <t>10.2 Mejora continua</t>
  </si>
  <si>
    <t>La organización debe mejorar continuamente la idoneidad, adecuación y eficacia del SGEn. La organización debe demostrar la mejora continua del desempeño energético.</t>
  </si>
  <si>
    <t>Promedio 10 Mejora</t>
  </si>
  <si>
    <t>Cláusula ISO 50001</t>
  </si>
  <si>
    <t>Apartado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</si>
</sst>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name val="Calibri"/>
      <family val="2"/>
      <scheme val="minor"/>
    </font>
    <font>
      <sz val="12"/>
      <name val="Calibri"/>
      <family val="2"/>
      <scheme val="minor"/>
    </font>
    <font>
      <sz val="10"/>
      <name val="Calibri"/>
      <family val="2"/>
      <scheme val="minor"/>
    </font>
    <font>
      <b/>
      <sz val="12"/>
      <name val="Calibri"/>
      <family val="2"/>
      <scheme val="minor"/>
    </font>
    <font>
      <b/>
      <sz val="14"/>
      <name val="Calibri"/>
      <family val="2"/>
      <scheme val="minor"/>
    </font>
    <font>
      <b/>
      <sz val="11"/>
      <name val="Calibri"/>
      <family val="2"/>
      <scheme val="minor"/>
    </font>
    <font>
      <b/>
      <sz val="12"/>
      <color theme="0"/>
      <name val="Calibri"/>
      <family val="2"/>
      <scheme val="minor"/>
    </font>
    <font>
      <b/>
      <sz val="14"/>
      <color theme="0"/>
      <name val="Calibri"/>
      <family val="2"/>
      <scheme val="minor"/>
    </font>
    <font>
      <b/>
      <sz val="10"/>
      <name val="Calibri"/>
      <family val="2"/>
      <scheme val="minor"/>
    </font>
    <font>
      <b/>
      <i/>
      <sz val="11"/>
      <color theme="1"/>
      <name val="Calibri"/>
      <family val="2"/>
      <scheme val="minor"/>
    </font>
    <font>
      <b/>
      <sz val="11"/>
      <color rgb="FFFFC000"/>
      <name val="Calibri"/>
      <family val="2"/>
      <scheme val="minor"/>
    </font>
    <font>
      <b/>
      <sz val="16"/>
      <color rgb="FFFFC00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
      <patternFill patternType="solid">
        <fgColor rgb="FF009900"/>
        <bgColor indexed="64"/>
      </patternFill>
    </fill>
    <fill>
      <patternFill patternType="solid">
        <fgColor rgb="FF00206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47">
    <xf numFmtId="0" fontId="0" fillId="0" borderId="0" xfId="0"/>
    <xf numFmtId="0" fontId="0" fillId="0" borderId="10" xfId="0" applyBorder="1"/>
    <xf numFmtId="0" fontId="0" fillId="0" borderId="18" xfId="0" applyBorder="1"/>
    <xf numFmtId="0" fontId="10" fillId="7" borderId="4" xfId="0" applyFont="1" applyFill="1" applyBorder="1"/>
    <xf numFmtId="2" fontId="0" fillId="0" borderId="1" xfId="0" applyNumberFormat="1" applyBorder="1" applyAlignment="1">
      <alignment horizontal="center"/>
    </xf>
    <xf numFmtId="2" fontId="0" fillId="0" borderId="12" xfId="0" applyNumberFormat="1" applyBorder="1" applyAlignment="1">
      <alignment horizontal="center"/>
    </xf>
    <xf numFmtId="2" fontId="10" fillId="7" borderId="5" xfId="0" applyNumberFormat="1" applyFont="1" applyFill="1" applyBorder="1" applyAlignment="1">
      <alignment horizontal="center"/>
    </xf>
    <xf numFmtId="0" fontId="0" fillId="0" borderId="11" xfId="0" applyBorder="1"/>
    <xf numFmtId="2" fontId="0" fillId="0" borderId="3" xfId="0" applyNumberFormat="1" applyBorder="1" applyAlignment="1">
      <alignment horizontal="center"/>
    </xf>
    <xf numFmtId="0" fontId="0" fillId="0" borderId="10" xfId="0" applyBorder="1" applyAlignment="1">
      <alignment horizontal="center"/>
    </xf>
    <xf numFmtId="0" fontId="0" fillId="0" borderId="10" xfId="0" applyBorder="1" applyAlignment="1">
      <alignment horizontal="center" wrapText="1"/>
    </xf>
    <xf numFmtId="0" fontId="0" fillId="0" borderId="18" xfId="0" applyBorder="1" applyAlignment="1">
      <alignment horizontal="center" wrapText="1"/>
    </xf>
    <xf numFmtId="0" fontId="11" fillId="11" borderId="17" xfId="0" applyFont="1" applyFill="1" applyBorder="1" applyAlignment="1">
      <alignment horizontal="center" vertical="center" wrapText="1"/>
    </xf>
    <xf numFmtId="0" fontId="11" fillId="11" borderId="16" xfId="0" applyFont="1" applyFill="1" applyBorder="1" applyAlignment="1">
      <alignment horizontal="center" vertical="center" wrapText="1"/>
    </xf>
    <xf numFmtId="0" fontId="0" fillId="0" borderId="0" xfId="0" applyFont="1" applyProtection="1"/>
    <xf numFmtId="0" fontId="4" fillId="0" borderId="1" xfId="0" applyFont="1" applyBorder="1" applyAlignment="1" applyProtection="1">
      <alignment horizontal="left"/>
    </xf>
    <xf numFmtId="0" fontId="4" fillId="8" borderId="1" xfId="0" applyFont="1" applyFill="1" applyBorder="1" applyAlignment="1" applyProtection="1">
      <alignment horizontal="center" vertical="center" wrapText="1"/>
    </xf>
    <xf numFmtId="0" fontId="0" fillId="6" borderId="0" xfId="0" applyFont="1" applyFill="1" applyProtection="1"/>
    <xf numFmtId="0" fontId="4" fillId="9" borderId="1" xfId="0" applyFont="1" applyFill="1" applyBorder="1" applyAlignment="1" applyProtection="1">
      <alignment horizontal="center" vertical="center" wrapText="1"/>
    </xf>
    <xf numFmtId="0" fontId="4" fillId="10" borderId="1" xfId="0" applyFont="1" applyFill="1" applyBorder="1" applyAlignment="1" applyProtection="1">
      <alignment horizontal="center" vertical="center" wrapText="1"/>
    </xf>
    <xf numFmtId="0" fontId="3" fillId="6" borderId="13" xfId="0" applyFont="1" applyFill="1" applyBorder="1" applyProtection="1"/>
    <xf numFmtId="0" fontId="4" fillId="6" borderId="13" xfId="0" applyFont="1" applyFill="1" applyBorder="1" applyAlignment="1" applyProtection="1">
      <alignment horizontal="center" vertical="center" wrapText="1"/>
    </xf>
    <xf numFmtId="0" fontId="7" fillId="11" borderId="1" xfId="0" applyFont="1" applyFill="1" applyBorder="1" applyAlignment="1" applyProtection="1">
      <alignment horizontal="center" vertical="center"/>
    </xf>
    <xf numFmtId="0" fontId="6" fillId="2" borderId="1" xfId="0" applyFont="1" applyFill="1" applyBorder="1" applyAlignment="1" applyProtection="1">
      <alignment vertical="center" wrapText="1"/>
    </xf>
    <xf numFmtId="0" fontId="6" fillId="2" borderId="1" xfId="0" applyFont="1" applyFill="1" applyBorder="1" applyAlignment="1" applyProtection="1">
      <alignment horizontal="center" vertical="center" wrapText="1"/>
    </xf>
    <xf numFmtId="0" fontId="3" fillId="0" borderId="9" xfId="0" applyFont="1" applyBorder="1" applyAlignment="1" applyProtection="1">
      <alignment horizontal="justify" vertical="center" wrapText="1"/>
    </xf>
    <xf numFmtId="0" fontId="0" fillId="0" borderId="6" xfId="0" applyFont="1" applyBorder="1" applyProtection="1"/>
    <xf numFmtId="0" fontId="8" fillId="11" borderId="4" xfId="0" applyFont="1" applyFill="1" applyBorder="1" applyAlignment="1" applyProtection="1">
      <alignment horizontal="justify" vertical="center" wrapText="1"/>
    </xf>
    <xf numFmtId="2" fontId="7" fillId="11" borderId="2" xfId="0"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9" fillId="0" borderId="9" xfId="0" applyFont="1" applyBorder="1" applyAlignment="1" applyProtection="1">
      <alignment horizontal="justify" vertical="center" wrapText="1"/>
    </xf>
    <xf numFmtId="0" fontId="0" fillId="0" borderId="6" xfId="0" applyFont="1" applyBorder="1" applyProtection="1">
      <protection locked="0"/>
    </xf>
    <xf numFmtId="0" fontId="0" fillId="0" borderId="0" xfId="0" applyFont="1" applyProtection="1">
      <protection locked="0"/>
    </xf>
    <xf numFmtId="0" fontId="4" fillId="0" borderId="6" xfId="0" applyFont="1" applyBorder="1" applyAlignment="1" applyProtection="1">
      <alignment horizontal="center" vertical="center" wrapText="1"/>
      <protection locked="0"/>
    </xf>
    <xf numFmtId="0" fontId="8" fillId="11" borderId="1" xfId="0" applyFont="1" applyFill="1" applyBorder="1" applyAlignment="1" applyProtection="1">
      <alignment horizontal="center" vertical="center"/>
    </xf>
    <xf numFmtId="0" fontId="1" fillId="3" borderId="14" xfId="0" applyFont="1" applyFill="1" applyBorder="1" applyAlignment="1" applyProtection="1">
      <alignment horizontal="left" vertical="center" wrapText="1"/>
    </xf>
    <xf numFmtId="0" fontId="1" fillId="3" borderId="15" xfId="0" applyFont="1" applyFill="1" applyBorder="1" applyAlignment="1" applyProtection="1">
      <alignment horizontal="left" vertical="center" wrapText="1"/>
    </xf>
    <xf numFmtId="0" fontId="1" fillId="3" borderId="7" xfId="0" applyFont="1" applyFill="1" applyBorder="1" applyAlignment="1" applyProtection="1">
      <alignment horizontal="left" vertical="center" wrapText="1"/>
    </xf>
    <xf numFmtId="0" fontId="1" fillId="3" borderId="8" xfId="0" applyFont="1" applyFill="1" applyBorder="1" applyAlignment="1" applyProtection="1">
      <alignment horizontal="left" vertical="center" wrapText="1"/>
    </xf>
    <xf numFmtId="0" fontId="5" fillId="4" borderId="7" xfId="0" applyFont="1" applyFill="1" applyBorder="1" applyAlignment="1" applyProtection="1">
      <alignment horizontal="left" vertical="center" wrapText="1" indent="1"/>
    </xf>
    <xf numFmtId="0" fontId="5" fillId="4" borderId="8" xfId="0" applyFont="1" applyFill="1" applyBorder="1" applyAlignment="1" applyProtection="1">
      <alignment horizontal="left" vertical="center" wrapText="1" indent="1"/>
    </xf>
    <xf numFmtId="0" fontId="5" fillId="5" borderId="7" xfId="0" applyFont="1" applyFill="1" applyBorder="1" applyAlignment="1" applyProtection="1">
      <alignment horizontal="left" vertical="center" wrapText="1" indent="2"/>
    </xf>
    <xf numFmtId="0" fontId="5" fillId="5" borderId="8" xfId="0" applyFont="1" applyFill="1" applyBorder="1" applyAlignment="1" applyProtection="1">
      <alignment horizontal="left" vertical="center" wrapText="1" indent="2"/>
    </xf>
    <xf numFmtId="0" fontId="12" fillId="11" borderId="0" xfId="0" applyFont="1" applyFill="1" applyBorder="1" applyAlignment="1" applyProtection="1">
      <alignment horizontal="center" vertical="center" wrapText="1"/>
    </xf>
    <xf numFmtId="0" fontId="7" fillId="11" borderId="1" xfId="0" applyFont="1" applyFill="1" applyBorder="1" applyAlignment="1" applyProtection="1">
      <alignment horizontal="center" vertical="center"/>
    </xf>
    <xf numFmtId="0" fontId="2" fillId="6" borderId="0" xfId="0" applyFont="1" applyFill="1" applyBorder="1" applyAlignment="1" applyProtection="1">
      <alignment horizontal="left" vertical="center" wrapText="1"/>
    </xf>
    <xf numFmtId="0" fontId="7" fillId="11" borderId="1" xfId="0" applyFont="1" applyFill="1" applyBorder="1" applyAlignment="1" applyProtection="1">
      <alignment horizontal="center" vertical="center"/>
      <protection locked="0"/>
    </xf>
  </cellXfs>
  <cellStyles count="1">
    <cellStyle name="Normal" xfId="0" builtinId="0"/>
  </cellStyles>
  <dxfs count="108">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
      <fill>
        <patternFill>
          <bgColor indexed="17"/>
        </patternFill>
      </fill>
    </dxf>
    <dxf>
      <fill>
        <patternFill>
          <bgColor indexed="13"/>
        </patternFill>
      </fill>
    </dxf>
    <dxf>
      <font>
        <condense val="0"/>
        <extend val="0"/>
        <color auto="1"/>
      </font>
      <fill>
        <patternFill>
          <bgColor indexed="10"/>
        </patternFill>
      </fill>
    </dxf>
  </dxfs>
  <tableStyles count="0" defaultTableStyle="TableStyleMedium2" defaultPivotStyle="PivotStyleLight16"/>
  <colors>
    <mruColors>
      <color rgb="FF009900"/>
      <color rgb="FFCC9900"/>
      <color rgb="FF9004C8"/>
      <color rgb="FF2B22A2"/>
      <color rgb="FF462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u="none" strike="noStrike" baseline="0">
                <a:effectLst/>
              </a:rPr>
              <a:t>ANÁLISIS DE BRECHA POR CLAÚSULAS ISO 50001:2018</a:t>
            </a:r>
            <a:r>
              <a:rPr lang="en-US" sz="1400"/>
              <a:t>. </a:t>
            </a:r>
          </a:p>
          <a:p>
            <a:pPr>
              <a:defRPr sz="1400"/>
            </a:pPr>
            <a:r>
              <a:rPr lang="en-US" sz="1400"/>
              <a:t>Empresa:</a:t>
            </a:r>
          </a:p>
        </c:rich>
      </c:tx>
      <c:overlay val="0"/>
    </c:title>
    <c:autoTitleDeleted val="0"/>
    <c:plotArea>
      <c:layout>
        <c:manualLayout>
          <c:layoutTarget val="inner"/>
          <c:xMode val="edge"/>
          <c:yMode val="edge"/>
          <c:x val="0.29341439447728485"/>
          <c:y val="0.25969453397918962"/>
          <c:w val="0.41270955327898257"/>
          <c:h val="0.56998276711112017"/>
        </c:manualLayout>
      </c:layout>
      <c:radarChart>
        <c:radarStyle val="marker"/>
        <c:varyColors val="0"/>
        <c:ser>
          <c:idx val="0"/>
          <c:order val="0"/>
          <c:tx>
            <c:strRef>
              <c:f>Gráficos!$B$2</c:f>
              <c:strCache>
                <c:ptCount val="1"/>
                <c:pt idx="0">
                  <c:v>Análisis de brecha inicial</c:v>
                </c:pt>
              </c:strCache>
            </c:strRef>
          </c:tx>
          <c:marker>
            <c:symbol val="none"/>
          </c:marker>
          <c:cat>
            <c:strRef>
              <c:f>Gráficos!$A$3:$A$9</c:f>
              <c:strCache>
                <c:ptCount val="7"/>
                <c:pt idx="0">
                  <c:v>4 CONTEXTO DE LA ORGANIZACIÓN</c:v>
                </c:pt>
                <c:pt idx="1">
                  <c:v>5 LIDERAZGO</c:v>
                </c:pt>
                <c:pt idx="2">
                  <c:v>6 PLANIFICACIÓN</c:v>
                </c:pt>
                <c:pt idx="3">
                  <c:v>7 APOYO</c:v>
                </c:pt>
                <c:pt idx="4">
                  <c:v>8 OPERACIÓN</c:v>
                </c:pt>
                <c:pt idx="5">
                  <c:v>9 EVALUACIÓN DEL DESEMPEÑO</c:v>
                </c:pt>
                <c:pt idx="6">
                  <c:v>10 MEJORA</c:v>
                </c:pt>
              </c:strCache>
            </c:strRef>
          </c:cat>
          <c:val>
            <c:numRef>
              <c:f>Gráficos!$B$3:$B$9</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1AD-4E28-A346-9B5062B49129}"/>
            </c:ext>
          </c:extLst>
        </c:ser>
        <c:dLbls>
          <c:showLegendKey val="0"/>
          <c:showVal val="0"/>
          <c:showCatName val="0"/>
          <c:showSerName val="0"/>
          <c:showPercent val="0"/>
          <c:showBubbleSize val="0"/>
        </c:dLbls>
        <c:axId val="97684480"/>
        <c:axId val="97690368"/>
        <c:extLst>
          <c:ext xmlns:c15="http://schemas.microsoft.com/office/drawing/2012/chart" uri="{02D57815-91ED-43cb-92C2-25804820EDAC}">
            <c15:filteredRadarSeries>
              <c15:ser>
                <c:idx val="1"/>
                <c:order val="1"/>
                <c:tx>
                  <c:strRef>
                    <c:extLst>
                      <c:ext uri="{02D57815-91ED-43cb-92C2-25804820EDAC}">
                        <c15:formulaRef>
                          <c15:sqref>Gráficos!#REF!</c15:sqref>
                        </c15:formulaRef>
                      </c:ext>
                    </c:extLst>
                    <c:strCache>
                      <c:ptCount val="1"/>
                      <c:pt idx="0">
                        <c:v>#REF!</c:v>
                      </c:pt>
                    </c:strCache>
                  </c:strRef>
                </c:tx>
                <c:marker>
                  <c:symbol val="none"/>
                </c:marker>
                <c:cat>
                  <c:strRef>
                    <c:extLst>
                      <c:ext uri="{02D57815-91ED-43cb-92C2-25804820EDAC}">
                        <c15:formulaRef>
                          <c15:sqref>Gráficos!$A$3:$A$9</c15:sqref>
                        </c15:formulaRef>
                      </c:ext>
                    </c:extLst>
                    <c:strCache>
                      <c:ptCount val="7"/>
                      <c:pt idx="0">
                        <c:v>4 CONTEXTO DE LA ORGANIZACIÓN</c:v>
                      </c:pt>
                      <c:pt idx="1">
                        <c:v>5 LIDERAZGO</c:v>
                      </c:pt>
                      <c:pt idx="2">
                        <c:v>6 PLANIFICACIÓN</c:v>
                      </c:pt>
                      <c:pt idx="3">
                        <c:v>7 APOYO</c:v>
                      </c:pt>
                      <c:pt idx="4">
                        <c:v>8 OPERACIÓN</c:v>
                      </c:pt>
                      <c:pt idx="5">
                        <c:v>9 EVALUACIÓN DEL DESEMPEÑO</c:v>
                      </c:pt>
                      <c:pt idx="6">
                        <c:v>10 MEJORA</c:v>
                      </c:pt>
                    </c:strCache>
                  </c:strRef>
                </c:cat>
                <c:val>
                  <c:numRef>
                    <c:extLst>
                      <c:ext uri="{02D57815-91ED-43cb-92C2-25804820EDAC}">
                        <c15:formulaRef>
                          <c15:sqref>Gráficos!#REF!</c15:sqref>
                        </c15:formulaRef>
                      </c:ext>
                    </c:extLst>
                    <c:numCache>
                      <c:formatCode>General</c:formatCode>
                      <c:ptCount val="1"/>
                      <c:pt idx="0">
                        <c:v>1</c:v>
                      </c:pt>
                    </c:numCache>
                  </c:numRef>
                </c:val>
                <c:extLst>
                  <c:ext xmlns:c16="http://schemas.microsoft.com/office/drawing/2014/chart" uri="{C3380CC4-5D6E-409C-BE32-E72D297353CC}">
                    <c16:uniqueId val="{00000001-D1AD-4E28-A346-9B5062B49129}"/>
                  </c:ext>
                </c:extLst>
              </c15:ser>
            </c15:filteredRadarSeries>
            <c15:filteredRadarSeries>
              <c15:ser>
                <c:idx val="2"/>
                <c:order val="2"/>
                <c:tx>
                  <c:strRef>
                    <c:extLst xmlns:c15="http://schemas.microsoft.com/office/drawing/2012/chart">
                      <c:ext xmlns:c15="http://schemas.microsoft.com/office/drawing/2012/chart" uri="{02D57815-91ED-43cb-92C2-25804820EDAC}">
                        <c15:formulaRef>
                          <c15:sqref>Gráficos!#REF!</c15:sqref>
                        </c15:formulaRef>
                      </c:ext>
                    </c:extLst>
                    <c:strCache>
                      <c:ptCount val="1"/>
                      <c:pt idx="0">
                        <c:v>#REF!</c:v>
                      </c:pt>
                    </c:strCache>
                  </c:strRef>
                </c:tx>
                <c:marker>
                  <c:symbol val="none"/>
                </c:marker>
                <c:cat>
                  <c:strRef>
                    <c:extLst xmlns:c15="http://schemas.microsoft.com/office/drawing/2012/chart">
                      <c:ext xmlns:c15="http://schemas.microsoft.com/office/drawing/2012/chart" uri="{02D57815-91ED-43cb-92C2-25804820EDAC}">
                        <c15:formulaRef>
                          <c15:sqref>Gráficos!$A$3:$A$9</c15:sqref>
                        </c15:formulaRef>
                      </c:ext>
                    </c:extLst>
                    <c:strCache>
                      <c:ptCount val="7"/>
                      <c:pt idx="0">
                        <c:v>4 CONTEXTO DE LA ORGANIZACIÓN</c:v>
                      </c:pt>
                      <c:pt idx="1">
                        <c:v>5 LIDERAZGO</c:v>
                      </c:pt>
                      <c:pt idx="2">
                        <c:v>6 PLANIFICACIÓN</c:v>
                      </c:pt>
                      <c:pt idx="3">
                        <c:v>7 APOYO</c:v>
                      </c:pt>
                      <c:pt idx="4">
                        <c:v>8 OPERACIÓN</c:v>
                      </c:pt>
                      <c:pt idx="5">
                        <c:v>9 EVALUACIÓN DEL DESEMPEÑO</c:v>
                      </c:pt>
                      <c:pt idx="6">
                        <c:v>10 MEJORA</c:v>
                      </c:pt>
                    </c:strCache>
                  </c:strRef>
                </c:cat>
                <c:val>
                  <c:numRef>
                    <c:extLst xmlns:c15="http://schemas.microsoft.com/office/drawing/2012/chart">
                      <c:ext xmlns:c15="http://schemas.microsoft.com/office/drawing/2012/chart" uri="{02D57815-91ED-43cb-92C2-25804820EDAC}">
                        <c15:formulaRef>
                          <c15:sqref>Gráficos!#REF!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2-D1AD-4E28-A346-9B5062B49129}"/>
                  </c:ext>
                </c:extLst>
              </c15:ser>
            </c15:filteredRadarSeries>
          </c:ext>
        </c:extLst>
      </c:radarChart>
      <c:catAx>
        <c:axId val="97684480"/>
        <c:scaling>
          <c:orientation val="minMax"/>
        </c:scaling>
        <c:delete val="0"/>
        <c:axPos val="b"/>
        <c:majorGridlines/>
        <c:numFmt formatCode="General" sourceLinked="0"/>
        <c:majorTickMark val="out"/>
        <c:minorTickMark val="none"/>
        <c:tickLblPos val="nextTo"/>
        <c:crossAx val="97690368"/>
        <c:crosses val="autoZero"/>
        <c:auto val="1"/>
        <c:lblAlgn val="ctr"/>
        <c:lblOffset val="100"/>
        <c:noMultiLvlLbl val="0"/>
      </c:catAx>
      <c:valAx>
        <c:axId val="97690368"/>
        <c:scaling>
          <c:orientation val="minMax"/>
        </c:scaling>
        <c:delete val="0"/>
        <c:axPos val="l"/>
        <c:majorGridlines/>
        <c:numFmt formatCode="0.00" sourceLinked="1"/>
        <c:majorTickMark val="cross"/>
        <c:minorTickMark val="none"/>
        <c:tickLblPos val="nextTo"/>
        <c:crossAx val="97684480"/>
        <c:crosses val="autoZero"/>
        <c:crossBetween val="between"/>
      </c:valAx>
    </c:plotArea>
    <c:legend>
      <c:legendPos val="b"/>
      <c:layout>
        <c:manualLayout>
          <c:xMode val="edge"/>
          <c:yMode val="edge"/>
          <c:x val="1.6261535856405045E-2"/>
          <c:y val="0.87766604940143444"/>
          <c:w val="0.96478875624417915"/>
          <c:h val="9.9509492013732881E-2"/>
        </c:manualLayout>
      </c:layout>
      <c:overlay val="0"/>
      <c:txPr>
        <a:bodyPr/>
        <a:lstStyle/>
        <a:p>
          <a:pPr>
            <a:defRPr sz="900"/>
          </a:pPr>
          <a:endParaRPr lang="es-MX"/>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u="none" strike="noStrike" baseline="0">
                <a:effectLst/>
              </a:rPr>
              <a:t>ANÁLISIS DE BRECHA POR APARTADOS DE LA NORMA ISO 50001:2018</a:t>
            </a:r>
            <a:r>
              <a:rPr lang="en-US" sz="1400"/>
              <a:t>. </a:t>
            </a:r>
          </a:p>
          <a:p>
            <a:pPr>
              <a:defRPr sz="1400"/>
            </a:pPr>
            <a:r>
              <a:rPr lang="en-US" sz="1400"/>
              <a:t>Empresa:</a:t>
            </a:r>
          </a:p>
        </c:rich>
      </c:tx>
      <c:layout>
        <c:manualLayout>
          <c:xMode val="edge"/>
          <c:yMode val="edge"/>
          <c:x val="0.1405360421990493"/>
          <c:y val="6.0801850337697833E-2"/>
        </c:manualLayout>
      </c:layout>
      <c:overlay val="0"/>
    </c:title>
    <c:autoTitleDeleted val="0"/>
    <c:plotArea>
      <c:layout>
        <c:manualLayout>
          <c:layoutTarget val="inner"/>
          <c:xMode val="edge"/>
          <c:yMode val="edge"/>
          <c:x val="0.29364512615045668"/>
          <c:y val="0.24998590329282969"/>
          <c:w val="0.41270955327898257"/>
          <c:h val="0.56998276711112017"/>
        </c:manualLayout>
      </c:layout>
      <c:radarChart>
        <c:radarStyle val="marker"/>
        <c:varyColors val="0"/>
        <c:ser>
          <c:idx val="0"/>
          <c:order val="0"/>
          <c:tx>
            <c:strRef>
              <c:f>Gráficos!$B$23</c:f>
              <c:strCache>
                <c:ptCount val="1"/>
                <c:pt idx="0">
                  <c:v>Análisis de brecha inicial</c:v>
                </c:pt>
              </c:strCache>
            </c:strRef>
          </c:tx>
          <c:marker>
            <c:symbol val="none"/>
          </c:marker>
          <c:cat>
            <c:numRef>
              <c:f>Gráficos!$A$24:$A$49</c:f>
              <c:numCache>
                <c:formatCode>General</c:formatCode>
                <c:ptCount val="26"/>
                <c:pt idx="0">
                  <c:v>4.0999999999999996</c:v>
                </c:pt>
                <c:pt idx="1">
                  <c:v>4.2</c:v>
                </c:pt>
                <c:pt idx="2">
                  <c:v>4.3</c:v>
                </c:pt>
                <c:pt idx="3">
                  <c:v>4.4000000000000004</c:v>
                </c:pt>
                <c:pt idx="4">
                  <c:v>5.0999999999999996</c:v>
                </c:pt>
                <c:pt idx="5">
                  <c:v>5.2</c:v>
                </c:pt>
                <c:pt idx="6">
                  <c:v>5.3</c:v>
                </c:pt>
                <c:pt idx="7">
                  <c:v>6.1</c:v>
                </c:pt>
                <c:pt idx="8">
                  <c:v>6.2</c:v>
                </c:pt>
                <c:pt idx="9">
                  <c:v>6.3</c:v>
                </c:pt>
                <c:pt idx="10">
                  <c:v>6.4</c:v>
                </c:pt>
                <c:pt idx="11">
                  <c:v>6.5</c:v>
                </c:pt>
                <c:pt idx="12">
                  <c:v>6.6</c:v>
                </c:pt>
                <c:pt idx="13">
                  <c:v>7.1</c:v>
                </c:pt>
                <c:pt idx="14">
                  <c:v>7.2</c:v>
                </c:pt>
                <c:pt idx="15">
                  <c:v>7.3</c:v>
                </c:pt>
                <c:pt idx="16">
                  <c:v>7.4</c:v>
                </c:pt>
                <c:pt idx="17">
                  <c:v>7.5</c:v>
                </c:pt>
                <c:pt idx="18">
                  <c:v>8.1</c:v>
                </c:pt>
                <c:pt idx="19">
                  <c:v>8.1999999999999993</c:v>
                </c:pt>
                <c:pt idx="20">
                  <c:v>8.3000000000000007</c:v>
                </c:pt>
                <c:pt idx="21">
                  <c:v>9.1</c:v>
                </c:pt>
                <c:pt idx="22">
                  <c:v>9.1999999999999993</c:v>
                </c:pt>
                <c:pt idx="23">
                  <c:v>9.3000000000000007</c:v>
                </c:pt>
                <c:pt idx="24">
                  <c:v>10.1</c:v>
                </c:pt>
                <c:pt idx="25">
                  <c:v>10.199999999999999</c:v>
                </c:pt>
              </c:numCache>
            </c:numRef>
          </c:cat>
          <c:val>
            <c:numRef>
              <c:f>Gráficos!$B$24:$B$49</c:f>
              <c:numCache>
                <c:formatCode>0.00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E193-42CF-8C35-0EC5E4378770}"/>
            </c:ext>
          </c:extLst>
        </c:ser>
        <c:ser>
          <c:idx val="1"/>
          <c:order val="1"/>
          <c:tx>
            <c:strRef>
              <c:f>Gráficos!#REF!</c:f>
              <c:strCache>
                <c:ptCount val="1"/>
                <c:pt idx="0">
                  <c:v>#REF!</c:v>
                </c:pt>
              </c:strCache>
            </c:strRef>
          </c:tx>
          <c:marker>
            <c:symbol val="none"/>
          </c:marker>
          <c:cat>
            <c:numRef>
              <c:f>Gráficos!$A$24:$A$49</c:f>
              <c:numCache>
                <c:formatCode>General</c:formatCode>
                <c:ptCount val="26"/>
                <c:pt idx="0">
                  <c:v>4.0999999999999996</c:v>
                </c:pt>
                <c:pt idx="1">
                  <c:v>4.2</c:v>
                </c:pt>
                <c:pt idx="2">
                  <c:v>4.3</c:v>
                </c:pt>
                <c:pt idx="3">
                  <c:v>4.4000000000000004</c:v>
                </c:pt>
                <c:pt idx="4">
                  <c:v>5.0999999999999996</c:v>
                </c:pt>
                <c:pt idx="5">
                  <c:v>5.2</c:v>
                </c:pt>
                <c:pt idx="6">
                  <c:v>5.3</c:v>
                </c:pt>
                <c:pt idx="7">
                  <c:v>6.1</c:v>
                </c:pt>
                <c:pt idx="8">
                  <c:v>6.2</c:v>
                </c:pt>
                <c:pt idx="9">
                  <c:v>6.3</c:v>
                </c:pt>
                <c:pt idx="10">
                  <c:v>6.4</c:v>
                </c:pt>
                <c:pt idx="11">
                  <c:v>6.5</c:v>
                </c:pt>
                <c:pt idx="12">
                  <c:v>6.6</c:v>
                </c:pt>
                <c:pt idx="13">
                  <c:v>7.1</c:v>
                </c:pt>
                <c:pt idx="14">
                  <c:v>7.2</c:v>
                </c:pt>
                <c:pt idx="15">
                  <c:v>7.3</c:v>
                </c:pt>
                <c:pt idx="16">
                  <c:v>7.4</c:v>
                </c:pt>
                <c:pt idx="17">
                  <c:v>7.5</c:v>
                </c:pt>
                <c:pt idx="18">
                  <c:v>8.1</c:v>
                </c:pt>
                <c:pt idx="19">
                  <c:v>8.1999999999999993</c:v>
                </c:pt>
                <c:pt idx="20">
                  <c:v>8.3000000000000007</c:v>
                </c:pt>
                <c:pt idx="21">
                  <c:v>9.1</c:v>
                </c:pt>
                <c:pt idx="22">
                  <c:v>9.1999999999999993</c:v>
                </c:pt>
                <c:pt idx="23">
                  <c:v>9.3000000000000007</c:v>
                </c:pt>
                <c:pt idx="24">
                  <c:v>10.1</c:v>
                </c:pt>
                <c:pt idx="25">
                  <c:v>10.199999999999999</c:v>
                </c:pt>
              </c:numCache>
            </c:numRef>
          </c:cat>
          <c:val>
            <c:numRef>
              <c:f>Gráficos!#REF!</c:f>
              <c:numCache>
                <c:formatCode>General</c:formatCode>
                <c:ptCount val="1"/>
                <c:pt idx="0">
                  <c:v>1</c:v>
                </c:pt>
              </c:numCache>
            </c:numRef>
          </c:val>
          <c:extLst>
            <c:ext xmlns:c16="http://schemas.microsoft.com/office/drawing/2014/chart" uri="{C3380CC4-5D6E-409C-BE32-E72D297353CC}">
              <c16:uniqueId val="{00000001-E193-42CF-8C35-0EC5E4378770}"/>
            </c:ext>
          </c:extLst>
        </c:ser>
        <c:ser>
          <c:idx val="2"/>
          <c:order val="2"/>
          <c:tx>
            <c:strRef>
              <c:f>Gráficos!#REF!</c:f>
              <c:strCache>
                <c:ptCount val="1"/>
                <c:pt idx="0">
                  <c:v>#REF!</c:v>
                </c:pt>
              </c:strCache>
            </c:strRef>
          </c:tx>
          <c:marker>
            <c:symbol val="none"/>
          </c:marker>
          <c:cat>
            <c:numRef>
              <c:f>Gráficos!$A$24:$A$49</c:f>
              <c:numCache>
                <c:formatCode>General</c:formatCode>
                <c:ptCount val="26"/>
                <c:pt idx="0">
                  <c:v>4.0999999999999996</c:v>
                </c:pt>
                <c:pt idx="1">
                  <c:v>4.2</c:v>
                </c:pt>
                <c:pt idx="2">
                  <c:v>4.3</c:v>
                </c:pt>
                <c:pt idx="3">
                  <c:v>4.4000000000000004</c:v>
                </c:pt>
                <c:pt idx="4">
                  <c:v>5.0999999999999996</c:v>
                </c:pt>
                <c:pt idx="5">
                  <c:v>5.2</c:v>
                </c:pt>
                <c:pt idx="6">
                  <c:v>5.3</c:v>
                </c:pt>
                <c:pt idx="7">
                  <c:v>6.1</c:v>
                </c:pt>
                <c:pt idx="8">
                  <c:v>6.2</c:v>
                </c:pt>
                <c:pt idx="9">
                  <c:v>6.3</c:v>
                </c:pt>
                <c:pt idx="10">
                  <c:v>6.4</c:v>
                </c:pt>
                <c:pt idx="11">
                  <c:v>6.5</c:v>
                </c:pt>
                <c:pt idx="12">
                  <c:v>6.6</c:v>
                </c:pt>
                <c:pt idx="13">
                  <c:v>7.1</c:v>
                </c:pt>
                <c:pt idx="14">
                  <c:v>7.2</c:v>
                </c:pt>
                <c:pt idx="15">
                  <c:v>7.3</c:v>
                </c:pt>
                <c:pt idx="16">
                  <c:v>7.4</c:v>
                </c:pt>
                <c:pt idx="17">
                  <c:v>7.5</c:v>
                </c:pt>
                <c:pt idx="18">
                  <c:v>8.1</c:v>
                </c:pt>
                <c:pt idx="19">
                  <c:v>8.1999999999999993</c:v>
                </c:pt>
                <c:pt idx="20">
                  <c:v>8.3000000000000007</c:v>
                </c:pt>
                <c:pt idx="21">
                  <c:v>9.1</c:v>
                </c:pt>
                <c:pt idx="22">
                  <c:v>9.1999999999999993</c:v>
                </c:pt>
                <c:pt idx="23">
                  <c:v>9.3000000000000007</c:v>
                </c:pt>
                <c:pt idx="24">
                  <c:v>10.1</c:v>
                </c:pt>
                <c:pt idx="25">
                  <c:v>10.199999999999999</c:v>
                </c:pt>
              </c:numCache>
            </c:numRef>
          </c:cat>
          <c:val>
            <c:numRef>
              <c:f>Gráficos!#REF!</c:f>
              <c:numCache>
                <c:formatCode>General</c:formatCode>
                <c:ptCount val="1"/>
                <c:pt idx="0">
                  <c:v>1</c:v>
                </c:pt>
              </c:numCache>
            </c:numRef>
          </c:val>
          <c:extLst>
            <c:ext xmlns:c16="http://schemas.microsoft.com/office/drawing/2014/chart" uri="{C3380CC4-5D6E-409C-BE32-E72D297353CC}">
              <c16:uniqueId val="{00000002-E193-42CF-8C35-0EC5E4378770}"/>
            </c:ext>
          </c:extLst>
        </c:ser>
        <c:dLbls>
          <c:showLegendKey val="0"/>
          <c:showVal val="0"/>
          <c:showCatName val="0"/>
          <c:showSerName val="0"/>
          <c:showPercent val="0"/>
          <c:showBubbleSize val="0"/>
        </c:dLbls>
        <c:axId val="97720960"/>
        <c:axId val="97730944"/>
      </c:radarChart>
      <c:catAx>
        <c:axId val="97720960"/>
        <c:scaling>
          <c:orientation val="minMax"/>
        </c:scaling>
        <c:delete val="0"/>
        <c:axPos val="b"/>
        <c:majorGridlines/>
        <c:numFmt formatCode="General" sourceLinked="0"/>
        <c:majorTickMark val="out"/>
        <c:minorTickMark val="none"/>
        <c:tickLblPos val="nextTo"/>
        <c:txPr>
          <a:bodyPr/>
          <a:lstStyle/>
          <a:p>
            <a:pPr>
              <a:defRPr sz="800"/>
            </a:pPr>
            <a:endParaRPr lang="es-MX"/>
          </a:p>
        </c:txPr>
        <c:crossAx val="97730944"/>
        <c:crosses val="autoZero"/>
        <c:auto val="1"/>
        <c:lblAlgn val="ctr"/>
        <c:lblOffset val="100"/>
        <c:noMultiLvlLbl val="0"/>
      </c:catAx>
      <c:valAx>
        <c:axId val="97730944"/>
        <c:scaling>
          <c:orientation val="minMax"/>
        </c:scaling>
        <c:delete val="0"/>
        <c:axPos val="l"/>
        <c:majorGridlines/>
        <c:numFmt formatCode="0.00" sourceLinked="1"/>
        <c:majorTickMark val="cross"/>
        <c:minorTickMark val="none"/>
        <c:tickLblPos val="nextTo"/>
        <c:crossAx val="97720960"/>
        <c:crosses val="autoZero"/>
        <c:crossBetween val="between"/>
      </c:valAx>
    </c:plotArea>
    <c:legend>
      <c:legendPos val="b"/>
      <c:layout>
        <c:manualLayout>
          <c:xMode val="edge"/>
          <c:yMode val="edge"/>
          <c:x val="1.6261535856405045E-2"/>
          <c:y val="0.84530358276274498"/>
          <c:w val="0.96478875624417915"/>
          <c:h val="0.13187188427901883"/>
        </c:manualLayout>
      </c:layout>
      <c:overlay val="0"/>
      <c:txPr>
        <a:bodyPr/>
        <a:lstStyle/>
        <a:p>
          <a:pPr>
            <a:defRPr sz="900"/>
          </a:pPr>
          <a:endParaRPr lang="es-MX"/>
        </a:p>
      </c:txPr>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821531</xdr:rowOff>
    </xdr:from>
    <xdr:to>
      <xdr:col>0</xdr:col>
      <xdr:colOff>1441080</xdr:colOff>
      <xdr:row>1</xdr:row>
      <xdr:rowOff>-1</xdr:rowOff>
    </xdr:to>
    <xdr:pic>
      <xdr:nvPicPr>
        <xdr:cNvPr id="2" name="Imagen 1">
          <a:extLst>
            <a:ext uri="{FF2B5EF4-FFF2-40B4-BE49-F238E27FC236}">
              <a16:creationId xmlns:a16="http://schemas.microsoft.com/office/drawing/2014/main" id="{2B0E80F5-C6FE-4B6B-89F1-A9070AB5E0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1531"/>
          <a:ext cx="1441080" cy="6310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779145</xdr:colOff>
      <xdr:row>0</xdr:row>
      <xdr:rowOff>60960</xdr:rowOff>
    </xdr:from>
    <xdr:to>
      <xdr:col>13</xdr:col>
      <xdr:colOff>167640</xdr:colOff>
      <xdr:row>19</xdr:row>
      <xdr:rowOff>165735</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1905</xdr:colOff>
      <xdr:row>20</xdr:row>
      <xdr:rowOff>139065</xdr:rowOff>
    </xdr:from>
    <xdr:to>
      <xdr:col>13</xdr:col>
      <xdr:colOff>192404</xdr:colOff>
      <xdr:row>47</xdr:row>
      <xdr:rowOff>360045</xdr:rowOff>
    </xdr:to>
    <xdr:graphicFrame macro="">
      <xdr:nvGraphicFramePr>
        <xdr:cNvPr id="4" name="3 Gráfico">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xdr:row>
      <xdr:rowOff>58525</xdr:rowOff>
    </xdr:from>
    <xdr:to>
      <xdr:col>0</xdr:col>
      <xdr:colOff>685800</xdr:colOff>
      <xdr:row>1</xdr:row>
      <xdr:rowOff>526839</xdr:rowOff>
    </xdr:to>
    <xdr:pic>
      <xdr:nvPicPr>
        <xdr:cNvPr id="5" name="Imagen 4">
          <a:extLst>
            <a:ext uri="{FF2B5EF4-FFF2-40B4-BE49-F238E27FC236}">
              <a16:creationId xmlns:a16="http://schemas.microsoft.com/office/drawing/2014/main" id="{DA0E6B20-349B-4E10-B3A9-EB644BB998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58550"/>
          <a:ext cx="685800" cy="46831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5"/>
  <sheetViews>
    <sheetView showGridLines="0" tabSelected="1" zoomScale="80" zoomScaleNormal="80" workbookViewId="0">
      <selection activeCell="C8" sqref="C8"/>
    </sheetView>
  </sheetViews>
  <sheetFormatPr baseColWidth="10" defaultColWidth="11.42578125" defaultRowHeight="15" x14ac:dyDescent="0.25"/>
  <cols>
    <col min="1" max="1" width="64.5703125" style="14" customWidth="1"/>
    <col min="2" max="2" width="11.42578125" style="14"/>
    <col min="3" max="3" width="55.140625" style="14" customWidth="1"/>
    <col min="4" max="16384" width="11.42578125" style="14"/>
  </cols>
  <sheetData>
    <row r="1" spans="1:3" ht="114" customHeight="1" x14ac:dyDescent="0.25">
      <c r="A1" s="43" t="s">
        <v>11</v>
      </c>
      <c r="B1" s="43"/>
      <c r="C1" s="43"/>
    </row>
    <row r="2" spans="1:3" ht="37.5" customHeight="1" x14ac:dyDescent="0.25">
      <c r="A2" s="45" t="s">
        <v>7</v>
      </c>
      <c r="B2" s="45"/>
      <c r="C2" s="45"/>
    </row>
    <row r="3" spans="1:3" ht="15.75" x14ac:dyDescent="0.25">
      <c r="A3" s="15" t="s">
        <v>0</v>
      </c>
      <c r="B3" s="16">
        <v>0</v>
      </c>
      <c r="C3" s="17"/>
    </row>
    <row r="4" spans="1:3" ht="15.75" x14ac:dyDescent="0.25">
      <c r="A4" s="15" t="s">
        <v>1</v>
      </c>
      <c r="B4" s="18">
        <v>50</v>
      </c>
      <c r="C4" s="17"/>
    </row>
    <row r="5" spans="1:3" ht="15.75" x14ac:dyDescent="0.25">
      <c r="A5" s="15" t="s">
        <v>2</v>
      </c>
      <c r="B5" s="19">
        <v>100</v>
      </c>
      <c r="C5" s="17"/>
    </row>
    <row r="6" spans="1:3" ht="15.75" x14ac:dyDescent="0.25">
      <c r="A6" s="20"/>
      <c r="B6" s="21"/>
      <c r="C6" s="17"/>
    </row>
    <row r="7" spans="1:3" ht="15.75" x14ac:dyDescent="0.25">
      <c r="A7" s="34" t="s">
        <v>6</v>
      </c>
      <c r="B7" s="44" t="s">
        <v>3</v>
      </c>
      <c r="C7" s="44"/>
    </row>
    <row r="8" spans="1:3" ht="15.75" x14ac:dyDescent="0.25">
      <c r="A8" s="34"/>
      <c r="B8" s="22" t="s">
        <v>10</v>
      </c>
      <c r="C8" s="46"/>
    </row>
    <row r="9" spans="1:3" x14ac:dyDescent="0.25">
      <c r="A9" s="34"/>
      <c r="B9" s="23" t="s">
        <v>4</v>
      </c>
      <c r="C9" s="24" t="s">
        <v>5</v>
      </c>
    </row>
    <row r="10" spans="1:3" ht="21.75" thickBot="1" x14ac:dyDescent="0.3">
      <c r="A10" s="35" t="s">
        <v>12</v>
      </c>
      <c r="B10" s="36"/>
      <c r="C10" s="36"/>
    </row>
    <row r="11" spans="1:3" ht="19.5" thickBot="1" x14ac:dyDescent="0.3">
      <c r="A11" s="39" t="s">
        <v>13</v>
      </c>
      <c r="B11" s="40"/>
      <c r="C11" s="40"/>
    </row>
    <row r="12" spans="1:3" ht="50.25" customHeight="1" thickBot="1" x14ac:dyDescent="0.3">
      <c r="A12" s="25" t="s">
        <v>14</v>
      </c>
      <c r="B12" s="33">
        <v>0</v>
      </c>
      <c r="C12" s="31"/>
    </row>
    <row r="13" spans="1:3" ht="19.5" thickBot="1" x14ac:dyDescent="0.3">
      <c r="A13" s="39" t="s">
        <v>15</v>
      </c>
      <c r="B13" s="40"/>
      <c r="C13" s="40"/>
    </row>
    <row r="14" spans="1:3" ht="195" customHeight="1" thickBot="1" x14ac:dyDescent="0.3">
      <c r="A14" s="25" t="s">
        <v>16</v>
      </c>
      <c r="B14" s="33">
        <v>0</v>
      </c>
      <c r="C14" s="31"/>
    </row>
    <row r="15" spans="1:3" ht="19.5" thickBot="1" x14ac:dyDescent="0.3">
      <c r="A15" s="39" t="s">
        <v>17</v>
      </c>
      <c r="B15" s="40"/>
      <c r="C15" s="40"/>
    </row>
    <row r="16" spans="1:3" ht="169.15" customHeight="1" thickBot="1" x14ac:dyDescent="0.3">
      <c r="A16" s="25" t="s">
        <v>18</v>
      </c>
      <c r="B16" s="33">
        <v>0</v>
      </c>
      <c r="C16" s="31"/>
    </row>
    <row r="17" spans="1:3" ht="19.5" thickBot="1" x14ac:dyDescent="0.3">
      <c r="A17" s="39" t="s">
        <v>19</v>
      </c>
      <c r="B17" s="40"/>
      <c r="C17" s="40"/>
    </row>
    <row r="18" spans="1:3" ht="67.5" customHeight="1" thickBot="1" x14ac:dyDescent="0.3">
      <c r="A18" s="25" t="s">
        <v>20</v>
      </c>
      <c r="B18" s="33">
        <v>0</v>
      </c>
      <c r="C18" s="31"/>
    </row>
    <row r="19" spans="1:3" ht="19.5" thickBot="1" x14ac:dyDescent="0.3">
      <c r="A19" s="27" t="s">
        <v>21</v>
      </c>
      <c r="B19" s="28">
        <f>AVERAGE(B12,B14,B16,B18)</f>
        <v>0</v>
      </c>
      <c r="C19" s="29"/>
    </row>
    <row r="20" spans="1:3" ht="21.75" thickBot="1" x14ac:dyDescent="0.3">
      <c r="A20" s="37" t="s">
        <v>22</v>
      </c>
      <c r="B20" s="38"/>
      <c r="C20" s="38"/>
    </row>
    <row r="21" spans="1:3" ht="19.5" thickBot="1" x14ac:dyDescent="0.3">
      <c r="A21" s="39" t="s">
        <v>23</v>
      </c>
      <c r="B21" s="40"/>
      <c r="C21" s="40"/>
    </row>
    <row r="22" spans="1:3" ht="325.5" customHeight="1" thickBot="1" x14ac:dyDescent="0.3">
      <c r="A22" s="25" t="s">
        <v>24</v>
      </c>
      <c r="B22" s="33">
        <v>0</v>
      </c>
      <c r="C22" s="31"/>
    </row>
    <row r="23" spans="1:3" ht="19.5" thickBot="1" x14ac:dyDescent="0.3">
      <c r="A23" s="39" t="s">
        <v>25</v>
      </c>
      <c r="B23" s="40"/>
      <c r="C23" s="40"/>
    </row>
    <row r="24" spans="1:3" ht="280.14999999999998" customHeight="1" thickBot="1" x14ac:dyDescent="0.3">
      <c r="A24" s="25" t="s">
        <v>26</v>
      </c>
      <c r="B24" s="33">
        <v>0</v>
      </c>
      <c r="C24" s="31"/>
    </row>
    <row r="25" spans="1:3" ht="19.5" thickBot="1" x14ac:dyDescent="0.3">
      <c r="A25" s="39" t="s">
        <v>27</v>
      </c>
      <c r="B25" s="40"/>
      <c r="C25" s="40"/>
    </row>
    <row r="26" spans="1:3" ht="213.75" customHeight="1" thickBot="1" x14ac:dyDescent="0.3">
      <c r="A26" s="25" t="s">
        <v>28</v>
      </c>
      <c r="B26" s="33">
        <v>0</v>
      </c>
      <c r="C26" s="26"/>
    </row>
    <row r="27" spans="1:3" ht="19.5" thickBot="1" x14ac:dyDescent="0.3">
      <c r="A27" s="27" t="s">
        <v>29</v>
      </c>
      <c r="B27" s="28">
        <f>AVERAGE(B22,B24,B26)</f>
        <v>0</v>
      </c>
      <c r="C27" s="29"/>
    </row>
    <row r="28" spans="1:3" ht="21.75" thickBot="1" x14ac:dyDescent="0.3">
      <c r="A28" s="37" t="s">
        <v>30</v>
      </c>
      <c r="B28" s="38"/>
      <c r="C28" s="38"/>
    </row>
    <row r="29" spans="1:3" ht="19.5" thickBot="1" x14ac:dyDescent="0.3">
      <c r="A29" s="39" t="s">
        <v>31</v>
      </c>
      <c r="B29" s="40"/>
      <c r="C29" s="40"/>
    </row>
    <row r="30" spans="1:3" ht="172.5" customHeight="1" x14ac:dyDescent="0.25">
      <c r="A30" s="25" t="s">
        <v>32</v>
      </c>
      <c r="B30" s="33">
        <v>0</v>
      </c>
      <c r="C30" s="31"/>
    </row>
    <row r="31" spans="1:3" ht="85.15" customHeight="1" thickBot="1" x14ac:dyDescent="0.3">
      <c r="A31" s="25" t="s">
        <v>33</v>
      </c>
      <c r="B31" s="33">
        <v>0</v>
      </c>
      <c r="C31" s="31"/>
    </row>
    <row r="32" spans="1:3" ht="19.5" thickBot="1" x14ac:dyDescent="0.3">
      <c r="A32" s="39" t="s">
        <v>34</v>
      </c>
      <c r="B32" s="40"/>
      <c r="C32" s="40"/>
    </row>
    <row r="33" spans="1:3" ht="32.450000000000003" customHeight="1" x14ac:dyDescent="0.25">
      <c r="A33" s="25" t="s">
        <v>35</v>
      </c>
      <c r="B33" s="33">
        <v>0</v>
      </c>
      <c r="C33" s="31"/>
    </row>
    <row r="34" spans="1:3" ht="168.6" customHeight="1" x14ac:dyDescent="0.25">
      <c r="A34" s="25" t="s">
        <v>36</v>
      </c>
      <c r="B34" s="33">
        <v>0</v>
      </c>
      <c r="C34" s="31"/>
    </row>
    <row r="35" spans="1:3" ht="168.6" customHeight="1" thickBot="1" x14ac:dyDescent="0.3">
      <c r="A35" s="25" t="s">
        <v>37</v>
      </c>
      <c r="B35" s="33">
        <v>0</v>
      </c>
      <c r="C35" s="31"/>
    </row>
    <row r="36" spans="1:3" ht="19.5" thickBot="1" x14ac:dyDescent="0.3">
      <c r="A36" s="39" t="s">
        <v>38</v>
      </c>
      <c r="B36" s="40"/>
      <c r="C36" s="40"/>
    </row>
    <row r="37" spans="1:3" ht="297" customHeight="1" thickBot="1" x14ac:dyDescent="0.3">
      <c r="A37" s="25" t="s">
        <v>39</v>
      </c>
      <c r="B37" s="33">
        <v>0</v>
      </c>
      <c r="C37" s="31"/>
    </row>
    <row r="38" spans="1:3" ht="19.5" thickBot="1" x14ac:dyDescent="0.3">
      <c r="A38" s="39" t="s">
        <v>40</v>
      </c>
      <c r="B38" s="40"/>
      <c r="C38" s="40"/>
    </row>
    <row r="39" spans="1:3" ht="176.25" customHeight="1" thickBot="1" x14ac:dyDescent="0.3">
      <c r="A39" s="25" t="s">
        <v>41</v>
      </c>
      <c r="B39" s="33">
        <v>0</v>
      </c>
      <c r="C39" s="31"/>
    </row>
    <row r="40" spans="1:3" ht="19.5" thickBot="1" x14ac:dyDescent="0.3">
      <c r="A40" s="39" t="s">
        <v>42</v>
      </c>
      <c r="B40" s="40"/>
      <c r="C40" s="40"/>
    </row>
    <row r="41" spans="1:3" ht="246.75" customHeight="1" thickBot="1" x14ac:dyDescent="0.3">
      <c r="A41" s="25" t="s">
        <v>43</v>
      </c>
      <c r="B41" s="33">
        <v>0</v>
      </c>
      <c r="C41" s="31"/>
    </row>
    <row r="42" spans="1:3" ht="19.5" thickBot="1" x14ac:dyDescent="0.3">
      <c r="A42" s="39" t="s">
        <v>44</v>
      </c>
      <c r="B42" s="40"/>
      <c r="C42" s="40"/>
    </row>
    <row r="43" spans="1:3" ht="309.60000000000002" customHeight="1" thickBot="1" x14ac:dyDescent="0.3">
      <c r="A43" s="25" t="s">
        <v>45</v>
      </c>
      <c r="B43" s="33">
        <v>0</v>
      </c>
      <c r="C43" s="31"/>
    </row>
    <row r="44" spans="1:3" ht="19.5" thickBot="1" x14ac:dyDescent="0.3">
      <c r="A44" s="27" t="s">
        <v>46</v>
      </c>
      <c r="B44" s="28">
        <f>AVERAGE(B27,B31,B33,B34,B35,B37,B39,B43)</f>
        <v>0</v>
      </c>
      <c r="C44" s="29"/>
    </row>
    <row r="45" spans="1:3" ht="21.75" thickBot="1" x14ac:dyDescent="0.3">
      <c r="A45" s="37" t="s">
        <v>47</v>
      </c>
      <c r="B45" s="38"/>
      <c r="C45" s="38"/>
    </row>
    <row r="46" spans="1:3" ht="19.5" thickBot="1" x14ac:dyDescent="0.3">
      <c r="A46" s="39" t="s">
        <v>48</v>
      </c>
      <c r="B46" s="40"/>
      <c r="C46" s="40"/>
    </row>
    <row r="47" spans="1:3" ht="47.45" customHeight="1" thickBot="1" x14ac:dyDescent="0.3">
      <c r="A47" s="25" t="s">
        <v>49</v>
      </c>
      <c r="B47" s="33">
        <v>0</v>
      </c>
      <c r="C47" s="31"/>
    </row>
    <row r="48" spans="1:3" ht="19.5" thickBot="1" x14ac:dyDescent="0.3">
      <c r="A48" s="39" t="s">
        <v>50</v>
      </c>
      <c r="B48" s="40"/>
      <c r="C48" s="40"/>
    </row>
    <row r="49" spans="1:3" ht="124.5" customHeight="1" thickBot="1" x14ac:dyDescent="0.3">
      <c r="A49" s="25" t="s">
        <v>51</v>
      </c>
      <c r="B49" s="33">
        <v>0</v>
      </c>
      <c r="C49" s="31"/>
    </row>
    <row r="50" spans="1:3" ht="19.5" thickBot="1" x14ac:dyDescent="0.3">
      <c r="A50" s="39" t="s">
        <v>52</v>
      </c>
      <c r="B50" s="40"/>
      <c r="C50" s="40"/>
    </row>
    <row r="51" spans="1:3" ht="142.5" customHeight="1" thickBot="1" x14ac:dyDescent="0.3">
      <c r="A51" s="25" t="s">
        <v>53</v>
      </c>
      <c r="B51" s="33">
        <v>0</v>
      </c>
      <c r="C51" s="31"/>
    </row>
    <row r="52" spans="1:3" ht="19.5" thickBot="1" x14ac:dyDescent="0.3">
      <c r="A52" s="39" t="s">
        <v>54</v>
      </c>
      <c r="B52" s="40"/>
      <c r="C52" s="40"/>
    </row>
    <row r="53" spans="1:3" ht="204.75" customHeight="1" thickBot="1" x14ac:dyDescent="0.3">
      <c r="A53" s="25" t="s">
        <v>55</v>
      </c>
      <c r="B53" s="33">
        <v>0</v>
      </c>
      <c r="C53" s="31"/>
    </row>
    <row r="54" spans="1:3" ht="19.5" thickBot="1" x14ac:dyDescent="0.3">
      <c r="A54" s="39" t="s">
        <v>56</v>
      </c>
      <c r="B54" s="40"/>
      <c r="C54" s="40"/>
    </row>
    <row r="55" spans="1:3" ht="147" customHeight="1" x14ac:dyDescent="0.25">
      <c r="A55" s="25" t="s">
        <v>57</v>
      </c>
      <c r="B55" s="33">
        <v>0</v>
      </c>
      <c r="C55" s="31"/>
    </row>
    <row r="56" spans="1:3" ht="115.9" customHeight="1" x14ac:dyDescent="0.25">
      <c r="A56" s="25" t="s">
        <v>58</v>
      </c>
      <c r="B56" s="33">
        <v>0</v>
      </c>
      <c r="C56" s="31"/>
    </row>
    <row r="57" spans="1:3" ht="237.6" customHeight="1" thickBot="1" x14ac:dyDescent="0.3">
      <c r="A57" s="25" t="s">
        <v>59</v>
      </c>
      <c r="B57" s="33">
        <v>0</v>
      </c>
      <c r="C57" s="31"/>
    </row>
    <row r="58" spans="1:3" ht="19.5" thickBot="1" x14ac:dyDescent="0.3">
      <c r="A58" s="27" t="s">
        <v>60</v>
      </c>
      <c r="B58" s="28">
        <f>AVERAGE(B47,B49,B51,B53,B55,B56,B57)</f>
        <v>0</v>
      </c>
      <c r="C58" s="29"/>
    </row>
    <row r="59" spans="1:3" ht="21.75" thickBot="1" x14ac:dyDescent="0.3">
      <c r="A59" s="37" t="s">
        <v>61</v>
      </c>
      <c r="B59" s="38"/>
      <c r="C59" s="38"/>
    </row>
    <row r="60" spans="1:3" ht="19.5" thickBot="1" x14ac:dyDescent="0.3">
      <c r="A60" s="39" t="s">
        <v>62</v>
      </c>
      <c r="B60" s="40"/>
      <c r="C60" s="40"/>
    </row>
    <row r="61" spans="1:3" ht="310.5" customHeight="1" thickBot="1" x14ac:dyDescent="0.3">
      <c r="A61" s="25" t="s">
        <v>63</v>
      </c>
      <c r="B61" s="33">
        <v>0</v>
      </c>
      <c r="C61" s="31"/>
    </row>
    <row r="62" spans="1:3" ht="19.5" thickBot="1" x14ac:dyDescent="0.3">
      <c r="A62" s="39" t="s">
        <v>64</v>
      </c>
      <c r="B62" s="40"/>
      <c r="C62" s="40"/>
    </row>
    <row r="63" spans="1:3" ht="183.75" customHeight="1" thickBot="1" x14ac:dyDescent="0.3">
      <c r="A63" s="25" t="s">
        <v>65</v>
      </c>
      <c r="B63" s="33">
        <v>0</v>
      </c>
      <c r="C63" s="31"/>
    </row>
    <row r="64" spans="1:3" ht="19.5" thickBot="1" x14ac:dyDescent="0.3">
      <c r="A64" s="39" t="s">
        <v>66</v>
      </c>
      <c r="B64" s="40"/>
      <c r="C64" s="40"/>
    </row>
    <row r="65" spans="1:3" ht="204" customHeight="1" thickBot="1" x14ac:dyDescent="0.3">
      <c r="A65" s="25" t="s">
        <v>67</v>
      </c>
      <c r="B65" s="33">
        <v>0</v>
      </c>
      <c r="C65" s="31"/>
    </row>
    <row r="66" spans="1:3" ht="19.5" thickBot="1" x14ac:dyDescent="0.3">
      <c r="A66" s="27" t="s">
        <v>68</v>
      </c>
      <c r="B66" s="28">
        <f>AVERAGE(B61,B63,B65)</f>
        <v>0</v>
      </c>
      <c r="C66" s="29"/>
    </row>
    <row r="67" spans="1:3" ht="21.75" thickBot="1" x14ac:dyDescent="0.3">
      <c r="A67" s="37" t="s">
        <v>69</v>
      </c>
      <c r="B67" s="38"/>
      <c r="C67" s="38"/>
    </row>
    <row r="68" spans="1:3" ht="19.5" thickBot="1" x14ac:dyDescent="0.3">
      <c r="A68" s="39" t="s">
        <v>70</v>
      </c>
      <c r="B68" s="40"/>
      <c r="C68" s="40"/>
    </row>
    <row r="69" spans="1:3" ht="342" customHeight="1" x14ac:dyDescent="0.25">
      <c r="A69" s="25" t="s">
        <v>71</v>
      </c>
      <c r="B69" s="33">
        <v>0</v>
      </c>
      <c r="C69" s="31"/>
    </row>
    <row r="70" spans="1:3" ht="90" thickBot="1" x14ac:dyDescent="0.3">
      <c r="A70" s="30" t="s">
        <v>72</v>
      </c>
      <c r="B70" s="33">
        <v>0</v>
      </c>
      <c r="C70" s="31"/>
    </row>
    <row r="71" spans="1:3" ht="19.5" thickBot="1" x14ac:dyDescent="0.3">
      <c r="A71" s="39" t="s">
        <v>73</v>
      </c>
      <c r="B71" s="40"/>
      <c r="C71" s="40"/>
    </row>
    <row r="72" spans="1:3" ht="148.5" customHeight="1" x14ac:dyDescent="0.25">
      <c r="A72" s="25" t="s">
        <v>74</v>
      </c>
      <c r="B72" s="33">
        <v>0</v>
      </c>
      <c r="C72" s="31"/>
    </row>
    <row r="73" spans="1:3" ht="184.5" customHeight="1" thickBot="1" x14ac:dyDescent="0.3">
      <c r="A73" s="25" t="s">
        <v>75</v>
      </c>
      <c r="B73" s="33">
        <v>0</v>
      </c>
      <c r="C73" s="31"/>
    </row>
    <row r="74" spans="1:3" ht="19.5" thickBot="1" x14ac:dyDescent="0.3">
      <c r="A74" s="39" t="s">
        <v>76</v>
      </c>
      <c r="B74" s="40"/>
      <c r="C74" s="40"/>
    </row>
    <row r="75" spans="1:3" ht="42.75" customHeight="1" x14ac:dyDescent="0.25">
      <c r="A75" s="25" t="s">
        <v>77</v>
      </c>
      <c r="B75" s="33">
        <v>0</v>
      </c>
      <c r="C75" s="31"/>
    </row>
    <row r="76" spans="1:3" ht="179.25" customHeight="1" x14ac:dyDescent="0.25">
      <c r="A76" s="25" t="s">
        <v>78</v>
      </c>
      <c r="B76" s="33">
        <v>0</v>
      </c>
      <c r="C76" s="31"/>
    </row>
    <row r="77" spans="1:3" ht="121.5" customHeight="1" x14ac:dyDescent="0.25">
      <c r="A77" s="25" t="s">
        <v>79</v>
      </c>
      <c r="B77" s="33">
        <v>0</v>
      </c>
      <c r="C77" s="31"/>
    </row>
    <row r="78" spans="1:3" ht="204.75" customHeight="1" thickBot="1" x14ac:dyDescent="0.3">
      <c r="A78" s="25" t="s">
        <v>80</v>
      </c>
      <c r="B78" s="33">
        <v>0</v>
      </c>
      <c r="C78" s="31"/>
    </row>
    <row r="79" spans="1:3" ht="19.5" thickBot="1" x14ac:dyDescent="0.3">
      <c r="A79" s="27" t="s">
        <v>81</v>
      </c>
      <c r="B79" s="28">
        <f>AVERAGE(B69,B70,B72,B73,B75,B76,B77,B78)</f>
        <v>0</v>
      </c>
      <c r="C79" s="29"/>
    </row>
    <row r="80" spans="1:3" ht="21.75" thickBot="1" x14ac:dyDescent="0.3">
      <c r="A80" s="37" t="s">
        <v>82</v>
      </c>
      <c r="B80" s="38"/>
      <c r="C80" s="38"/>
    </row>
    <row r="81" spans="1:4" ht="19.5" thickBot="1" x14ac:dyDescent="0.3">
      <c r="A81" s="39" t="s">
        <v>83</v>
      </c>
      <c r="B81" s="40"/>
      <c r="C81" s="40"/>
    </row>
    <row r="82" spans="1:4" ht="289.5" customHeight="1" thickBot="1" x14ac:dyDescent="0.3">
      <c r="A82" s="25" t="s">
        <v>84</v>
      </c>
      <c r="B82" s="33">
        <v>0</v>
      </c>
      <c r="C82" s="31"/>
    </row>
    <row r="83" spans="1:4" ht="19.5" thickBot="1" x14ac:dyDescent="0.3">
      <c r="A83" s="41" t="s">
        <v>85</v>
      </c>
      <c r="B83" s="42"/>
      <c r="C83" s="42"/>
    </row>
    <row r="84" spans="1:4" ht="48.75" customHeight="1" thickBot="1" x14ac:dyDescent="0.3">
      <c r="A84" s="25" t="s">
        <v>86</v>
      </c>
      <c r="B84" s="33">
        <v>0</v>
      </c>
      <c r="C84" s="31"/>
    </row>
    <row r="85" spans="1:4" ht="19.5" thickBot="1" x14ac:dyDescent="0.3">
      <c r="A85" s="27" t="s">
        <v>87</v>
      </c>
      <c r="B85" s="28">
        <f>AVERAGE(B82,B84)</f>
        <v>0</v>
      </c>
      <c r="C85" s="29"/>
      <c r="D85" s="32"/>
    </row>
  </sheetData>
  <sheetProtection algorithmName="SHA-512" hashValue="Gc4pJlmRIXiBDvMd02+BQ6R2pcEI+aThaDzP2uUlZoaHv25n56Fv8crHpTCUzLj7di2LJIRGftzUidyQNM0GpQ==" saltValue="klIaWuxMAYKYhNmEq+Gdmw==" spinCount="100000" sheet="1" objects="1" scenarios="1"/>
  <mergeCells count="37">
    <mergeCell ref="A1:C1"/>
    <mergeCell ref="A52:C52"/>
    <mergeCell ref="A54:C54"/>
    <mergeCell ref="A60:C60"/>
    <mergeCell ref="A48:C48"/>
    <mergeCell ref="A50:C50"/>
    <mergeCell ref="B7:C7"/>
    <mergeCell ref="A20:C20"/>
    <mergeCell ref="A21:C21"/>
    <mergeCell ref="A23:C23"/>
    <mergeCell ref="A28:C28"/>
    <mergeCell ref="A11:C11"/>
    <mergeCell ref="A13:C13"/>
    <mergeCell ref="A15:C15"/>
    <mergeCell ref="A17:C17"/>
    <mergeCell ref="A2:C2"/>
    <mergeCell ref="A81:C81"/>
    <mergeCell ref="A83:C83"/>
    <mergeCell ref="A45:C45"/>
    <mergeCell ref="A46:C46"/>
    <mergeCell ref="A71:C71"/>
    <mergeCell ref="A80:C80"/>
    <mergeCell ref="A74:C74"/>
    <mergeCell ref="A59:C59"/>
    <mergeCell ref="A62:C62"/>
    <mergeCell ref="A64:C64"/>
    <mergeCell ref="A7:A9"/>
    <mergeCell ref="A10:C10"/>
    <mergeCell ref="A67:C67"/>
    <mergeCell ref="A68:C68"/>
    <mergeCell ref="A29:C29"/>
    <mergeCell ref="A32:C32"/>
    <mergeCell ref="A36:C36"/>
    <mergeCell ref="A25:C25"/>
    <mergeCell ref="A38:C38"/>
    <mergeCell ref="A40:C40"/>
    <mergeCell ref="A42:C42"/>
  </mergeCells>
  <conditionalFormatting sqref="B14">
    <cfRule type="cellIs" dxfId="107" priority="460" stopIfTrue="1" operator="lessThan">
      <formula>49</formula>
    </cfRule>
    <cfRule type="cellIs" dxfId="106" priority="461" stopIfTrue="1" operator="equal">
      <formula>50</formula>
    </cfRule>
    <cfRule type="cellIs" dxfId="105" priority="462" stopIfTrue="1" operator="greaterThan">
      <formula>51</formula>
    </cfRule>
  </conditionalFormatting>
  <conditionalFormatting sqref="B22">
    <cfRule type="cellIs" dxfId="104" priority="412" stopIfTrue="1" operator="lessThan">
      <formula>49</formula>
    </cfRule>
    <cfRule type="cellIs" dxfId="103" priority="413" stopIfTrue="1" operator="equal">
      <formula>50</formula>
    </cfRule>
    <cfRule type="cellIs" dxfId="102" priority="414" stopIfTrue="1" operator="greaterThan">
      <formula>51</formula>
    </cfRule>
  </conditionalFormatting>
  <conditionalFormatting sqref="B24">
    <cfRule type="cellIs" dxfId="101" priority="403" stopIfTrue="1" operator="lessThan">
      <formula>49</formula>
    </cfRule>
    <cfRule type="cellIs" dxfId="100" priority="404" stopIfTrue="1" operator="equal">
      <formula>50</formula>
    </cfRule>
    <cfRule type="cellIs" dxfId="99" priority="405" stopIfTrue="1" operator="greaterThan">
      <formula>51</formula>
    </cfRule>
  </conditionalFormatting>
  <conditionalFormatting sqref="B30">
    <cfRule type="cellIs" dxfId="98" priority="394" stopIfTrue="1" operator="lessThan">
      <formula>49</formula>
    </cfRule>
    <cfRule type="cellIs" dxfId="97" priority="395" stopIfTrue="1" operator="equal">
      <formula>50</formula>
    </cfRule>
    <cfRule type="cellIs" dxfId="96" priority="396" stopIfTrue="1" operator="greaterThan">
      <formula>51</formula>
    </cfRule>
  </conditionalFormatting>
  <conditionalFormatting sqref="B47">
    <cfRule type="cellIs" dxfId="95" priority="385" stopIfTrue="1" operator="lessThan">
      <formula>49</formula>
    </cfRule>
    <cfRule type="cellIs" dxfId="94" priority="386" stopIfTrue="1" operator="equal">
      <formula>50</formula>
    </cfRule>
    <cfRule type="cellIs" dxfId="93" priority="387" stopIfTrue="1" operator="greaterThan">
      <formula>51</formula>
    </cfRule>
  </conditionalFormatting>
  <conditionalFormatting sqref="B49">
    <cfRule type="cellIs" dxfId="92" priority="376" stopIfTrue="1" operator="lessThan">
      <formula>49</formula>
    </cfRule>
    <cfRule type="cellIs" dxfId="91" priority="377" stopIfTrue="1" operator="equal">
      <formula>50</formula>
    </cfRule>
    <cfRule type="cellIs" dxfId="90" priority="378" stopIfTrue="1" operator="greaterThan">
      <formula>51</formula>
    </cfRule>
  </conditionalFormatting>
  <conditionalFormatting sqref="B51">
    <cfRule type="cellIs" dxfId="89" priority="367" stopIfTrue="1" operator="lessThan">
      <formula>49</formula>
    </cfRule>
    <cfRule type="cellIs" dxfId="88" priority="368" stopIfTrue="1" operator="equal">
      <formula>50</formula>
    </cfRule>
    <cfRule type="cellIs" dxfId="87" priority="369" stopIfTrue="1" operator="greaterThan">
      <formula>51</formula>
    </cfRule>
  </conditionalFormatting>
  <conditionalFormatting sqref="B53">
    <cfRule type="cellIs" dxfId="86" priority="358" stopIfTrue="1" operator="lessThan">
      <formula>49</formula>
    </cfRule>
    <cfRule type="cellIs" dxfId="85" priority="359" stopIfTrue="1" operator="equal">
      <formula>50</formula>
    </cfRule>
    <cfRule type="cellIs" dxfId="84" priority="360" stopIfTrue="1" operator="greaterThan">
      <formula>51</formula>
    </cfRule>
  </conditionalFormatting>
  <conditionalFormatting sqref="B55">
    <cfRule type="cellIs" dxfId="83" priority="349" stopIfTrue="1" operator="lessThan">
      <formula>49</formula>
    </cfRule>
    <cfRule type="cellIs" dxfId="82" priority="350" stopIfTrue="1" operator="equal">
      <formula>50</formula>
    </cfRule>
    <cfRule type="cellIs" dxfId="81" priority="351" stopIfTrue="1" operator="greaterThan">
      <formula>51</formula>
    </cfRule>
  </conditionalFormatting>
  <conditionalFormatting sqref="B61">
    <cfRule type="cellIs" dxfId="80" priority="340" stopIfTrue="1" operator="lessThan">
      <formula>49</formula>
    </cfRule>
    <cfRule type="cellIs" dxfId="79" priority="341" stopIfTrue="1" operator="equal">
      <formula>50</formula>
    </cfRule>
    <cfRule type="cellIs" dxfId="78" priority="342" stopIfTrue="1" operator="greaterThan">
      <formula>51</formula>
    </cfRule>
  </conditionalFormatting>
  <conditionalFormatting sqref="B69">
    <cfRule type="cellIs" dxfId="77" priority="331" stopIfTrue="1" operator="lessThan">
      <formula>49</formula>
    </cfRule>
    <cfRule type="cellIs" dxfId="76" priority="332" stopIfTrue="1" operator="equal">
      <formula>50</formula>
    </cfRule>
    <cfRule type="cellIs" dxfId="75" priority="333" stopIfTrue="1" operator="greaterThan">
      <formula>51</formula>
    </cfRule>
  </conditionalFormatting>
  <conditionalFormatting sqref="B72">
    <cfRule type="cellIs" dxfId="74" priority="322" stopIfTrue="1" operator="lessThan">
      <formula>49</formula>
    </cfRule>
    <cfRule type="cellIs" dxfId="73" priority="323" stopIfTrue="1" operator="equal">
      <formula>50</formula>
    </cfRule>
    <cfRule type="cellIs" dxfId="72" priority="324" stopIfTrue="1" operator="greaterThan">
      <formula>51</formula>
    </cfRule>
  </conditionalFormatting>
  <conditionalFormatting sqref="B75">
    <cfRule type="cellIs" dxfId="71" priority="313" stopIfTrue="1" operator="lessThan">
      <formula>49</formula>
    </cfRule>
    <cfRule type="cellIs" dxfId="70" priority="314" stopIfTrue="1" operator="equal">
      <formula>50</formula>
    </cfRule>
    <cfRule type="cellIs" dxfId="69" priority="315" stopIfTrue="1" operator="greaterThan">
      <formula>51</formula>
    </cfRule>
  </conditionalFormatting>
  <conditionalFormatting sqref="B82">
    <cfRule type="cellIs" dxfId="68" priority="304" stopIfTrue="1" operator="lessThan">
      <formula>49</formula>
    </cfRule>
    <cfRule type="cellIs" dxfId="67" priority="305" stopIfTrue="1" operator="equal">
      <formula>50</formula>
    </cfRule>
    <cfRule type="cellIs" dxfId="66" priority="306" stopIfTrue="1" operator="greaterThan">
      <formula>51</formula>
    </cfRule>
  </conditionalFormatting>
  <conditionalFormatting sqref="B84">
    <cfRule type="cellIs" dxfId="65" priority="295" stopIfTrue="1" operator="lessThan">
      <formula>49</formula>
    </cfRule>
    <cfRule type="cellIs" dxfId="64" priority="296" stopIfTrue="1" operator="equal">
      <formula>50</formula>
    </cfRule>
    <cfRule type="cellIs" dxfId="63" priority="297" stopIfTrue="1" operator="greaterThan">
      <formula>51</formula>
    </cfRule>
  </conditionalFormatting>
  <conditionalFormatting sqref="B12">
    <cfRule type="cellIs" dxfId="62" priority="187" stopIfTrue="1" operator="lessThan">
      <formula>49</formula>
    </cfRule>
    <cfRule type="cellIs" dxfId="61" priority="188" stopIfTrue="1" operator="equal">
      <formula>50</formula>
    </cfRule>
    <cfRule type="cellIs" dxfId="60" priority="189" stopIfTrue="1" operator="greaterThan">
      <formula>51</formula>
    </cfRule>
  </conditionalFormatting>
  <conditionalFormatting sqref="B16">
    <cfRule type="cellIs" dxfId="59" priority="178" stopIfTrue="1" operator="lessThan">
      <formula>49</formula>
    </cfRule>
    <cfRule type="cellIs" dxfId="58" priority="179" stopIfTrue="1" operator="equal">
      <formula>50</formula>
    </cfRule>
    <cfRule type="cellIs" dxfId="57" priority="180" stopIfTrue="1" operator="greaterThan">
      <formula>51</formula>
    </cfRule>
  </conditionalFormatting>
  <conditionalFormatting sqref="B18">
    <cfRule type="cellIs" dxfId="56" priority="169" stopIfTrue="1" operator="lessThan">
      <formula>49</formula>
    </cfRule>
    <cfRule type="cellIs" dxfId="55" priority="170" stopIfTrue="1" operator="equal">
      <formula>50</formula>
    </cfRule>
    <cfRule type="cellIs" dxfId="54" priority="171" stopIfTrue="1" operator="greaterThan">
      <formula>51</formula>
    </cfRule>
  </conditionalFormatting>
  <conditionalFormatting sqref="B26">
    <cfRule type="cellIs" dxfId="53" priority="160" stopIfTrue="1" operator="lessThan">
      <formula>49</formula>
    </cfRule>
    <cfRule type="cellIs" dxfId="52" priority="161" stopIfTrue="1" operator="equal">
      <formula>50</formula>
    </cfRule>
    <cfRule type="cellIs" dxfId="51" priority="162" stopIfTrue="1" operator="greaterThan">
      <formula>51</formula>
    </cfRule>
  </conditionalFormatting>
  <conditionalFormatting sqref="B31">
    <cfRule type="cellIs" dxfId="50" priority="151" stopIfTrue="1" operator="lessThan">
      <formula>49</formula>
    </cfRule>
    <cfRule type="cellIs" dxfId="49" priority="152" stopIfTrue="1" operator="equal">
      <formula>50</formula>
    </cfRule>
    <cfRule type="cellIs" dxfId="48" priority="153" stopIfTrue="1" operator="greaterThan">
      <formula>51</formula>
    </cfRule>
  </conditionalFormatting>
  <conditionalFormatting sqref="B33">
    <cfRule type="cellIs" dxfId="47" priority="142" stopIfTrue="1" operator="lessThan">
      <formula>49</formula>
    </cfRule>
    <cfRule type="cellIs" dxfId="46" priority="143" stopIfTrue="1" operator="equal">
      <formula>50</formula>
    </cfRule>
    <cfRule type="cellIs" dxfId="45" priority="144" stopIfTrue="1" operator="greaterThan">
      <formula>51</formula>
    </cfRule>
  </conditionalFormatting>
  <conditionalFormatting sqref="B34">
    <cfRule type="cellIs" dxfId="44" priority="133" stopIfTrue="1" operator="lessThan">
      <formula>49</formula>
    </cfRule>
    <cfRule type="cellIs" dxfId="43" priority="134" stopIfTrue="1" operator="equal">
      <formula>50</formula>
    </cfRule>
    <cfRule type="cellIs" dxfId="42" priority="135" stopIfTrue="1" operator="greaterThan">
      <formula>51</formula>
    </cfRule>
  </conditionalFormatting>
  <conditionalFormatting sqref="B35">
    <cfRule type="cellIs" dxfId="41" priority="124" stopIfTrue="1" operator="lessThan">
      <formula>49</formula>
    </cfRule>
    <cfRule type="cellIs" dxfId="40" priority="125" stopIfTrue="1" operator="equal">
      <formula>50</formula>
    </cfRule>
    <cfRule type="cellIs" dxfId="39" priority="126" stopIfTrue="1" operator="greaterThan">
      <formula>51</formula>
    </cfRule>
  </conditionalFormatting>
  <conditionalFormatting sqref="B37">
    <cfRule type="cellIs" dxfId="38" priority="115" stopIfTrue="1" operator="lessThan">
      <formula>49</formula>
    </cfRule>
    <cfRule type="cellIs" dxfId="37" priority="116" stopIfTrue="1" operator="equal">
      <formula>50</formula>
    </cfRule>
    <cfRule type="cellIs" dxfId="36" priority="117" stopIfTrue="1" operator="greaterThan">
      <formula>51</formula>
    </cfRule>
  </conditionalFormatting>
  <conditionalFormatting sqref="B39">
    <cfRule type="cellIs" dxfId="35" priority="106" stopIfTrue="1" operator="lessThan">
      <formula>49</formula>
    </cfRule>
    <cfRule type="cellIs" dxfId="34" priority="107" stopIfTrue="1" operator="equal">
      <formula>50</formula>
    </cfRule>
    <cfRule type="cellIs" dxfId="33" priority="108" stopIfTrue="1" operator="greaterThan">
      <formula>51</formula>
    </cfRule>
  </conditionalFormatting>
  <conditionalFormatting sqref="B41">
    <cfRule type="cellIs" dxfId="32" priority="97" stopIfTrue="1" operator="lessThan">
      <formula>49</formula>
    </cfRule>
    <cfRule type="cellIs" dxfId="31" priority="98" stopIfTrue="1" operator="equal">
      <formula>50</formula>
    </cfRule>
    <cfRule type="cellIs" dxfId="30" priority="99" stopIfTrue="1" operator="greaterThan">
      <formula>51</formula>
    </cfRule>
  </conditionalFormatting>
  <conditionalFormatting sqref="B43">
    <cfRule type="cellIs" dxfId="29" priority="88" stopIfTrue="1" operator="lessThan">
      <formula>49</formula>
    </cfRule>
    <cfRule type="cellIs" dxfId="28" priority="89" stopIfTrue="1" operator="equal">
      <formula>50</formula>
    </cfRule>
    <cfRule type="cellIs" dxfId="27" priority="90" stopIfTrue="1" operator="greaterThan">
      <formula>51</formula>
    </cfRule>
  </conditionalFormatting>
  <conditionalFormatting sqref="B56">
    <cfRule type="cellIs" dxfId="26" priority="79" stopIfTrue="1" operator="lessThan">
      <formula>49</formula>
    </cfRule>
    <cfRule type="cellIs" dxfId="25" priority="80" stopIfTrue="1" operator="equal">
      <formula>50</formula>
    </cfRule>
    <cfRule type="cellIs" dxfId="24" priority="81" stopIfTrue="1" operator="greaterThan">
      <formula>51</formula>
    </cfRule>
  </conditionalFormatting>
  <conditionalFormatting sqref="B57">
    <cfRule type="cellIs" dxfId="23" priority="70" stopIfTrue="1" operator="lessThan">
      <formula>49</formula>
    </cfRule>
    <cfRule type="cellIs" dxfId="22" priority="71" stopIfTrue="1" operator="equal">
      <formula>50</formula>
    </cfRule>
    <cfRule type="cellIs" dxfId="21" priority="72" stopIfTrue="1" operator="greaterThan">
      <formula>51</formula>
    </cfRule>
  </conditionalFormatting>
  <conditionalFormatting sqref="B63">
    <cfRule type="cellIs" dxfId="20" priority="61" stopIfTrue="1" operator="lessThan">
      <formula>49</formula>
    </cfRule>
    <cfRule type="cellIs" dxfId="19" priority="62" stopIfTrue="1" operator="equal">
      <formula>50</formula>
    </cfRule>
    <cfRule type="cellIs" dxfId="18" priority="63" stopIfTrue="1" operator="greaterThan">
      <formula>51</formula>
    </cfRule>
  </conditionalFormatting>
  <conditionalFormatting sqref="B65">
    <cfRule type="cellIs" dxfId="17" priority="52" stopIfTrue="1" operator="lessThan">
      <formula>49</formula>
    </cfRule>
    <cfRule type="cellIs" dxfId="16" priority="53" stopIfTrue="1" operator="equal">
      <formula>50</formula>
    </cfRule>
    <cfRule type="cellIs" dxfId="15" priority="54" stopIfTrue="1" operator="greaterThan">
      <formula>51</formula>
    </cfRule>
  </conditionalFormatting>
  <conditionalFormatting sqref="B70">
    <cfRule type="cellIs" dxfId="14" priority="43" stopIfTrue="1" operator="lessThan">
      <formula>49</formula>
    </cfRule>
    <cfRule type="cellIs" dxfId="13" priority="44" stopIfTrue="1" operator="equal">
      <formula>50</formula>
    </cfRule>
    <cfRule type="cellIs" dxfId="12" priority="45" stopIfTrue="1" operator="greaterThan">
      <formula>51</formula>
    </cfRule>
  </conditionalFormatting>
  <conditionalFormatting sqref="B73">
    <cfRule type="cellIs" dxfId="11" priority="34" stopIfTrue="1" operator="lessThan">
      <formula>49</formula>
    </cfRule>
    <cfRule type="cellIs" dxfId="10" priority="35" stopIfTrue="1" operator="equal">
      <formula>50</formula>
    </cfRule>
    <cfRule type="cellIs" dxfId="9" priority="36" stopIfTrue="1" operator="greaterThan">
      <formula>51</formula>
    </cfRule>
  </conditionalFormatting>
  <conditionalFormatting sqref="B76">
    <cfRule type="cellIs" dxfId="8" priority="25" stopIfTrue="1" operator="lessThan">
      <formula>49</formula>
    </cfRule>
    <cfRule type="cellIs" dxfId="7" priority="26" stopIfTrue="1" operator="equal">
      <formula>50</formula>
    </cfRule>
    <cfRule type="cellIs" dxfId="6" priority="27" stopIfTrue="1" operator="greaterThan">
      <formula>51</formula>
    </cfRule>
  </conditionalFormatting>
  <conditionalFormatting sqref="B77">
    <cfRule type="cellIs" dxfId="5" priority="16" stopIfTrue="1" operator="lessThan">
      <formula>49</formula>
    </cfRule>
    <cfRule type="cellIs" dxfId="4" priority="17" stopIfTrue="1" operator="equal">
      <formula>50</formula>
    </cfRule>
    <cfRule type="cellIs" dxfId="3" priority="18" stopIfTrue="1" operator="greaterThan">
      <formula>51</formula>
    </cfRule>
  </conditionalFormatting>
  <conditionalFormatting sqref="B78">
    <cfRule type="cellIs" dxfId="2" priority="7" stopIfTrue="1" operator="lessThan">
      <formula>49</formula>
    </cfRule>
    <cfRule type="cellIs" dxfId="1" priority="8" stopIfTrue="1" operator="equal">
      <formula>50</formula>
    </cfRule>
    <cfRule type="cellIs" dxfId="0" priority="9" stopIfTrue="1" operator="greaterThan">
      <formula>51</formula>
    </cfRule>
  </conditionalFormatting>
  <dataValidations count="2">
    <dataValidation type="list" allowBlank="1" showInputMessage="1" showErrorMessage="1" sqref="SP84:SP85 AWD84:AWD85 BFZ84:BFZ85 BPV84:BPV85 BZR84:BZR85 CJN84:CJN85 CTJ84:CTJ85 DDF84:DDF85 DNB84:DNB85 DWX84:DWX85 EGT84:EGT85 EQP84:EQP85 FAL84:FAL85 FKH84:FKH85 FUD84:FUD85 GDZ84:GDZ85 GNV84:GNV85 GXR84:GXR85 HHN84:HHN85 HRJ84:HRJ85 IBF84:IBF85 ILB84:ILB85 IUX84:IUX85 JET84:JET85 JOP84:JOP85 JYL84:JYL85 KIH84:KIH85 KSD84:KSD85 LBZ84:LBZ85 LLV84:LLV85 LVR84:LVR85 MFN84:MFN85 MPJ84:MPJ85 MZF84:MZF85 NJB84:NJB85 NSX84:NSX85 OCT84:OCT85 OMP84:OMP85 OWL84:OWL85 PGH84:PGH85 PQD84:PQD85 PZZ84:PZZ85 QJV84:QJV85 QTR84:QTR85 RDN84:RDN85 RNJ84:RNJ85 RXF84:RXF85 SHB84:SHB85 SQX84:SQX85 TAT84:TAT85 TKP84:TKP85 TUL84:TUL85 UEH84:UEH85 UOD84:UOD85 UXZ84:UXZ85 VHV84:VHV85 VRR84:VRR85 WBN84:WBN85 WLJ84:WLJ85 WVF84:WVF85 IT84:IT85 AMH84:AMH85 ACL84:ACL85 SP82 AWD82 BFZ82 BPV82 BZR82 CJN82 CTJ82 DDF82 DNB82 DWX82 EGT82 EQP82 FAL82 FKH82 FUD82 GDZ82 GNV82 GXR82 HHN82 HRJ82 IBF82 ILB82 IUX82 JET82 JOP82 JYL82 KIH82 KSD82 LBZ82 LLV82 LVR82 MFN82 MPJ82 MZF82 NJB82 NSX82 OCT82 OMP82 OWL82 PGH82 PQD82 PZZ82 QJV82 QTR82 RDN82 RNJ82 RXF82 SHB82 SQX82 TAT82 TKP82 TUL82 UEH82 UOD82 UXZ82 VHV82 VRR82 WBN82 WLJ82 WVF82 IT82 AMH82 ACL82 CJN75:CJN79 CTJ75:CTJ79 DDF75:DDF79 DNB75:DNB79 DWX75:DWX79 EGT75:EGT79 EQP75:EQP79 FAL75:FAL79 FKH75:FKH79 FUD75:FUD79 GDZ75:GDZ79 GNV75:GNV79 GXR75:GXR79 HHN75:HHN79 HRJ75:HRJ79 IBF75:IBF79 ILB75:ILB79 IUX75:IUX79 JET75:JET79 JOP75:JOP79 JYL75:JYL79 KIH75:KIH79 KSD75:KSD79 LBZ75:LBZ79 LLV75:LLV79 LVR75:LVR79 MFN75:MFN79 MPJ75:MPJ79 MZF75:MZF79 NJB75:NJB79 NSX75:NSX79 OCT75:OCT79 OMP75:OMP79 OWL75:OWL79 PGH75:PGH79 PQD75:PQD79 PZZ75:PZZ79 QJV75:QJV79 QTR75:QTR79 RDN75:RDN79 RNJ75:RNJ79 RXF75:RXF79 SHB75:SHB79 SQX75:SQX79 TAT75:TAT79 TKP75:TKP79 TUL75:TUL79 UEH75:UEH79 UOD75:UOD79 UXZ75:UXZ79 VHV75:VHV79 VRR75:VRR79 WBN75:WBN79 WLJ75:WLJ79 WVF75:WVF79 IT75:IT79 AMH75:AMH79 ACL75:ACL79 SP75:SP79 AWD75:AWD79 BFZ75:BFZ79 BPV75:BPV79 SP72:SP73 AWD72:AWD73 BFZ72:BFZ73 BPV72:BPV73 BZR72:BZR73 CJN72:CJN73 CTJ72:CTJ73 DDF72:DDF73 DNB72:DNB73 DWX72:DWX73 EGT72:EGT73 EQP72:EQP73 FAL72:FAL73 FKH72:FKH73 FUD72:FUD73 GDZ72:GDZ73 GNV72:GNV73 GXR72:GXR73 HHN72:HHN73 HRJ72:HRJ73 IBF72:IBF73 ILB72:ILB73 IUX72:IUX73 JET72:JET73 JOP72:JOP73 JYL72:JYL73 KIH72:KIH73 KSD72:KSD73 LBZ72:LBZ73 LLV72:LLV73 LVR72:LVR73 MFN72:MFN73 MPJ72:MPJ73 MZF72:MZF73 NJB72:NJB73 NSX72:NSX73 OCT72:OCT73 OMP72:OMP73 OWL72:OWL73 PGH72:PGH73 PQD72:PQD73 PZZ72:PZZ73 QJV72:QJV73 QTR72:QTR73 RDN72:RDN73 RNJ72:RNJ73 RXF72:RXF73 SHB72:SHB73 SQX72:SQX73 TAT72:TAT73 TKP72:TKP73 TUL72:TUL73 UEH72:UEH73 UOD72:UOD73 UXZ72:UXZ73 VHV72:VHV73 VRR72:VRR73 WBN72:WBN73 WLJ72:WLJ73 WVF72:WVF73 IT72:IT73 AMH72:AMH73 ACL72:ACL73 SP69:SP70 AWD69:AWD70 BFZ69:BFZ70 BPV69:BPV70 BZR69:BZR70 CJN69:CJN70 CTJ69:CTJ70 DDF69:DDF70 DNB69:DNB70 DWX69:DWX70 EGT69:EGT70 EQP69:EQP70 FAL69:FAL70 FKH69:FKH70 FUD69:FUD70 GDZ69:GDZ70 GNV69:GNV70 GXR69:GXR70 HHN69:HHN70 HRJ69:HRJ70 IBF69:IBF70 ILB69:ILB70 IUX69:IUX70 JET69:JET70 JOP69:JOP70 JYL69:JYL70 KIH69:KIH70 KSD69:KSD70 LBZ69:LBZ70 LLV69:LLV70 LVR69:LVR70 MFN69:MFN70 MPJ69:MPJ70 MZF69:MZF70 NJB69:NJB70 NSX69:NSX70 OCT69:OCT70 OMP69:OMP70 OWL69:OWL70 PGH69:PGH70 PQD69:PQD70 PZZ69:PZZ70 QJV69:QJV70 QTR69:QTR70 RDN69:RDN70 RNJ69:RNJ70 RXF69:RXF70 SHB69:SHB70 SQX69:SQX70 TAT69:TAT70 TKP69:TKP70 TUL69:TUL70 UEH69:UEH70 UOD69:UOD70 UXZ69:UXZ70 VHV69:VHV70 VRR69:VRR70 WBN69:WBN70 WLJ69:WLJ70 WVF69:WVF70 IT69:IT70 AMH69:AMH70 ACL69:ACL70 AWD65:AWD66 BFZ65:BFZ66 BPV65:BPV66 BZR65:BZR66 CJN65:CJN66 CTJ65:CTJ66 DDF65:DDF66 DNB65:DNB66 DWX65:DWX66 EGT65:EGT66 EQP65:EQP66 FAL65:FAL66 FKH65:FKH66 FUD65:FUD66 GDZ65:GDZ66 GNV65:GNV66 GXR65:GXR66 HHN65:HHN66 HRJ65:HRJ66 IBF65:IBF66 ILB65:ILB66 IUX65:IUX66 JET65:JET66 JOP65:JOP66 JYL65:JYL66 KIH65:KIH66 KSD65:KSD66 LBZ65:LBZ66 LLV65:LLV66 LVR65:LVR66 MFN65:MFN66 MPJ65:MPJ66 MZF65:MZF66 NJB65:NJB66 NSX65:NSX66 OCT65:OCT66 OMP65:OMP66 OWL65:OWL66 PGH65:PGH66 PQD65:PQD66 PZZ65:PZZ66 QJV65:QJV66 QTR65:QTR66 RDN65:RDN66 RNJ65:RNJ66 RXF65:RXF66 SHB65:SHB66 SQX65:SQX66 TAT65:TAT66 TKP65:TKP66 TUL65:TUL66 UEH65:UEH66 UOD65:UOD66 UXZ65:UXZ66 VHV65:VHV66 VRR65:VRR66 WBN65:WBN66 WLJ65:WLJ66 WVF65:WVF66 IT65:IT66 AMH65:AMH66 ACL65:ACL66 SP65:SP66 BPV55:BPV58 BZR55:BZR58 CJN55:CJN58 CTJ55:CTJ58 DDF55:DDF58 DNB55:DNB58 DWX55:DWX58 EGT55:EGT58 EQP55:EQP58 FAL55:FAL58 FKH55:FKH58 FUD55:FUD58 GDZ55:GDZ58 GNV55:GNV58 GXR55:GXR58 HHN55:HHN58 HRJ55:HRJ58 IBF55:IBF58 ILB55:ILB58 IUX55:IUX58 JET55:JET58 JOP55:JOP58 JYL55:JYL58 KIH55:KIH58 KSD55:KSD58 LBZ55:LBZ58 LLV55:LLV58 LVR55:LVR58 MFN55:MFN58 MPJ55:MPJ58 MZF55:MZF58 NJB55:NJB58 NSX55:NSX58 OCT55:OCT58 OMP55:OMP58 OWL55:OWL58 PGH55:PGH58 PQD55:PQD58 PZZ55:PZZ58 QJV55:QJV58 QTR55:QTR58 RDN55:RDN58 RNJ55:RNJ58 RXF55:RXF58 SHB55:SHB58 SQX55:SQX58 TAT55:TAT58 TKP55:TKP58 TUL55:TUL58 UEH55:UEH58 UOD55:UOD58 UXZ55:UXZ58 VHV55:VHV58 VRR55:VRR58 WBN55:WBN58 WLJ55:WLJ58 WVF55:WVF58 IT55:IT58 AMH55:AMH58 ACL55:ACL58 SP55:SP58 AWD55:AWD58 BFZ55:BFZ58 BPV43:BPV44 SP53 AWD53 BFZ53 BPV53 BZR53 CJN53 CTJ53 DDF53 DNB53 DWX53 EGT53 EQP53 FAL53 FKH53 FUD53 GDZ53 GNV53 GXR53 HHN53 HRJ53 IBF53 ILB53 IUX53 JET53 JOP53 JYL53 KIH53 KSD53 LBZ53 LLV53 LVR53 MFN53 MPJ53 MZF53 NJB53 NSX53 OCT53 OMP53 OWL53 PGH53 PQD53 PZZ53 QJV53 QTR53 RDN53 RNJ53 RXF53 SHB53 SQX53 TAT53 TKP53 TUL53 UEH53 UOD53 UXZ53 VHV53 VRR53 WBN53 WLJ53 WVF53 IT53 AMH53 ACL53 SP51 AWD51 BFZ51 BPV51 BZR51 CJN51 CTJ51 DDF51 DNB51 DWX51 EGT51 EQP51 FAL51 FKH51 FUD51 GDZ51 GNV51 GXR51 HHN51 HRJ51 IBF51 ILB51 IUX51 JET51 JOP51 JYL51 KIH51 KSD51 LBZ51 LLV51 LVR51 MFN51 MPJ51 MZF51 NJB51 NSX51 OCT51 OMP51 OWL51 PGH51 PQD51 PZZ51 QJV51 QTR51 RDN51 RNJ51 RXF51 SHB51 SQX51 TAT51 TKP51 TUL51 UEH51 UOD51 UXZ51 VHV51 VRR51 WBN51 WLJ51 WVF51 IT51 AMH51 ACL51 SP49 AWD49 BFZ49 BPV49 BZR49 CJN49 CTJ49 DDF49 DNB49 DWX49 EGT49 EQP49 FAL49 FKH49 FUD49 GDZ49 GNV49 GXR49 HHN49 HRJ49 IBF49 ILB49 IUX49 JET49 JOP49 JYL49 KIH49 KSD49 LBZ49 LLV49 LVR49 MFN49 MPJ49 MZF49 NJB49 NSX49 OCT49 OMP49 OWL49 PGH49 PQD49 PZZ49 QJV49 QTR49 RDN49 RNJ49 RXF49 SHB49 SQX49 TAT49 TKP49 TUL49 UEH49 UOD49 UXZ49 VHV49 VRR49 WBN49 WLJ49 WVF49 IT49 AMH49 ACL49 SP47 AWD47 BFZ47 BPV47 BZR47 CJN47 CTJ47 DDF47 DNB47 DWX47 EGT47 EQP47 FAL47 FKH47 FUD47 GDZ47 GNV47 GXR47 HHN47 HRJ47 IBF47 ILB47 IUX47 JET47 JOP47 JYL47 KIH47 KSD47 LBZ47 LLV47 LVR47 MFN47 MPJ47 MZF47 NJB47 NSX47 OCT47 OMP47 OWL47 PGH47 PQD47 PZZ47 QJV47 QTR47 RDN47 RNJ47 RXF47 SHB47 SQX47 TAT47 TKP47 TUL47 UEH47 UOD47 UXZ47 VHV47 VRR47 WBN47 WLJ47 WVF47 IT47 AMH47 ACL47 ACL26:ACL27 SP26:SP27 AWD26:AWD27 BFZ26:BFZ27 BPV26:BPV27 BZR26:BZR27 CJN26:CJN27 CTJ26:CTJ27 DDF26:DDF27 DNB26:DNB27 DWX26:DWX27 EGT26:EGT27 EQP26:EQP27 FAL26:FAL27 FKH26:FKH27 FUD26:FUD27 GDZ26:GDZ27 GNV26:GNV27 GXR26:GXR27 HHN26:HHN27 HRJ26:HRJ27 IBF26:IBF27 ILB26:ILB27 IUX26:IUX27 JET26:JET27 JOP26:JOP27 JYL26:JYL27 KIH26:KIH27 KSD26:KSD27 LBZ26:LBZ27 LLV26:LLV27 LVR26:LVR27 MFN26:MFN27 MPJ26:MPJ27 MZF26:MZF27 NJB26:NJB27 NSX26:NSX27 OCT26:OCT27 OMP26:OMP27 OWL26:OWL27 PGH26:PGH27 PQD26:PQD27 PZZ26:PZZ27 QJV26:QJV27 QTR26:QTR27 RDN26:RDN27 RNJ26:RNJ27 RXF26:RXF27 SHB26:SHB27 SQX26:SQX27 TAT26:TAT27 TKP26:TKP27 TUL26:TUL27 UEH26:UEH27 UOD26:UOD27 UXZ26:UXZ27 VHV26:VHV27 VRR26:VRR27 WBN26:WBN27 WLJ26:WLJ27 WVF26:WVF27 IT26:IT27 AMH26:AMH27 BFZ18:BFZ19 SP22 AWD22 BFZ22 BPV22 BZR22 CJN22 CTJ22 DDF22 DNB22 DWX22 EGT22 EQP22 FAL22 FKH22 FUD22 GDZ22 GNV22 GXR22 HHN22 HRJ22 IBF22 ILB22 IUX22 JET22 JOP22 JYL22 KIH22 KSD22 LBZ22 LLV22 LVR22 MFN22 MPJ22 MZF22 NJB22 NSX22 OCT22 OMP22 OWL22 PGH22 PQD22 PZZ22 QJV22 QTR22 RDN22 RNJ22 RXF22 SHB22 SQX22 TAT22 TKP22 TUL22 UEH22 UOD22 UXZ22 VHV22 VRR22 WBN22 WLJ22 WVF22 IT22 AMH22 ACL22 ACL12 SP12 AWD12 BFZ12 BPV12 BZR12 CJN12 CTJ12 DDF12 DNB12 DWX12 EGT12 EQP12 FAL12 FKH12 FUD12 GDZ12 GNV12 GXR12 HHN12 HRJ12 IBF12 ILB12 IUX12 JET12 JOP12 JYL12 KIH12 KSD12 LBZ12 LLV12 LVR12 MFN12 MPJ12 MZF12 NJB12 NSX12 OCT12 OMP12 OWL12 PGH12 PQD12 PZZ12 QJV12 QTR12 RDN12 RNJ12 RXF12 SHB12 SQX12 TAT12 TKP12 TUL12 UEH12 UOD12 UXZ12 VHV12 VRR12 WBN12 WLJ12 WVF12 IT12 AMH12 ACL14 AMH14 IT14 WVF14 WLJ14 WBN14 VRR14 VHV14 UXZ14 UOD14 UEH14 TUL14 TKP14 TAT14 SQX14 SHB14 RXF14 RNJ14 RDN14 QTR14 QJV14 PZZ14 PQD14 PGH14 OWL14 OMP14 OCT14 NSX14 NJB14 MZF14 MPJ14 MFN14 LVR14 LLV14 LBZ14 KSD14 KIH14 JYL14 JOP14 JET14 IUX14 ILB14 IBF14 HRJ14 HHN14 GXR14 GNV14 GDZ14 FUD14 FKH14 FAL14 EQP14 EGT14 DWX14 DNB14 DDF14 CTJ14 CJN14 BZR14 BPV14 BFZ14 AWD14 SP14 SP16 ACL16 AMH16 IT16 WVF16 WLJ16 WBN16 VRR16 VHV16 UXZ16 UOD16 UEH16 TUL16 TKP16 TAT16 SQX16 SHB16 RXF16 RNJ16 RDN16 QTR16 QJV16 PZZ16 PQD16 PGH16 OWL16 OMP16 OCT16 NSX16 NJB16 MZF16 MPJ16 MFN16 LVR16 LLV16 LBZ16 KSD16 KIH16 JYL16 JOP16 JET16 IUX16 ILB16 IBF16 HRJ16 HHN16 GXR16 GNV16 GDZ16 FUD16 FKH16 FAL16 EQP16 EGT16 DWX16 DNB16 DDF16 CTJ16 CJN16 BZR16 BPV16 BFZ16 AWD16 AWD18:AWD19 SP18:SP19 ACL18:ACL19 AMH18:AMH19 IT18:IT19 WVF18:WVF19 WLJ18:WLJ19 WBN18:WBN19 VRR18:VRR19 VHV18:VHV19 UXZ18:UXZ19 UOD18:UOD19 UEH18:UEH19 TUL18:TUL19 TKP18:TKP19 TAT18:TAT19 SQX18:SQX19 SHB18:SHB19 RXF18:RXF19 RNJ18:RNJ19 RDN18:RDN19 QTR18:QTR19 QJV18:QJV19 PZZ18:PZZ19 PQD18:PQD19 PGH18:PGH19 OWL18:OWL19 OMP18:OMP19 OCT18:OCT19 NSX18:NSX19 NJB18:NJB19 MZF18:MZF19 MPJ18:MPJ19 MFN18:MFN19 LVR18:LVR19 LLV18:LLV19 LBZ18:LBZ19 KSD18:KSD19 KIH18:KIH19 JYL18:JYL19 JOP18:JOP19 JET18:JET19 IUX18:IUX19 ILB18:ILB19 IBF18:IBF19 HRJ18:HRJ19 HHN18:HHN19 GXR18:GXR19 GNV18:GNV19 GDZ18:GDZ19 FUD18:FUD19 FKH18:FKH19 FAL18:FAL19 EQP18:EQP19 EGT18:EGT19 DWX18:DWX19 DNB18:DNB19 DDF18:DDF19 CTJ18:CTJ19 CJN18:CJN19 BZR18:BZR19 BPV18:BPV19 AMH24 IT24 WVF24 WLJ24 WBN24 VRR24 VHV24 UXZ24 UOD24 UEH24 TUL24 TKP24 TAT24 SQX24 SHB24 RXF24 RNJ24 RDN24 QTR24 QJV24 PZZ24 PQD24 PGH24 OWL24 OMP24 OCT24 NSX24 NJB24 MZF24 MPJ24 MFN24 LVR24 LLV24 LBZ24 KSD24 KIH24 JYL24 JOP24 JET24 IUX24 ILB24 IBF24 HRJ24 HHN24 GXR24 GNV24 GDZ24 FUD24 FKH24 FAL24 EQP24 EGT24 DWX24 DNB24 DDF24 CTJ24 CJN24 BZR24 BPV24 BFZ24 AWD24 SP24 ACL24 AWD30:AWD31 BFZ30:BFZ31 BPV30:BPV31 BZR30:BZR31 CJN30:CJN31 CTJ30:CTJ31 DDF30:DDF31 DNB30:DNB31 DWX30:DWX31 EGT30:EGT31 EQP30:EQP31 FAL30:FAL31 FKH30:FKH31 FUD30:FUD31 GDZ30:GDZ31 GNV30:GNV31 GXR30:GXR31 HHN30:HHN31 HRJ30:HRJ31 IBF30:IBF31 ILB30:ILB31 IUX30:IUX31 JET30:JET31 JOP30:JOP31 JYL30:JYL31 KIH30:KIH31 KSD30:KSD31 LBZ30:LBZ31 LLV30:LLV31 LVR30:LVR31 MFN30:MFN31 MPJ30:MPJ31 MZF30:MZF31 NJB30:NJB31 NSX30:NSX31 OCT30:OCT31 OMP30:OMP31 OWL30:OWL31 PGH30:PGH31 PQD30:PQD31 PZZ30:PZZ31 QJV30:QJV31 QTR30:QTR31 RDN30:RDN31 RNJ30:RNJ31 RXF30:RXF31 SHB30:SHB31 SQX30:SQX31 TAT30:TAT31 TKP30:TKP31 TUL30:TUL31 UEH30:UEH31 UOD30:UOD31 UXZ30:UXZ31 VHV30:VHV31 VRR30:VRR31 WBN30:WBN31 WLJ30:WLJ31 WVF30:WVF31 IT30:IT31 AMH30:AMH31 ACL30:ACL31 SP30:SP31 BZR43:BZR44 CJN43:CJN44 CTJ43:CTJ44 DDF43:DDF44 DNB43:DNB44 DWX43:DWX44 EGT43:EGT44 EQP43:EQP44 FAL43:FAL44 FKH43:FKH44 FUD43:FUD44 GDZ43:GDZ44 GNV43:GNV44 GXR43:GXR44 HHN43:HHN44 HRJ43:HRJ44 IBF43:IBF44 ILB43:ILB44 IUX43:IUX44 JET43:JET44 JOP43:JOP44 JYL43:JYL44 KIH43:KIH44 KSD43:KSD44 LBZ43:LBZ44 LLV43:LLV44 LVR43:LVR44 MFN43:MFN44 MPJ43:MPJ44 MZF43:MZF44 NJB43:NJB44 NSX43:NSX44 OCT43:OCT44 OMP43:OMP44 OWL43:OWL44 PGH43:PGH44 PQD43:PQD44 PZZ43:PZZ44 QJV43:QJV44 QTR43:QTR44 RDN43:RDN44 RNJ43:RNJ44 RXF43:RXF44 SHB43:SHB44 SQX43:SQX44 TAT43:TAT44 TKP43:TKP44 TUL43:TUL44 UEH43:UEH44 UOD43:UOD44 UXZ43:UXZ44 VHV43:VHV44 VRR43:VRR44 WBN43:WBN44 WLJ43:WLJ44 WVF43:WVF44 IT43:IT44 AMH43:AMH44 ACL43:ACL44 SP43:SP44 AWD43:AWD44 BFZ43:BFZ44 ACL33:ACL35 AMH33:AMH35 IT33:IT35 WVF33:WVF35 WLJ33:WLJ35 WBN33:WBN35 VRR33:VRR35 VHV33:VHV35 UXZ33:UXZ35 UOD33:UOD35 UEH33:UEH35 TUL33:TUL35 TKP33:TKP35 TAT33:TAT35 SQX33:SQX35 SHB33:SHB35 RXF33:RXF35 RNJ33:RNJ35 RDN33:RDN35 QTR33:QTR35 QJV33:QJV35 PZZ33:PZZ35 PQD33:PQD35 PGH33:PGH35 OWL33:OWL35 OMP33:OMP35 OCT33:OCT35 NSX33:NSX35 NJB33:NJB35 MZF33:MZF35 MPJ33:MPJ35 MFN33:MFN35 LVR33:LVR35 LLV33:LLV35 LBZ33:LBZ35 KSD33:KSD35 KIH33:KIH35 JYL33:JYL35 JOP33:JOP35 JET33:JET35 IUX33:IUX35 ILB33:ILB35 IBF33:IBF35 HRJ33:HRJ35 HHN33:HHN35 GXR33:GXR35 GNV33:GNV35 GDZ33:GDZ35 FUD33:FUD35 FKH33:FKH35 FAL33:FAL35 EQP33:EQP35 EGT33:EGT35 DWX33:DWX35 DNB33:DNB35 DDF33:DDF35 CTJ33:CTJ35 CJN33:CJN35 BZR33:BZR35 BPV33:BPV35 BFZ33:BFZ35 AWD33:AWD35 SP33:SP35 SP37 ACL37 AMH37 IT37 WVF37 WLJ37 WBN37 VRR37 VHV37 UXZ37 UOD37 UEH37 TUL37 TKP37 TAT37 SQX37 SHB37 RXF37 RNJ37 RDN37 QTR37 QJV37 PZZ37 PQD37 PGH37 OWL37 OMP37 OCT37 NSX37 NJB37 MZF37 MPJ37 MFN37 LVR37 LLV37 LBZ37 KSD37 KIH37 JYL37 JOP37 JET37 IUX37 ILB37 IBF37 HRJ37 HHN37 GXR37 GNV37 GDZ37 FUD37 FKH37 FAL37 EQP37 EGT37 DWX37 DNB37 DDF37 CTJ37 CJN37 BZR37 BPV37 BFZ37 AWD37 AWD39 SP39 ACL39 AMH39 IT39 WVF39 WLJ39 WBN39 VRR39 VHV39 UXZ39 UOD39 UEH39 TUL39 TKP39 TAT39 SQX39 SHB39 RXF39 RNJ39 RDN39 QTR39 QJV39 PZZ39 PQD39 PGH39 OWL39 OMP39 OCT39 NSX39 NJB39 MZF39 MPJ39 MFN39 LVR39 LLV39 LBZ39 KSD39 KIH39 JYL39 JOP39 JET39 IUX39 ILB39 IBF39 HRJ39 HHN39 GXR39 GNV39 GDZ39 FUD39 FKH39 FAL39 EQP39 EGT39 DWX39 DNB39 DDF39 CTJ39 CJN39 BZR39 BPV39 BFZ39 BFZ41 AWD41 SP41 ACL41 AMH41 IT41 WVF41 WLJ41 WBN41 VRR41 VHV41 UXZ41 UOD41 UEH41 TUL41 TKP41 TAT41 SQX41 SHB41 RXF41 RNJ41 RDN41 QTR41 QJV41 PZZ41 PQD41 PGH41 OWL41 OMP41 OCT41 NSX41 NJB41 MZF41 MPJ41 MFN41 LVR41 LLV41 LBZ41 KSD41 KIH41 JYL41 JOP41 JET41 IUX41 ILB41 IBF41 HRJ41 HHN41 GXR41 GNV41 GDZ41 FUD41 FKH41 FAL41 EQP41 EGT41 DWX41 DNB41 DDF41 CTJ41 CJN41 BZR41 BPV41 ACL61 AMH61 IT61 WVF61 WLJ61 WBN61 VRR61 VHV61 UXZ61 UOD61 UEH61 TUL61 TKP61 TAT61 SQX61 SHB61 RXF61 RNJ61 RDN61 QTR61 QJV61 PZZ61 PQD61 PGH61 OWL61 OMP61 OCT61 NSX61 NJB61 MZF61 MPJ61 MFN61 LVR61 LLV61 LBZ61 KSD61 KIH61 JYL61 JOP61 JET61 IUX61 ILB61 IBF61 HRJ61 HHN61 GXR61 GNV61 GDZ61 FUD61 FKH61 FAL61 EQP61 EGT61 DWX61 DNB61 DDF61 CTJ61 CJN61 BZR61 BPV61 BFZ61 AWD61 SP61 SP63 ACL63 AMH63 IT63 WVF63 WLJ63 WBN63 VRR63 VHV63 UXZ63 UOD63 UEH63 TUL63 TKP63 TAT63 SQX63 SHB63 RXF63 RNJ63 RDN63 QTR63 QJV63 PZZ63 PQD63 PGH63 OWL63 OMP63 OCT63 NSX63 NJB63 MZF63 MPJ63 MFN63 LVR63 LLV63 LBZ63 KSD63 KIH63 JYL63 JOP63 JET63 IUX63 ILB63 IBF63 HRJ63 HHN63 GXR63 GNV63 GDZ63 FUD63 FKH63 FAL63 EQP63 EGT63 DWX63 DNB63 DDF63 CTJ63 CJN63 BZR63 BPV63 BFZ63 AWD63 BZR75:BZR79" xr:uid="{00000000-0002-0000-0000-000000000000}">
      <formula1>#REF!</formula1>
    </dataValidation>
    <dataValidation type="list" allowBlank="1" showInputMessage="1" showErrorMessage="1" sqref="B84 B82 B72:B73 B69:B70 B55:B57 B53 B51 B49 B47 B26 B22 B18 B12 B14 B16 B24 B30:B31 B33:B35 B37 B39 B41 B43 B61 B63 B65 B75:B78" xr:uid="{00000000-0002-0000-0000-000001000000}">
      <formula1>$B$3:$B$5</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showGridLines="0" workbookViewId="0">
      <selection activeCell="C9" sqref="C9"/>
    </sheetView>
  </sheetViews>
  <sheetFormatPr baseColWidth="10" defaultRowHeight="15" x14ac:dyDescent="0.25"/>
  <cols>
    <col min="1" max="1" width="37.28515625" customWidth="1"/>
    <col min="2" max="2" width="23.42578125" customWidth="1"/>
  </cols>
  <sheetData>
    <row r="1" spans="1:2" ht="15.75" thickBot="1" x14ac:dyDescent="0.3"/>
    <row r="2" spans="1:2" x14ac:dyDescent="0.25">
      <c r="A2" s="12" t="s">
        <v>88</v>
      </c>
      <c r="B2" s="13" t="s">
        <v>8</v>
      </c>
    </row>
    <row r="3" spans="1:2" x14ac:dyDescent="0.25">
      <c r="A3" s="1" t="str">
        <f>'Análisis de Brecha'!A10:C10</f>
        <v>4 CONTEXTO DE LA ORGANIZACIÓN</v>
      </c>
      <c r="B3" s="4">
        <f>'Análisis de Brecha'!B19</f>
        <v>0</v>
      </c>
    </row>
    <row r="4" spans="1:2" x14ac:dyDescent="0.25">
      <c r="A4" s="1" t="str">
        <f>'Análisis de Brecha'!A20:C20</f>
        <v>5 LIDERAZGO</v>
      </c>
      <c r="B4" s="4">
        <f>'Análisis de Brecha'!B27</f>
        <v>0</v>
      </c>
    </row>
    <row r="5" spans="1:2" x14ac:dyDescent="0.25">
      <c r="A5" s="1" t="str">
        <f>'Análisis de Brecha'!A28:C28</f>
        <v>6 PLANIFICACIÓN</v>
      </c>
      <c r="B5" s="4">
        <f>'Análisis de Brecha'!B44</f>
        <v>0</v>
      </c>
    </row>
    <row r="6" spans="1:2" x14ac:dyDescent="0.25">
      <c r="A6" s="1" t="str">
        <f>'Análisis de Brecha'!A45:C45</f>
        <v>7 APOYO</v>
      </c>
      <c r="B6" s="4">
        <f>'Análisis de Brecha'!B58</f>
        <v>0</v>
      </c>
    </row>
    <row r="7" spans="1:2" x14ac:dyDescent="0.25">
      <c r="A7" s="7" t="str">
        <f>'Análisis de Brecha'!A59:C59</f>
        <v>8 OPERACIÓN</v>
      </c>
      <c r="B7" s="8">
        <f>'Análisis de Brecha'!B66</f>
        <v>0</v>
      </c>
    </row>
    <row r="8" spans="1:2" x14ac:dyDescent="0.25">
      <c r="A8" s="7" t="str">
        <f>'Análisis de Brecha'!A67:C67</f>
        <v>9 EVALUACIÓN DEL DESEMPEÑO</v>
      </c>
      <c r="B8" s="8">
        <f>'Análisis de Brecha'!B79</f>
        <v>0</v>
      </c>
    </row>
    <row r="9" spans="1:2" ht="15.75" thickBot="1" x14ac:dyDescent="0.3">
      <c r="A9" s="2" t="str">
        <f>'Análisis de Brecha'!A80:C80</f>
        <v>10 MEJORA</v>
      </c>
      <c r="B9" s="5">
        <f>'Análisis de Brecha'!B85</f>
        <v>0</v>
      </c>
    </row>
    <row r="10" spans="1:2" ht="15.75" thickBot="1" x14ac:dyDescent="0.3">
      <c r="A10" s="3" t="s">
        <v>9</v>
      </c>
      <c r="B10" s="6">
        <f>AVERAGE(B3:B9)</f>
        <v>0</v>
      </c>
    </row>
    <row r="22" spans="1:2" ht="15.75" thickBot="1" x14ac:dyDescent="0.3"/>
    <row r="23" spans="1:2" x14ac:dyDescent="0.25">
      <c r="A23" s="12" t="s">
        <v>89</v>
      </c>
      <c r="B23" s="13" t="s">
        <v>8</v>
      </c>
    </row>
    <row r="24" spans="1:2" x14ac:dyDescent="0.25">
      <c r="A24" s="9">
        <v>4.0999999999999996</v>
      </c>
      <c r="B24" s="4">
        <f>'Análisis de Brecha'!B12</f>
        <v>0</v>
      </c>
    </row>
    <row r="25" spans="1:2" x14ac:dyDescent="0.25">
      <c r="A25" s="9">
        <v>4.2</v>
      </c>
      <c r="B25" s="4">
        <f>'Análisis de Brecha'!B14</f>
        <v>0</v>
      </c>
    </row>
    <row r="26" spans="1:2" x14ac:dyDescent="0.25">
      <c r="A26" s="9">
        <v>4.3</v>
      </c>
      <c r="B26" s="4">
        <f>'Análisis de Brecha'!B16</f>
        <v>0</v>
      </c>
    </row>
    <row r="27" spans="1:2" x14ac:dyDescent="0.25">
      <c r="A27" s="9">
        <v>4.4000000000000004</v>
      </c>
      <c r="B27" s="4">
        <f>'Análisis de Brecha'!B18</f>
        <v>0</v>
      </c>
    </row>
    <row r="28" spans="1:2" x14ac:dyDescent="0.25">
      <c r="A28" s="9">
        <v>5.0999999999999996</v>
      </c>
      <c r="B28" s="4">
        <f>'Análisis de Brecha'!B22</f>
        <v>0</v>
      </c>
    </row>
    <row r="29" spans="1:2" x14ac:dyDescent="0.25">
      <c r="A29" s="10">
        <v>5.2</v>
      </c>
      <c r="B29" s="4">
        <f>'Análisis de Brecha'!B24</f>
        <v>0</v>
      </c>
    </row>
    <row r="30" spans="1:2" x14ac:dyDescent="0.25">
      <c r="A30" s="9">
        <v>5.3</v>
      </c>
      <c r="B30" s="4">
        <f>'Análisis de Brecha'!B26</f>
        <v>0</v>
      </c>
    </row>
    <row r="31" spans="1:2" x14ac:dyDescent="0.25">
      <c r="A31" s="9">
        <v>6.1</v>
      </c>
      <c r="B31" s="4">
        <f>AVERAGE('Análisis de Brecha'!B30,'Análisis de Brecha'!B31)</f>
        <v>0</v>
      </c>
    </row>
    <row r="32" spans="1:2" x14ac:dyDescent="0.25">
      <c r="A32" s="9">
        <v>6.2</v>
      </c>
      <c r="B32" s="4">
        <f>AVERAGE('Análisis de Brecha'!B33,'Análisis de Brecha'!B34,'Análisis de Brecha'!B35)</f>
        <v>0</v>
      </c>
    </row>
    <row r="33" spans="1:2" x14ac:dyDescent="0.25">
      <c r="A33" s="10">
        <v>6.3</v>
      </c>
      <c r="B33" s="4">
        <f>'Análisis de Brecha'!B37</f>
        <v>0</v>
      </c>
    </row>
    <row r="34" spans="1:2" x14ac:dyDescent="0.25">
      <c r="A34" s="9">
        <v>6.4</v>
      </c>
      <c r="B34" s="4">
        <f>'Análisis de Brecha'!B39</f>
        <v>0</v>
      </c>
    </row>
    <row r="35" spans="1:2" x14ac:dyDescent="0.25">
      <c r="A35" s="10">
        <v>6.5</v>
      </c>
      <c r="B35" s="4">
        <f>'Análisis de Brecha'!B41</f>
        <v>0</v>
      </c>
    </row>
    <row r="36" spans="1:2" x14ac:dyDescent="0.25">
      <c r="A36" s="9">
        <v>6.6</v>
      </c>
      <c r="B36" s="4">
        <f>'Análisis de Brecha'!B43</f>
        <v>0</v>
      </c>
    </row>
    <row r="37" spans="1:2" x14ac:dyDescent="0.25">
      <c r="A37" s="9">
        <v>7.1</v>
      </c>
      <c r="B37" s="4">
        <f>'Análisis de Brecha'!B47</f>
        <v>0</v>
      </c>
    </row>
    <row r="38" spans="1:2" x14ac:dyDescent="0.25">
      <c r="A38" s="9">
        <v>7.2</v>
      </c>
      <c r="B38" s="4">
        <f>'Análisis de Brecha'!B49</f>
        <v>0</v>
      </c>
    </row>
    <row r="39" spans="1:2" x14ac:dyDescent="0.25">
      <c r="A39" s="9">
        <v>7.3</v>
      </c>
      <c r="B39" s="4">
        <f>'Análisis de Brecha'!B51</f>
        <v>0</v>
      </c>
    </row>
    <row r="40" spans="1:2" x14ac:dyDescent="0.25">
      <c r="A40" s="10">
        <v>7.4</v>
      </c>
      <c r="B40" s="4">
        <f>'Análisis de Brecha'!B53</f>
        <v>0</v>
      </c>
    </row>
    <row r="41" spans="1:2" x14ac:dyDescent="0.25">
      <c r="A41" s="9">
        <v>7.5</v>
      </c>
      <c r="B41" s="4">
        <f>AVERAGE('Análisis de Brecha'!B55,'Análisis de Brecha'!B56,'Análisis de Brecha'!B57)</f>
        <v>0</v>
      </c>
    </row>
    <row r="42" spans="1:2" x14ac:dyDescent="0.25">
      <c r="A42" s="10">
        <v>8.1</v>
      </c>
      <c r="B42" s="4">
        <f>'Análisis de Brecha'!B61</f>
        <v>0</v>
      </c>
    </row>
    <row r="43" spans="1:2" x14ac:dyDescent="0.25">
      <c r="A43" s="9">
        <v>8.1999999999999993</v>
      </c>
      <c r="B43" s="4">
        <f>'Análisis de Brecha'!B63</f>
        <v>0</v>
      </c>
    </row>
    <row r="44" spans="1:2" x14ac:dyDescent="0.25">
      <c r="A44" s="10">
        <v>8.3000000000000007</v>
      </c>
      <c r="B44" s="4">
        <f>'Análisis de Brecha'!B65</f>
        <v>0</v>
      </c>
    </row>
    <row r="45" spans="1:2" x14ac:dyDescent="0.25">
      <c r="A45" s="9">
        <v>9.1</v>
      </c>
      <c r="B45" s="4">
        <f>AVERAGE('Análisis de Brecha'!B69,'Análisis de Brecha'!B70)</f>
        <v>0</v>
      </c>
    </row>
    <row r="46" spans="1:2" x14ac:dyDescent="0.25">
      <c r="A46" s="9">
        <v>9.1999999999999993</v>
      </c>
      <c r="B46" s="4">
        <f>AVERAGE('Análisis de Brecha'!B72,'Análisis de Brecha'!B73)</f>
        <v>0</v>
      </c>
    </row>
    <row r="47" spans="1:2" x14ac:dyDescent="0.25">
      <c r="A47" s="9">
        <v>9.3000000000000007</v>
      </c>
      <c r="B47" s="4">
        <f>AVERAGE('Análisis de Brecha'!B75,'Análisis de Brecha'!B76,'Análisis de Brecha'!B77,'Análisis de Brecha'!B78)</f>
        <v>0</v>
      </c>
    </row>
    <row r="48" spans="1:2" x14ac:dyDescent="0.25">
      <c r="A48" s="10">
        <v>10.1</v>
      </c>
      <c r="B48" s="4">
        <f>'Análisis de Brecha'!B82</f>
        <v>0</v>
      </c>
    </row>
    <row r="49" spans="1:2" ht="15.75" thickBot="1" x14ac:dyDescent="0.3">
      <c r="A49" s="11">
        <v>10.199999999999999</v>
      </c>
      <c r="B49" s="5">
        <f>'Análisis de Brecha'!B84</f>
        <v>0</v>
      </c>
    </row>
  </sheetData>
  <sheetProtection algorithmName="SHA-512" hashValue="ghGoqZISUaS4jUhEqstodZqFRjasmkJ6NUaFWLsljJVgZn298esvcKjD0B+YyywbfEBXhH58y+ebYsgoPQqfSg==" saltValue="Ff0+p1DcTqT241pxYp2bcg==" spinCount="100000" sheet="1" objects="1" scenarios="1"/>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Análisis de Brecha</vt:lpstr>
      <vt:lpstr>Gráficos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Guzmán</dc:creator>
  <cp:lastModifiedBy>g</cp:lastModifiedBy>
  <dcterms:created xsi:type="dcterms:W3CDTF">2016-09-02T20:14:50Z</dcterms:created>
  <dcterms:modified xsi:type="dcterms:W3CDTF">2021-01-14T16:17:21Z</dcterms:modified>
</cp:coreProperties>
</file>