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infall\"/>
    </mc:Choice>
  </mc:AlternateContent>
  <xr:revisionPtr revIDLastSave="0" documentId="13_ncr:1_{1059EB4B-FAA3-4FA2-959A-2D0CF23855C9}" xr6:coauthVersionLast="47" xr6:coauthVersionMax="47" xr10:uidLastSave="{00000000-0000-0000-0000-000000000000}"/>
  <bookViews>
    <workbookView xWindow="11310" yWindow="195" windowWidth="37545" windowHeight="20745" xr2:uid="{F83CCBBA-AEF9-4DF1-BBD5-6F10FABEB154}"/>
  </bookViews>
  <sheets>
    <sheet name="2025" sheetId="1" r:id="rId1"/>
  </sheets>
  <definedNames>
    <definedName name="_xlnm.Print_Area" localSheetId="0">'2025'!$A$1:$T$32</definedName>
    <definedName name="_xlnm.Print_Titles" localSheetId="0">'2025'!$1:$1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" l="1"/>
  <c r="R31" i="1"/>
  <c r="S31" i="1"/>
  <c r="S4" i="1"/>
  <c r="R4" i="1"/>
  <c r="P4" i="1"/>
  <c r="P29" i="1"/>
  <c r="R29" i="1" s="1"/>
  <c r="S29" i="1" s="1"/>
  <c r="P28" i="1"/>
  <c r="R28" i="1" s="1"/>
  <c r="S28" i="1" s="1"/>
  <c r="P27" i="1"/>
  <c r="R27" i="1" s="1"/>
  <c r="S27" i="1" s="1"/>
  <c r="P26" i="1"/>
  <c r="R26" i="1"/>
  <c r="S26" i="1"/>
  <c r="P25" i="1"/>
  <c r="R25" i="1"/>
  <c r="S25" i="1"/>
  <c r="P24" i="1"/>
  <c r="R24" i="1" s="1"/>
  <c r="S24" i="1" s="1"/>
  <c r="P23" i="1"/>
  <c r="R23" i="1"/>
  <c r="S23" i="1"/>
  <c r="P22" i="1"/>
  <c r="R22" i="1" s="1"/>
  <c r="S22" i="1" s="1"/>
  <c r="P21" i="1"/>
  <c r="R21" i="1" s="1"/>
  <c r="S21" i="1" s="1"/>
  <c r="P20" i="1"/>
  <c r="R20" i="1"/>
  <c r="S20" i="1" s="1"/>
  <c r="P19" i="1"/>
  <c r="R19" i="1" s="1"/>
  <c r="S19" i="1" s="1"/>
  <c r="S5" i="1"/>
  <c r="R5" i="1"/>
  <c r="P5" i="1"/>
  <c r="S18" i="1"/>
  <c r="R18" i="1"/>
  <c r="P18" i="1"/>
  <c r="S17" i="1"/>
  <c r="R17" i="1"/>
  <c r="P17" i="1"/>
  <c r="R16" i="1"/>
  <c r="S16" i="1"/>
  <c r="P16" i="1"/>
  <c r="R15" i="1"/>
  <c r="S15" i="1" s="1"/>
  <c r="R14" i="1"/>
  <c r="S14" i="1" s="1"/>
  <c r="P14" i="1"/>
  <c r="R13" i="1"/>
  <c r="S13" i="1" s="1"/>
  <c r="P12" i="1"/>
  <c r="S11" i="1"/>
  <c r="R11" i="1"/>
  <c r="P11" i="1"/>
  <c r="S10" i="1"/>
  <c r="R10" i="1"/>
  <c r="P10" i="1"/>
  <c r="S9" i="1"/>
  <c r="R9" i="1"/>
  <c r="P9" i="1"/>
  <c r="S7" i="1"/>
  <c r="R7" i="1"/>
  <c r="P7" i="1"/>
  <c r="S2" i="1"/>
  <c r="R2" i="1"/>
  <c r="P2" i="1"/>
  <c r="S3" i="1"/>
  <c r="R3" i="1"/>
  <c r="P3" i="1"/>
  <c r="H5" i="1"/>
  <c r="H4" i="1"/>
  <c r="H3" i="1"/>
  <c r="H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R12" i="1" s="1"/>
  <c r="S12" i="1" s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<sst xmlns="http://schemas.openxmlformats.org/spreadsheetml/2006/main" count="75" uniqueCount="54">
  <si>
    <t>Location</t>
  </si>
  <si>
    <t>January</t>
  </si>
  <si>
    <t xml:space="preserve"> February</t>
  </si>
  <si>
    <t>March</t>
  </si>
  <si>
    <t>April</t>
  </si>
  <si>
    <t>May</t>
  </si>
  <si>
    <t>June</t>
  </si>
  <si>
    <t>Total Rainfall</t>
  </si>
  <si>
    <t># Events</t>
  </si>
  <si>
    <t>July</t>
  </si>
  <si>
    <t>August</t>
  </si>
  <si>
    <t>September</t>
  </si>
  <si>
    <t>October</t>
  </si>
  <si>
    <t>November</t>
  </si>
  <si>
    <t xml:space="preserve">December </t>
  </si>
  <si>
    <t>Total Yearly Rainfall</t>
  </si>
  <si>
    <t xml:space="preserve">Art Dohmann                       Weesatche                  </t>
  </si>
  <si>
    <t xml:space="preserve">Wesley Ball                  Schroeder           </t>
  </si>
  <si>
    <t>Don Ford FM 884 @ DeWitt County Line  361-649-0387</t>
  </si>
  <si>
    <t xml:space="preserve"> Coleto Creek Park 28.715 -97.174429</t>
  </si>
  <si>
    <t>TX-GD-3 Walker Rd. 28.649551 -97.358453</t>
  </si>
  <si>
    <t>TX-GD-4 Charco St. 28.742355 -97.615537</t>
  </si>
  <si>
    <t>TX-GD-6 W. North St. 28.672833 -97.396643</t>
  </si>
  <si>
    <t>TX-GD-8 Scenic Loop 28.710324 -97.439919</t>
  </si>
  <si>
    <t>TX-GD-12 Hallemann Rd 28.834927 -97.407655</t>
  </si>
  <si>
    <t>Berclair TX-GD-16 28.58250                                         -97.70057</t>
  </si>
  <si>
    <t>TX-GD-17 GCGCD Office 118 S. Market 28.66763                           -97.391623</t>
  </si>
  <si>
    <t>TX-GD-22 28.7068076,                                 -97.1917534 Lakeview Dr (Lakewood)</t>
  </si>
  <si>
    <t xml:space="preserve">TX-GD-24 Berclair 7.3 NW  28.6137776076794-97.6647307723761 </t>
  </si>
  <si>
    <t>TX-GD-25 28.864142,                              -97.33107 Bluntzer Rd</t>
  </si>
  <si>
    <t>TX-GD-27 Hwy 239 W 28.702768,                           -97.491219</t>
  </si>
  <si>
    <t xml:space="preserve">TX-GD-31  Enke Road 8.7 NNW 28.78611111 -97.4475 </t>
  </si>
  <si>
    <t>TX-GD-32            Goliad 5.6 NNE  28.73717  -97.342692</t>
  </si>
  <si>
    <t>Station TWB 18                  BQ5 Ranch                   28.61808 -987.66751</t>
  </si>
  <si>
    <t>Station TWB 17       17.2 miles SE of Goliad (Duke Ranch)         28.49508 -97.26552</t>
  </si>
  <si>
    <t>GLIT2                  San Antonio River at Goliad            28.64917 -97.38472</t>
  </si>
  <si>
    <t>SCDT2              Coleto Creek at Arnold Road Near Schroeder 3N      28.86139 -97.22611</t>
  </si>
  <si>
    <t>KTXGOLIA19 (Garden)              28.67 -97.39</t>
  </si>
  <si>
    <t>KTXGOLIA52 (Home)              28.70 -97.41</t>
  </si>
  <si>
    <t>KTXGOLIA36 (reward)              28.67 -97.38</t>
  </si>
  <si>
    <t>KTXGOLIA28           (7 Stars)              28.69 -97.37</t>
  </si>
  <si>
    <t>KTXGOLIA50           (Kahns Place)              28.64 -97.48</t>
  </si>
  <si>
    <t>KTXGOLIA55           (Third Island Ranch)              28.65 -97.35</t>
  </si>
  <si>
    <t>Personal</t>
  </si>
  <si>
    <t>Cocorahs</t>
  </si>
  <si>
    <t>Texmesonet</t>
  </si>
  <si>
    <t>Weather Underground - East Garden Street and North Washington Street</t>
  </si>
  <si>
    <t>Weather Underground - Ty Wayne Shelton (Cohan Road)</t>
  </si>
  <si>
    <t>Weather Underground - David Cornwell (Hwy 59 &amp; Becky Lane)</t>
  </si>
  <si>
    <t>Weather Underground - J &amp; K Hunsaker (Manahuilla Street at Wright Street)</t>
  </si>
  <si>
    <t>Weather Underground - F.M. 1351 and San Antonio River</t>
  </si>
  <si>
    <t>Weather Underground - John Lindblom (Ewing Road &amp; San Antonio River)</t>
  </si>
  <si>
    <t>Yearly Average per month</t>
  </si>
  <si>
    <t>Station TWB 52            Parks Ranch         8.2 miles E of Goliad  28.68317 -97.26259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</si>
</sst>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43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4" fillId="0" borderId="0" xfId="1" applyNumberFormat="1"/>
    <xf numFmtId="0" fontId="4" fillId="0" borderId="0" xfId="1"/>
    <xf numFmtId="0" fontId="2" fillId="0" borderId="3" xfId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wrapText="1"/>
    </xf>
    <xf numFmtId="43" fontId="0" fillId="0" borderId="0" xfId="0" applyNumberFormat="1" applyAlignment="1">
      <alignment horizontal="center"/>
    </xf>
    <xf numFmtId="43" fontId="2" fillId="0" borderId="0" xfId="0" applyNumberFormat="1" applyFont="1"/>
    <xf numFmtId="43" fontId="0" fillId="0" borderId="0" xfId="0" applyNumberFormat="1" applyAlignment="1">
      <alignment wrapText="1"/>
    </xf>
    <xf numFmtId="43" fontId="4" fillId="0" borderId="0" xfId="0" applyNumberFormat="1" applyFont="1" applyAlignment="1">
      <alignment wrapText="1"/>
    </xf>
  </cellXfs>
  <cellStyles count="2">
    <cellStyle name="Normal" xfId="0" builtinId="0"/>
    <cellStyle name="Normal 2" xfId="1" xr:uid="{C7951C4E-A2E9-4432-9F05-AB13D3A09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A78D-571D-4C79-9943-82041D942721}">
  <sheetPr>
    <tabColor theme="9" tint="-0.249977111117893"/>
  </sheetPr>
  <dimension ref="A1:T32"/>
  <sheetViews>
    <sheetView tabSelected="1" topLeftCell="A19" zoomScaleNormal="100" zoomScaleSheetLayoutView="100" workbookViewId="0">
      <selection activeCell="N43" sqref="N43"/>
    </sheetView>
  </sheetViews>
  <sheetFormatPr defaultRowHeight="12.75" x14ac:dyDescent="0.2"/>
  <cols>
    <col min="1" max="1" width="19.85546875" style="4" bestFit="1" customWidth="1"/>
    <col min="2" max="2" width="9.7109375" style="4" bestFit="1" customWidth="1"/>
    <col min="3" max="3" width="11.28515625" style="4" bestFit="1" customWidth="1"/>
    <col min="4" max="4" width="8.140625" style="4" bestFit="1" customWidth="1"/>
    <col min="5" max="5" width="6.42578125" style="4" bestFit="1" customWidth="1"/>
    <col min="6" max="6" width="6.7109375" style="4" bestFit="1" customWidth="1"/>
    <col min="7" max="7" width="6.85546875" style="4" bestFit="1" customWidth="1"/>
    <col min="8" max="8" width="7.85546875" style="4" bestFit="1" customWidth="1"/>
    <col min="10" max="10" width="6" style="4" bestFit="1" customWidth="1"/>
    <col min="11" max="11" width="8.85546875" style="4" bestFit="1" customWidth="1"/>
    <col min="12" max="12" width="12.7109375" style="4" bestFit="1" customWidth="1"/>
    <col min="13" max="13" width="10" style="4" bestFit="1" customWidth="1"/>
    <col min="14" max="14" width="12" style="4" bestFit="1" customWidth="1"/>
    <col min="15" max="15" width="12.85546875" style="4" bestFit="1" customWidth="1"/>
    <col min="16" max="16" width="7.85546875" style="4" bestFit="1" customWidth="1"/>
    <col min="18" max="18" width="7.85546875" style="4" bestFit="1" customWidth="1"/>
    <col min="19" max="19" width="8.5703125" style="4" bestFit="1" customWidth="1"/>
    <col min="20" max="20" width="21" style="18" bestFit="1" customWidth="1"/>
    <col min="21" max="256" width="9.140625" style="4"/>
    <col min="257" max="257" width="19.28515625" style="4" customWidth="1"/>
    <col min="258" max="512" width="9.140625" style="4"/>
    <col min="513" max="513" width="19.28515625" style="4" customWidth="1"/>
    <col min="514" max="768" width="9.140625" style="4"/>
    <col min="769" max="769" width="19.28515625" style="4" customWidth="1"/>
    <col min="770" max="1024" width="9.140625" style="4"/>
    <col min="1025" max="1025" width="19.28515625" style="4" customWidth="1"/>
    <col min="1026" max="1280" width="9.140625" style="4"/>
    <col min="1281" max="1281" width="19.28515625" style="4" customWidth="1"/>
    <col min="1282" max="1536" width="9.140625" style="4"/>
    <col min="1537" max="1537" width="19.28515625" style="4" customWidth="1"/>
    <col min="1538" max="1792" width="9.140625" style="4"/>
    <col min="1793" max="1793" width="19.28515625" style="4" customWidth="1"/>
    <col min="1794" max="2048" width="9.140625" style="4"/>
    <col min="2049" max="2049" width="19.28515625" style="4" customWidth="1"/>
    <col min="2050" max="2304" width="9.140625" style="4"/>
    <col min="2305" max="2305" width="19.28515625" style="4" customWidth="1"/>
    <col min="2306" max="2560" width="9.140625" style="4"/>
    <col min="2561" max="2561" width="19.28515625" style="4" customWidth="1"/>
    <col min="2562" max="2816" width="9.140625" style="4"/>
    <col min="2817" max="2817" width="19.28515625" style="4" customWidth="1"/>
    <col min="2818" max="3072" width="9.140625" style="4"/>
    <col min="3073" max="3073" width="19.28515625" style="4" customWidth="1"/>
    <col min="3074" max="3328" width="9.140625" style="4"/>
    <col min="3329" max="3329" width="19.28515625" style="4" customWidth="1"/>
    <col min="3330" max="3584" width="9.140625" style="4"/>
    <col min="3585" max="3585" width="19.28515625" style="4" customWidth="1"/>
    <col min="3586" max="3840" width="9.140625" style="4"/>
    <col min="3841" max="3841" width="19.28515625" style="4" customWidth="1"/>
    <col min="3842" max="4096" width="9.140625" style="4"/>
    <col min="4097" max="4097" width="19.28515625" style="4" customWidth="1"/>
    <col min="4098" max="4352" width="9.140625" style="4"/>
    <col min="4353" max="4353" width="19.28515625" style="4" customWidth="1"/>
    <col min="4354" max="4608" width="9.140625" style="4"/>
    <col min="4609" max="4609" width="19.28515625" style="4" customWidth="1"/>
    <col min="4610" max="4864" width="9.140625" style="4"/>
    <col min="4865" max="4865" width="19.28515625" style="4" customWidth="1"/>
    <col min="4866" max="5120" width="9.140625" style="4"/>
    <col min="5121" max="5121" width="19.28515625" style="4" customWidth="1"/>
    <col min="5122" max="5376" width="9.140625" style="4"/>
    <col min="5377" max="5377" width="19.28515625" style="4" customWidth="1"/>
    <col min="5378" max="5632" width="9.140625" style="4"/>
    <col min="5633" max="5633" width="19.28515625" style="4" customWidth="1"/>
    <col min="5634" max="5888" width="9.140625" style="4"/>
    <col min="5889" max="5889" width="19.28515625" style="4" customWidth="1"/>
    <col min="5890" max="6144" width="9.140625" style="4"/>
    <col min="6145" max="6145" width="19.28515625" style="4" customWidth="1"/>
    <col min="6146" max="6400" width="9.140625" style="4"/>
    <col min="6401" max="6401" width="19.28515625" style="4" customWidth="1"/>
    <col min="6402" max="6656" width="9.140625" style="4"/>
    <col min="6657" max="6657" width="19.28515625" style="4" customWidth="1"/>
    <col min="6658" max="6912" width="9.140625" style="4"/>
    <col min="6913" max="6913" width="19.28515625" style="4" customWidth="1"/>
    <col min="6914" max="7168" width="9.140625" style="4"/>
    <col min="7169" max="7169" width="19.28515625" style="4" customWidth="1"/>
    <col min="7170" max="7424" width="9.140625" style="4"/>
    <col min="7425" max="7425" width="19.28515625" style="4" customWidth="1"/>
    <col min="7426" max="7680" width="9.140625" style="4"/>
    <col min="7681" max="7681" width="19.28515625" style="4" customWidth="1"/>
    <col min="7682" max="7936" width="9.140625" style="4"/>
    <col min="7937" max="7937" width="19.28515625" style="4" customWidth="1"/>
    <col min="7938" max="8192" width="9.140625" style="4"/>
    <col min="8193" max="8193" width="19.28515625" style="4" customWidth="1"/>
    <col min="8194" max="8448" width="9.140625" style="4"/>
    <col min="8449" max="8449" width="19.28515625" style="4" customWidth="1"/>
    <col min="8450" max="8704" width="9.140625" style="4"/>
    <col min="8705" max="8705" width="19.28515625" style="4" customWidth="1"/>
    <col min="8706" max="8960" width="9.140625" style="4"/>
    <col min="8961" max="8961" width="19.28515625" style="4" customWidth="1"/>
    <col min="8962" max="9216" width="9.140625" style="4"/>
    <col min="9217" max="9217" width="19.28515625" style="4" customWidth="1"/>
    <col min="9218" max="9472" width="9.140625" style="4"/>
    <col min="9473" max="9473" width="19.28515625" style="4" customWidth="1"/>
    <col min="9474" max="9728" width="9.140625" style="4"/>
    <col min="9729" max="9729" width="19.28515625" style="4" customWidth="1"/>
    <col min="9730" max="9984" width="9.140625" style="4"/>
    <col min="9985" max="9985" width="19.28515625" style="4" customWidth="1"/>
    <col min="9986" max="10240" width="9.140625" style="4"/>
    <col min="10241" max="10241" width="19.28515625" style="4" customWidth="1"/>
    <col min="10242" max="10496" width="9.140625" style="4"/>
    <col min="10497" max="10497" width="19.28515625" style="4" customWidth="1"/>
    <col min="10498" max="10752" width="9.140625" style="4"/>
    <col min="10753" max="10753" width="19.28515625" style="4" customWidth="1"/>
    <col min="10754" max="11008" width="9.140625" style="4"/>
    <col min="11009" max="11009" width="19.28515625" style="4" customWidth="1"/>
    <col min="11010" max="11264" width="9.140625" style="4"/>
    <col min="11265" max="11265" width="19.28515625" style="4" customWidth="1"/>
    <col min="11266" max="11520" width="9.140625" style="4"/>
    <col min="11521" max="11521" width="19.28515625" style="4" customWidth="1"/>
    <col min="11522" max="11776" width="9.140625" style="4"/>
    <col min="11777" max="11777" width="19.28515625" style="4" customWidth="1"/>
    <col min="11778" max="12032" width="9.140625" style="4"/>
    <col min="12033" max="12033" width="19.28515625" style="4" customWidth="1"/>
    <col min="12034" max="12288" width="9.140625" style="4"/>
    <col min="12289" max="12289" width="19.28515625" style="4" customWidth="1"/>
    <col min="12290" max="12544" width="9.140625" style="4"/>
    <col min="12545" max="12545" width="19.28515625" style="4" customWidth="1"/>
    <col min="12546" max="12800" width="9.140625" style="4"/>
    <col min="12801" max="12801" width="19.28515625" style="4" customWidth="1"/>
    <col min="12802" max="13056" width="9.140625" style="4"/>
    <col min="13057" max="13057" width="19.28515625" style="4" customWidth="1"/>
    <col min="13058" max="13312" width="9.140625" style="4"/>
    <col min="13313" max="13313" width="19.28515625" style="4" customWidth="1"/>
    <col min="13314" max="13568" width="9.140625" style="4"/>
    <col min="13569" max="13569" width="19.28515625" style="4" customWidth="1"/>
    <col min="13570" max="13824" width="9.140625" style="4"/>
    <col min="13825" max="13825" width="19.28515625" style="4" customWidth="1"/>
    <col min="13826" max="14080" width="9.140625" style="4"/>
    <col min="14081" max="14081" width="19.28515625" style="4" customWidth="1"/>
    <col min="14082" max="14336" width="9.140625" style="4"/>
    <col min="14337" max="14337" width="19.28515625" style="4" customWidth="1"/>
    <col min="14338" max="14592" width="9.140625" style="4"/>
    <col min="14593" max="14593" width="19.28515625" style="4" customWidth="1"/>
    <col min="14594" max="14848" width="9.140625" style="4"/>
    <col min="14849" max="14849" width="19.28515625" style="4" customWidth="1"/>
    <col min="14850" max="15104" width="9.140625" style="4"/>
    <col min="15105" max="15105" width="19.28515625" style="4" customWidth="1"/>
    <col min="15106" max="15360" width="9.140625" style="4"/>
    <col min="15361" max="15361" width="19.28515625" style="4" customWidth="1"/>
    <col min="15362" max="15616" width="9.140625" style="4"/>
    <col min="15617" max="15617" width="19.28515625" style="4" customWidth="1"/>
    <col min="15618" max="15872" width="9.140625" style="4"/>
    <col min="15873" max="15873" width="19.28515625" style="4" customWidth="1"/>
    <col min="15874" max="16128" width="9.140625" style="4"/>
    <col min="16129" max="16129" width="19.28515625" style="4" customWidth="1"/>
    <col min="16130" max="16384" width="9.140625" style="4"/>
  </cols>
  <sheetData>
    <row r="1" spans="1:20" ht="5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0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7</v>
      </c>
      <c r="Q1" s="3" t="s">
        <v>8</v>
      </c>
      <c r="R1" s="1" t="s">
        <v>15</v>
      </c>
      <c r="S1" s="1" t="s">
        <v>52</v>
      </c>
    </row>
    <row r="2" spans="1:20" ht="47.25" customHeight="1" x14ac:dyDescent="0.2">
      <c r="A2" s="5" t="s">
        <v>16</v>
      </c>
      <c r="B2" s="11">
        <v>3.1</v>
      </c>
      <c r="C2" s="11">
        <v>0.5</v>
      </c>
      <c r="D2" s="11">
        <v>4.0999999999999996</v>
      </c>
      <c r="E2" s="11">
        <v>1.7</v>
      </c>
      <c r="F2" s="11">
        <v>5.7</v>
      </c>
      <c r="G2" s="11">
        <v>6.2</v>
      </c>
      <c r="H2" s="11">
        <f>SUM(B2:G2)</f>
        <v>21.299999999999997</v>
      </c>
      <c r="I2" s="12">
        <v>24</v>
      </c>
      <c r="J2" s="11">
        <v>1.7</v>
      </c>
      <c r="K2" s="11">
        <v>1.9</v>
      </c>
      <c r="L2" s="11">
        <v>0.3</v>
      </c>
      <c r="M2" s="11">
        <v>1</v>
      </c>
      <c r="N2" s="11">
        <v>0.35</v>
      </c>
      <c r="O2" s="11">
        <v>1</v>
      </c>
      <c r="P2" s="11">
        <f>SUM(J2:O2)</f>
        <v>6.2499999999999991</v>
      </c>
      <c r="Q2" s="12">
        <v>13</v>
      </c>
      <c r="R2" s="11">
        <f>H2+P2</f>
        <v>27.549999999999997</v>
      </c>
      <c r="S2" s="11">
        <f>R2/12</f>
        <v>2.2958333333333329</v>
      </c>
      <c r="T2" s="19" t="s">
        <v>43</v>
      </c>
    </row>
    <row r="3" spans="1:20" ht="33.75" customHeight="1" x14ac:dyDescent="0.2">
      <c r="A3" s="5" t="s">
        <v>17</v>
      </c>
      <c r="B3" s="11">
        <v>2.9</v>
      </c>
      <c r="C3" s="11">
        <v>0.6</v>
      </c>
      <c r="D3" s="11">
        <v>4.7</v>
      </c>
      <c r="E3" s="11">
        <v>3.5</v>
      </c>
      <c r="F3" s="11">
        <v>12.5</v>
      </c>
      <c r="G3" s="11">
        <v>9</v>
      </c>
      <c r="H3" s="11">
        <f t="shared" ref="H3:H5" si="0">SUM(B3:G3)</f>
        <v>33.200000000000003</v>
      </c>
      <c r="I3" s="12">
        <v>17</v>
      </c>
      <c r="J3" s="11">
        <v>2.5</v>
      </c>
      <c r="K3" s="11">
        <v>3.7</v>
      </c>
      <c r="L3" s="11">
        <v>2.9</v>
      </c>
      <c r="M3" s="11">
        <v>0.5</v>
      </c>
      <c r="N3" s="11">
        <v>2.4</v>
      </c>
      <c r="O3" s="11">
        <v>1.8</v>
      </c>
      <c r="P3" s="11">
        <f>SUM(J3:O3)</f>
        <v>13.8</v>
      </c>
      <c r="Q3" s="12">
        <v>12</v>
      </c>
      <c r="R3" s="11">
        <f>H3+P3</f>
        <v>47</v>
      </c>
      <c r="S3" s="11">
        <f>R3/12</f>
        <v>3.9166666666666665</v>
      </c>
      <c r="T3" s="19" t="s">
        <v>43</v>
      </c>
    </row>
    <row r="4" spans="1:20" ht="57" customHeight="1" x14ac:dyDescent="0.2">
      <c r="A4" s="5" t="s">
        <v>18</v>
      </c>
      <c r="B4" s="11">
        <v>2.8</v>
      </c>
      <c r="C4" s="11">
        <v>0.7</v>
      </c>
      <c r="D4" s="11">
        <v>4.33</v>
      </c>
      <c r="E4" s="11">
        <v>2.5</v>
      </c>
      <c r="F4" s="11">
        <v>7.2</v>
      </c>
      <c r="G4" s="11">
        <v>10</v>
      </c>
      <c r="H4" s="11">
        <f t="shared" si="0"/>
        <v>27.53</v>
      </c>
      <c r="I4" s="12">
        <v>30</v>
      </c>
      <c r="J4" s="11">
        <v>2.65</v>
      </c>
      <c r="K4" s="11">
        <v>0.1</v>
      </c>
      <c r="L4" s="11">
        <v>1.5</v>
      </c>
      <c r="M4" s="11">
        <v>1</v>
      </c>
      <c r="N4" s="11">
        <v>2.44</v>
      </c>
      <c r="O4" s="11">
        <v>1.2</v>
      </c>
      <c r="P4" s="11">
        <f>SUM(J4:O4)</f>
        <v>8.8899999999999988</v>
      </c>
      <c r="Q4" s="12">
        <v>19</v>
      </c>
      <c r="R4" s="11">
        <f>H4+P4</f>
        <v>36.42</v>
      </c>
      <c r="S4" s="11">
        <f>R4/12</f>
        <v>3.0350000000000001</v>
      </c>
      <c r="T4" s="19" t="s">
        <v>43</v>
      </c>
    </row>
    <row r="5" spans="1:20" ht="39.75" customHeight="1" x14ac:dyDescent="0.2">
      <c r="A5" s="5" t="s">
        <v>19</v>
      </c>
      <c r="B5" s="11">
        <v>3.3</v>
      </c>
      <c r="C5" s="11">
        <v>0.65</v>
      </c>
      <c r="D5" s="11">
        <v>4</v>
      </c>
      <c r="E5" s="11">
        <v>2.16</v>
      </c>
      <c r="F5" s="11">
        <v>3.58</v>
      </c>
      <c r="G5" s="11">
        <v>7.56</v>
      </c>
      <c r="H5" s="11">
        <f t="shared" si="0"/>
        <v>21.25</v>
      </c>
      <c r="I5" s="12">
        <v>47</v>
      </c>
      <c r="J5" s="11">
        <v>2.5099999999999998</v>
      </c>
      <c r="K5" s="11">
        <v>1.31</v>
      </c>
      <c r="L5" s="11">
        <v>2.4700000000000002</v>
      </c>
      <c r="M5" s="11">
        <v>2.11</v>
      </c>
      <c r="N5" s="11">
        <v>1.1100000000000001</v>
      </c>
      <c r="O5" s="11">
        <v>2.13</v>
      </c>
      <c r="P5" s="11">
        <f>SUM(J5:O5)</f>
        <v>11.64</v>
      </c>
      <c r="Q5" s="12">
        <v>29</v>
      </c>
      <c r="R5" s="11">
        <f>P5+H5</f>
        <v>32.89</v>
      </c>
      <c r="S5" s="11">
        <f>R5/12</f>
        <v>2.7408333333333332</v>
      </c>
      <c r="T5" s="19" t="s">
        <v>43</v>
      </c>
    </row>
    <row r="6" spans="1:20" ht="49.5" customHeight="1" x14ac:dyDescent="0.2">
      <c r="A6" s="5" t="s">
        <v>20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f t="shared" ref="H6:H29" si="1">SUM(B6:G6)</f>
        <v>0</v>
      </c>
      <c r="I6" s="12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2">
        <v>0</v>
      </c>
      <c r="R6" s="11">
        <v>0</v>
      </c>
      <c r="S6" s="11">
        <v>0</v>
      </c>
      <c r="T6" s="19" t="s">
        <v>44</v>
      </c>
    </row>
    <row r="7" spans="1:20" ht="51" customHeight="1" x14ac:dyDescent="0.2">
      <c r="A7" s="5" t="s">
        <v>21</v>
      </c>
      <c r="B7" s="11">
        <v>2.89</v>
      </c>
      <c r="C7" s="11">
        <v>0.39</v>
      </c>
      <c r="D7" s="11">
        <v>4.54</v>
      </c>
      <c r="E7" s="11">
        <v>2.36</v>
      </c>
      <c r="F7" s="11">
        <v>5.18</v>
      </c>
      <c r="G7" s="11">
        <v>6.67</v>
      </c>
      <c r="H7" s="11">
        <f t="shared" si="1"/>
        <v>22.03</v>
      </c>
      <c r="I7" s="12">
        <v>28</v>
      </c>
      <c r="J7" s="11">
        <v>1.74</v>
      </c>
      <c r="K7" s="11">
        <v>0.25</v>
      </c>
      <c r="L7" s="11">
        <v>2.19</v>
      </c>
      <c r="M7" s="11">
        <v>0.15</v>
      </c>
      <c r="N7" s="11">
        <v>1.86</v>
      </c>
      <c r="O7" s="11">
        <v>1.77</v>
      </c>
      <c r="P7" s="11">
        <f>SUM(J7:O7)</f>
        <v>7.9600000000000009</v>
      </c>
      <c r="Q7" s="12">
        <v>23</v>
      </c>
      <c r="R7" s="11">
        <f>P7+H7</f>
        <v>29.990000000000002</v>
      </c>
      <c r="S7" s="11">
        <f>R7/12</f>
        <v>2.499166666666667</v>
      </c>
      <c r="T7" s="19" t="s">
        <v>44</v>
      </c>
    </row>
    <row r="8" spans="1:20" ht="42.75" customHeight="1" x14ac:dyDescent="0.2">
      <c r="A8" s="5" t="s">
        <v>22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f t="shared" si="1"/>
        <v>0</v>
      </c>
      <c r="I8" s="12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>
        <v>0</v>
      </c>
      <c r="R8" s="11">
        <v>0</v>
      </c>
      <c r="S8" s="11">
        <v>0</v>
      </c>
      <c r="T8" s="19" t="s">
        <v>44</v>
      </c>
    </row>
    <row r="9" spans="1:20" ht="53.25" customHeight="1" x14ac:dyDescent="0.2">
      <c r="A9" s="5" t="s">
        <v>23</v>
      </c>
      <c r="B9" s="11">
        <v>3.07</v>
      </c>
      <c r="C9" s="11">
        <v>0.03</v>
      </c>
      <c r="D9" s="11">
        <v>4.25</v>
      </c>
      <c r="E9" s="11">
        <v>1.55</v>
      </c>
      <c r="F9" s="11">
        <v>3.02</v>
      </c>
      <c r="G9" s="11">
        <v>1.24</v>
      </c>
      <c r="H9" s="11">
        <f t="shared" si="1"/>
        <v>13.16</v>
      </c>
      <c r="I9" s="12">
        <v>17</v>
      </c>
      <c r="J9" s="11">
        <v>2.44</v>
      </c>
      <c r="K9" s="11">
        <v>0.43</v>
      </c>
      <c r="L9" s="11">
        <v>2.76</v>
      </c>
      <c r="M9" s="11">
        <v>0.43</v>
      </c>
      <c r="N9" s="11">
        <v>0.57999999999999996</v>
      </c>
      <c r="O9" s="11">
        <v>1.62</v>
      </c>
      <c r="P9" s="11">
        <f>SUM(J9:O9)</f>
        <v>8.26</v>
      </c>
      <c r="Q9" s="12">
        <v>25</v>
      </c>
      <c r="R9" s="11">
        <f t="shared" ref="R9:R29" si="2">P9+H9</f>
        <v>21.42</v>
      </c>
      <c r="S9" s="11">
        <f t="shared" ref="S9:S29" si="3">R9/12</f>
        <v>1.7850000000000001</v>
      </c>
      <c r="T9" s="19" t="s">
        <v>44</v>
      </c>
    </row>
    <row r="10" spans="1:20" ht="60" customHeight="1" x14ac:dyDescent="0.2">
      <c r="A10" s="5" t="s">
        <v>24</v>
      </c>
      <c r="B10" s="11">
        <v>2.63</v>
      </c>
      <c r="C10" s="11">
        <v>0.46</v>
      </c>
      <c r="D10" s="11">
        <v>4.54</v>
      </c>
      <c r="E10" s="11">
        <v>2.0299999999999998</v>
      </c>
      <c r="F10" s="11">
        <v>6.77</v>
      </c>
      <c r="G10" s="11">
        <v>6.8</v>
      </c>
      <c r="H10" s="11">
        <f t="shared" si="1"/>
        <v>23.23</v>
      </c>
      <c r="I10" s="12">
        <v>43</v>
      </c>
      <c r="J10" s="11">
        <v>1.86</v>
      </c>
      <c r="K10" s="11">
        <v>0.99</v>
      </c>
      <c r="L10" s="11">
        <v>0.84</v>
      </c>
      <c r="M10" s="11">
        <v>1.1200000000000001</v>
      </c>
      <c r="N10" s="11">
        <v>0.28999999999999998</v>
      </c>
      <c r="O10" s="11">
        <v>1.51</v>
      </c>
      <c r="P10" s="11">
        <f>SUM(J10:O10)</f>
        <v>6.61</v>
      </c>
      <c r="Q10" s="12">
        <v>28</v>
      </c>
      <c r="R10" s="11">
        <f t="shared" si="2"/>
        <v>29.84</v>
      </c>
      <c r="S10" s="11">
        <f t="shared" si="3"/>
        <v>2.4866666666666668</v>
      </c>
      <c r="T10" s="19" t="s">
        <v>44</v>
      </c>
    </row>
    <row r="11" spans="1:20" ht="45" customHeight="1" x14ac:dyDescent="0.2">
      <c r="A11" s="5" t="s">
        <v>25</v>
      </c>
      <c r="B11" s="11">
        <v>2.38</v>
      </c>
      <c r="C11" s="11">
        <v>0.33</v>
      </c>
      <c r="D11" s="11">
        <v>3.36</v>
      </c>
      <c r="E11" s="11">
        <v>1.38</v>
      </c>
      <c r="F11" s="11">
        <v>1.87</v>
      </c>
      <c r="G11" s="11">
        <v>8.3699999999999992</v>
      </c>
      <c r="H11" s="11">
        <f t="shared" si="1"/>
        <v>17.689999999999998</v>
      </c>
      <c r="I11" s="12">
        <v>33</v>
      </c>
      <c r="J11" s="11">
        <v>1.87</v>
      </c>
      <c r="K11" s="11">
        <v>2.1</v>
      </c>
      <c r="L11" s="11">
        <v>1.45</v>
      </c>
      <c r="M11" s="11">
        <v>0.34</v>
      </c>
      <c r="N11" s="11">
        <v>0.67</v>
      </c>
      <c r="O11" s="11">
        <v>2.57</v>
      </c>
      <c r="P11" s="11">
        <f>SUM(J11:O11)</f>
        <v>9</v>
      </c>
      <c r="Q11" s="12">
        <v>34</v>
      </c>
      <c r="R11" s="11">
        <f t="shared" si="2"/>
        <v>26.689999999999998</v>
      </c>
      <c r="S11" s="11">
        <f t="shared" si="3"/>
        <v>2.2241666666666666</v>
      </c>
      <c r="T11" s="19" t="s">
        <v>44</v>
      </c>
    </row>
    <row r="12" spans="1:20" ht="69.75" customHeight="1" x14ac:dyDescent="0.2">
      <c r="A12" s="5" t="s">
        <v>26</v>
      </c>
      <c r="B12" s="11">
        <v>2.68</v>
      </c>
      <c r="C12" s="11">
        <v>0.57999999999999996</v>
      </c>
      <c r="D12" s="11">
        <v>4.2</v>
      </c>
      <c r="E12" s="11">
        <v>1.38</v>
      </c>
      <c r="F12" s="11">
        <v>3.11</v>
      </c>
      <c r="G12" s="11">
        <v>5.44</v>
      </c>
      <c r="H12" s="11">
        <f t="shared" si="1"/>
        <v>17.39</v>
      </c>
      <c r="I12" s="12">
        <v>45</v>
      </c>
      <c r="J12" s="11">
        <v>1.43</v>
      </c>
      <c r="K12" s="11">
        <v>0.93</v>
      </c>
      <c r="L12" s="11">
        <v>1.54</v>
      </c>
      <c r="M12" s="11">
        <v>0.43</v>
      </c>
      <c r="N12" s="11">
        <v>0.72</v>
      </c>
      <c r="O12" s="11">
        <v>1.37</v>
      </c>
      <c r="P12" s="11">
        <f>SUM(J12:O12)</f>
        <v>6.42</v>
      </c>
      <c r="Q12" s="12">
        <v>32</v>
      </c>
      <c r="R12" s="11">
        <f t="shared" si="2"/>
        <v>23.810000000000002</v>
      </c>
      <c r="S12" s="11">
        <f t="shared" si="3"/>
        <v>1.9841666666666669</v>
      </c>
      <c r="T12" s="19" t="s">
        <v>44</v>
      </c>
    </row>
    <row r="13" spans="1:20" ht="78" customHeight="1" x14ac:dyDescent="0.2">
      <c r="A13" s="6" t="s">
        <v>27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  <c r="I13" s="12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2">
        <v>0</v>
      </c>
      <c r="R13" s="11">
        <f t="shared" si="2"/>
        <v>0</v>
      </c>
      <c r="S13" s="11">
        <f t="shared" si="3"/>
        <v>0</v>
      </c>
      <c r="T13" s="19" t="s">
        <v>44</v>
      </c>
    </row>
    <row r="14" spans="1:20" ht="72" customHeight="1" x14ac:dyDescent="0.2">
      <c r="A14" s="6" t="s">
        <v>28</v>
      </c>
      <c r="B14" s="11">
        <v>2.69</v>
      </c>
      <c r="C14" s="11">
        <v>0.39</v>
      </c>
      <c r="D14" s="11">
        <v>4.37</v>
      </c>
      <c r="E14" s="11">
        <v>2.1800000000000002</v>
      </c>
      <c r="F14" s="11">
        <v>2.98</v>
      </c>
      <c r="G14" s="11">
        <v>9.64</v>
      </c>
      <c r="H14" s="11">
        <f t="shared" si="1"/>
        <v>22.25</v>
      </c>
      <c r="I14" s="12">
        <v>30</v>
      </c>
      <c r="J14" s="11">
        <v>2.91</v>
      </c>
      <c r="K14" s="11">
        <v>1.34</v>
      </c>
      <c r="L14" s="11">
        <v>4.58</v>
      </c>
      <c r="M14" s="11">
        <v>1.27</v>
      </c>
      <c r="N14" s="11">
        <v>0.99</v>
      </c>
      <c r="O14" s="11">
        <v>2.5299999999999998</v>
      </c>
      <c r="P14" s="11">
        <f>SUM(J14:O14)</f>
        <v>13.62</v>
      </c>
      <c r="Q14" s="12">
        <v>26</v>
      </c>
      <c r="R14" s="11">
        <f t="shared" si="2"/>
        <v>35.869999999999997</v>
      </c>
      <c r="S14" s="11">
        <f t="shared" si="3"/>
        <v>2.9891666666666663</v>
      </c>
      <c r="T14" s="19" t="s">
        <v>44</v>
      </c>
    </row>
    <row r="15" spans="1:20" ht="54.75" customHeight="1" x14ac:dyDescent="0.2">
      <c r="A15" s="5" t="s">
        <v>29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  <c r="I15" s="12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2">
        <v>0</v>
      </c>
      <c r="R15" s="11">
        <f t="shared" si="2"/>
        <v>0</v>
      </c>
      <c r="S15" s="11">
        <f t="shared" si="3"/>
        <v>0</v>
      </c>
      <c r="T15" s="19" t="s">
        <v>44</v>
      </c>
    </row>
    <row r="16" spans="1:20" ht="59.25" customHeight="1" x14ac:dyDescent="0.2">
      <c r="A16" s="5" t="s">
        <v>30</v>
      </c>
      <c r="B16" s="11">
        <v>2.64</v>
      </c>
      <c r="C16" s="11">
        <v>0.39</v>
      </c>
      <c r="D16" s="11">
        <v>4.21</v>
      </c>
      <c r="E16" s="11">
        <v>1.91</v>
      </c>
      <c r="F16" s="11">
        <v>3.25</v>
      </c>
      <c r="G16" s="11">
        <v>7.28</v>
      </c>
      <c r="H16" s="11">
        <f t="shared" si="1"/>
        <v>19.68</v>
      </c>
      <c r="I16" s="12">
        <v>31</v>
      </c>
      <c r="J16" s="11">
        <v>2.21</v>
      </c>
      <c r="K16" s="11">
        <v>0.47</v>
      </c>
      <c r="L16" s="11">
        <v>3.18</v>
      </c>
      <c r="M16" s="11">
        <v>0.44</v>
      </c>
      <c r="N16" s="11">
        <v>0.84</v>
      </c>
      <c r="O16" s="11">
        <v>1.48</v>
      </c>
      <c r="P16" s="11">
        <f t="shared" ref="P16:P29" si="4">SUM(J16:O16)</f>
        <v>8.6199999999999992</v>
      </c>
      <c r="Q16" s="12">
        <v>25</v>
      </c>
      <c r="R16" s="11">
        <f t="shared" si="2"/>
        <v>28.299999999999997</v>
      </c>
      <c r="S16" s="11">
        <f t="shared" si="3"/>
        <v>2.3583333333333329</v>
      </c>
      <c r="T16" s="19" t="s">
        <v>44</v>
      </c>
    </row>
    <row r="17" spans="1:20" ht="69.75" customHeight="1" x14ac:dyDescent="0.2">
      <c r="A17" s="7" t="s">
        <v>31</v>
      </c>
      <c r="B17" s="11">
        <v>2.67</v>
      </c>
      <c r="C17" s="11">
        <v>0.44</v>
      </c>
      <c r="D17" s="11">
        <v>3.61</v>
      </c>
      <c r="E17" s="11">
        <v>1.23</v>
      </c>
      <c r="F17" s="11">
        <v>6.01</v>
      </c>
      <c r="G17" s="11">
        <v>4.91</v>
      </c>
      <c r="H17" s="11">
        <f t="shared" si="1"/>
        <v>18.869999999999997</v>
      </c>
      <c r="I17" s="12">
        <v>43</v>
      </c>
      <c r="J17" s="11">
        <v>1.69</v>
      </c>
      <c r="K17" s="11">
        <v>0.2</v>
      </c>
      <c r="L17" s="11">
        <v>2.16</v>
      </c>
      <c r="M17" s="11">
        <v>0.91</v>
      </c>
      <c r="N17" s="11">
        <v>0.64</v>
      </c>
      <c r="O17" s="11">
        <v>1.37</v>
      </c>
      <c r="P17" s="11">
        <f t="shared" si="4"/>
        <v>6.97</v>
      </c>
      <c r="Q17" s="12">
        <v>36</v>
      </c>
      <c r="R17" s="11">
        <f t="shared" si="2"/>
        <v>25.839999999999996</v>
      </c>
      <c r="S17" s="11">
        <f t="shared" si="3"/>
        <v>2.1533333333333329</v>
      </c>
      <c r="T17" s="19" t="s">
        <v>44</v>
      </c>
    </row>
    <row r="18" spans="1:20" ht="63.75" customHeight="1" x14ac:dyDescent="0.2">
      <c r="A18" s="8" t="s">
        <v>32</v>
      </c>
      <c r="B18" s="11">
        <v>2.33</v>
      </c>
      <c r="C18" s="11">
        <v>0.6</v>
      </c>
      <c r="D18" s="11">
        <v>4.96</v>
      </c>
      <c r="E18" s="11">
        <v>1.53</v>
      </c>
      <c r="F18" s="11">
        <v>4.3600000000000003</v>
      </c>
      <c r="G18" s="11">
        <v>6.5</v>
      </c>
      <c r="H18" s="11">
        <f t="shared" si="1"/>
        <v>20.28</v>
      </c>
      <c r="I18" s="12">
        <v>44</v>
      </c>
      <c r="J18" s="11">
        <v>3.36</v>
      </c>
      <c r="K18" s="11">
        <v>0.52</v>
      </c>
      <c r="L18" s="11">
        <v>4.47</v>
      </c>
      <c r="M18" s="11">
        <v>0.19</v>
      </c>
      <c r="N18" s="11">
        <v>0.37</v>
      </c>
      <c r="O18" s="11">
        <v>1.53</v>
      </c>
      <c r="P18" s="11">
        <f t="shared" si="4"/>
        <v>10.439999999999998</v>
      </c>
      <c r="Q18" s="12">
        <v>26</v>
      </c>
      <c r="R18" s="11">
        <f t="shared" si="2"/>
        <v>30.72</v>
      </c>
      <c r="S18" s="11">
        <f t="shared" si="3"/>
        <v>2.56</v>
      </c>
      <c r="T18" s="19" t="s">
        <v>44</v>
      </c>
    </row>
    <row r="19" spans="1:20" ht="63.75" customHeight="1" x14ac:dyDescent="0.2">
      <c r="A19" s="9" t="s">
        <v>34</v>
      </c>
      <c r="B19" s="11">
        <v>2.29</v>
      </c>
      <c r="C19" s="11">
        <v>0.5</v>
      </c>
      <c r="D19" s="11">
        <v>4.59</v>
      </c>
      <c r="E19" s="11">
        <v>2.17</v>
      </c>
      <c r="F19" s="11">
        <v>3.22</v>
      </c>
      <c r="G19" s="11">
        <v>2.0099999999999998</v>
      </c>
      <c r="H19" s="11">
        <f t="shared" si="1"/>
        <v>14.780000000000001</v>
      </c>
      <c r="I19" s="12">
        <v>60</v>
      </c>
      <c r="J19" s="11">
        <v>0.22</v>
      </c>
      <c r="K19" s="11">
        <v>3.91</v>
      </c>
      <c r="L19" s="11">
        <v>6.91</v>
      </c>
      <c r="M19" s="11">
        <v>0.48</v>
      </c>
      <c r="N19" s="11">
        <v>1.63</v>
      </c>
      <c r="O19" s="11">
        <v>4.76</v>
      </c>
      <c r="P19" s="11">
        <f t="shared" si="4"/>
        <v>17.909999999999997</v>
      </c>
      <c r="Q19" s="12">
        <v>43</v>
      </c>
      <c r="R19" s="11">
        <f t="shared" si="2"/>
        <v>32.69</v>
      </c>
      <c r="S19" s="11">
        <f t="shared" si="3"/>
        <v>2.7241666666666666</v>
      </c>
      <c r="T19" s="19" t="s">
        <v>45</v>
      </c>
    </row>
    <row r="20" spans="1:20" ht="63.75" customHeight="1" x14ac:dyDescent="0.2">
      <c r="A20" s="13" t="s">
        <v>33</v>
      </c>
      <c r="B20" s="11">
        <v>3.17</v>
      </c>
      <c r="C20" s="11">
        <v>0.39</v>
      </c>
      <c r="D20" s="11">
        <v>4.42</v>
      </c>
      <c r="E20" s="11">
        <v>2.82</v>
      </c>
      <c r="F20" s="11">
        <v>2.69</v>
      </c>
      <c r="G20" s="11">
        <v>9.4</v>
      </c>
      <c r="H20" s="11">
        <f t="shared" si="1"/>
        <v>22.89</v>
      </c>
      <c r="I20" s="12">
        <v>46</v>
      </c>
      <c r="J20" s="11">
        <v>3.13</v>
      </c>
      <c r="K20" s="11">
        <v>1.39</v>
      </c>
      <c r="L20" s="11">
        <v>4.58</v>
      </c>
      <c r="M20" s="11">
        <v>1.23</v>
      </c>
      <c r="N20" s="11">
        <v>0.99</v>
      </c>
      <c r="O20" s="11">
        <v>2.5299999999999998</v>
      </c>
      <c r="P20" s="11">
        <f t="shared" si="4"/>
        <v>13.85</v>
      </c>
      <c r="Q20" s="12">
        <v>35</v>
      </c>
      <c r="R20" s="11">
        <f t="shared" si="2"/>
        <v>36.74</v>
      </c>
      <c r="S20" s="11">
        <f t="shared" si="3"/>
        <v>3.061666666666667</v>
      </c>
      <c r="T20" s="19" t="s">
        <v>45</v>
      </c>
    </row>
    <row r="21" spans="1:20" ht="61.5" customHeight="1" x14ac:dyDescent="0.2">
      <c r="A21" s="14" t="s">
        <v>53</v>
      </c>
      <c r="B21" s="11">
        <v>2.78</v>
      </c>
      <c r="C21" s="11">
        <v>0.65</v>
      </c>
      <c r="D21" s="11">
        <v>2.99</v>
      </c>
      <c r="E21" s="11">
        <v>2.2799999999999998</v>
      </c>
      <c r="F21" s="11">
        <v>4.05</v>
      </c>
      <c r="G21" s="11">
        <v>9.6199999999999992</v>
      </c>
      <c r="H21" s="11">
        <f t="shared" si="1"/>
        <v>22.369999999999997</v>
      </c>
      <c r="I21" s="12">
        <v>64</v>
      </c>
      <c r="J21" s="11">
        <v>2.23</v>
      </c>
      <c r="K21" s="11">
        <v>2.19</v>
      </c>
      <c r="L21" s="11">
        <v>2.91</v>
      </c>
      <c r="M21" s="11">
        <v>0.46</v>
      </c>
      <c r="N21" s="11">
        <v>0.74</v>
      </c>
      <c r="O21" s="11">
        <v>1.62</v>
      </c>
      <c r="P21" s="11">
        <f t="shared" si="4"/>
        <v>10.149999999999999</v>
      </c>
      <c r="Q21" s="12">
        <v>63</v>
      </c>
      <c r="R21" s="11">
        <f t="shared" si="2"/>
        <v>32.519999999999996</v>
      </c>
      <c r="S21" s="11">
        <f t="shared" si="3"/>
        <v>2.7099999999999995</v>
      </c>
      <c r="T21" s="19" t="s">
        <v>45</v>
      </c>
    </row>
    <row r="22" spans="1:20" ht="61.5" customHeight="1" x14ac:dyDescent="0.2">
      <c r="A22" s="8" t="s">
        <v>35</v>
      </c>
      <c r="B22" s="11">
        <v>2.33</v>
      </c>
      <c r="C22" s="11">
        <v>0.39</v>
      </c>
      <c r="D22" s="11">
        <v>4.0599999999999996</v>
      </c>
      <c r="E22" s="11">
        <v>1.68</v>
      </c>
      <c r="F22" s="11">
        <v>3.28</v>
      </c>
      <c r="G22" s="11">
        <v>5.38</v>
      </c>
      <c r="H22" s="11">
        <f t="shared" si="1"/>
        <v>17.119999999999997</v>
      </c>
      <c r="I22" s="12">
        <v>48</v>
      </c>
      <c r="J22" s="11">
        <v>1.6</v>
      </c>
      <c r="K22" s="11">
        <v>1.77</v>
      </c>
      <c r="L22" s="11">
        <v>1.9</v>
      </c>
      <c r="M22" s="11">
        <v>0.77</v>
      </c>
      <c r="N22" s="11">
        <v>0.97</v>
      </c>
      <c r="O22" s="11">
        <v>1.1499999999999999</v>
      </c>
      <c r="P22" s="11">
        <f t="shared" si="4"/>
        <v>8.1599999999999984</v>
      </c>
      <c r="Q22" s="12">
        <v>31</v>
      </c>
      <c r="R22" s="11">
        <f t="shared" si="2"/>
        <v>25.279999999999994</v>
      </c>
      <c r="S22" s="11">
        <f t="shared" si="3"/>
        <v>2.106666666666666</v>
      </c>
      <c r="T22" s="19" t="s">
        <v>45</v>
      </c>
    </row>
    <row r="23" spans="1:20" ht="63.75" x14ac:dyDescent="0.2">
      <c r="A23" s="15" t="s">
        <v>36</v>
      </c>
      <c r="B23" s="4">
        <v>3.48</v>
      </c>
      <c r="C23" s="4">
        <v>0.82</v>
      </c>
      <c r="D23" s="4">
        <v>4.38</v>
      </c>
      <c r="E23" s="4">
        <v>1.85</v>
      </c>
      <c r="F23" s="4">
        <v>8.7899999999999991</v>
      </c>
      <c r="G23" s="4">
        <v>6.34</v>
      </c>
      <c r="H23" s="4">
        <f t="shared" si="1"/>
        <v>25.66</v>
      </c>
      <c r="I23">
        <v>56</v>
      </c>
      <c r="J23" s="4">
        <v>0.41</v>
      </c>
      <c r="K23" s="4">
        <v>2.29</v>
      </c>
      <c r="L23" s="4">
        <v>3.11</v>
      </c>
      <c r="M23" s="4">
        <v>1.18</v>
      </c>
      <c r="N23" s="4">
        <v>1.6</v>
      </c>
      <c r="O23" s="4">
        <v>0.64</v>
      </c>
      <c r="P23" s="4">
        <f t="shared" si="4"/>
        <v>9.23</v>
      </c>
      <c r="Q23" s="12">
        <v>32</v>
      </c>
      <c r="R23" s="4">
        <f t="shared" si="2"/>
        <v>34.89</v>
      </c>
      <c r="S23" s="4">
        <f t="shared" si="3"/>
        <v>2.9075000000000002</v>
      </c>
      <c r="T23" s="19" t="s">
        <v>45</v>
      </c>
    </row>
    <row r="24" spans="1:20" ht="51" x14ac:dyDescent="0.2">
      <c r="A24" s="15" t="s">
        <v>37</v>
      </c>
      <c r="B24" s="12">
        <v>2.44</v>
      </c>
      <c r="C24" s="12">
        <v>0.49</v>
      </c>
      <c r="D24" s="12">
        <v>4.4800000000000004</v>
      </c>
      <c r="E24" s="12">
        <v>1.27</v>
      </c>
      <c r="F24" s="12">
        <v>3.02</v>
      </c>
      <c r="G24" s="12">
        <v>5.75</v>
      </c>
      <c r="H24" s="12">
        <f t="shared" si="1"/>
        <v>17.45</v>
      </c>
      <c r="I24" s="12">
        <v>46</v>
      </c>
      <c r="J24" s="12">
        <v>1.36</v>
      </c>
      <c r="K24" s="12">
        <v>0.94</v>
      </c>
      <c r="L24" s="12">
        <v>1.53</v>
      </c>
      <c r="M24" s="12">
        <v>0.39</v>
      </c>
      <c r="N24" s="12">
        <v>0.57999999999999996</v>
      </c>
      <c r="O24" s="12">
        <v>1.32</v>
      </c>
      <c r="P24" s="12">
        <f t="shared" si="4"/>
        <v>6.12</v>
      </c>
      <c r="Q24" s="12">
        <v>32</v>
      </c>
      <c r="R24" s="12">
        <f t="shared" si="2"/>
        <v>23.57</v>
      </c>
      <c r="S24" s="11">
        <f t="shared" si="3"/>
        <v>1.9641666666666666</v>
      </c>
      <c r="T24" s="19" t="s">
        <v>46</v>
      </c>
    </row>
    <row r="25" spans="1:20" ht="38.25" x14ac:dyDescent="0.2">
      <c r="A25" s="15" t="s">
        <v>38</v>
      </c>
      <c r="B25" s="12">
        <v>2.34</v>
      </c>
      <c r="C25" s="12">
        <v>0.42</v>
      </c>
      <c r="D25" s="12">
        <v>6.89</v>
      </c>
      <c r="E25" s="12">
        <v>1.56</v>
      </c>
      <c r="F25" s="12">
        <v>3.64</v>
      </c>
      <c r="G25" s="12">
        <v>5.22</v>
      </c>
      <c r="H25" s="12">
        <f t="shared" si="1"/>
        <v>20.07</v>
      </c>
      <c r="I25" s="12">
        <v>48</v>
      </c>
      <c r="J25" s="12">
        <v>1.51</v>
      </c>
      <c r="K25" s="12">
        <v>0.84</v>
      </c>
      <c r="L25" s="12">
        <v>1.41</v>
      </c>
      <c r="M25" s="12">
        <v>0.49</v>
      </c>
      <c r="N25" s="12">
        <v>0.78</v>
      </c>
      <c r="O25" s="12">
        <v>1.1499999999999999</v>
      </c>
      <c r="P25" s="12">
        <f t="shared" si="4"/>
        <v>6.18</v>
      </c>
      <c r="Q25" s="12">
        <v>36</v>
      </c>
      <c r="R25" s="11">
        <f t="shared" si="2"/>
        <v>26.25</v>
      </c>
      <c r="S25" s="11">
        <f t="shared" si="3"/>
        <v>2.1875</v>
      </c>
      <c r="T25" s="19" t="s">
        <v>47</v>
      </c>
    </row>
    <row r="26" spans="1:20" ht="38.25" x14ac:dyDescent="0.2">
      <c r="A26" s="15" t="s">
        <v>39</v>
      </c>
      <c r="B26" s="4">
        <v>2.59</v>
      </c>
      <c r="C26" s="4">
        <v>0.42</v>
      </c>
      <c r="D26" s="4">
        <v>4.66</v>
      </c>
      <c r="E26" s="4">
        <v>2.0299999999999998</v>
      </c>
      <c r="F26" s="4">
        <v>3.09</v>
      </c>
      <c r="G26" s="4">
        <v>4.3</v>
      </c>
      <c r="H26" s="4">
        <f t="shared" si="1"/>
        <v>17.09</v>
      </c>
      <c r="I26" s="12">
        <v>46</v>
      </c>
      <c r="J26" s="4">
        <v>1.37</v>
      </c>
      <c r="K26" s="4">
        <v>0.82</v>
      </c>
      <c r="L26" s="4">
        <v>1.29</v>
      </c>
      <c r="M26" s="4">
        <v>0.47</v>
      </c>
      <c r="N26" s="4">
        <v>0.73</v>
      </c>
      <c r="O26" s="4">
        <v>1.0900000000000001</v>
      </c>
      <c r="P26" s="4">
        <f t="shared" si="4"/>
        <v>5.77</v>
      </c>
      <c r="Q26" s="12">
        <v>35</v>
      </c>
      <c r="R26" s="4">
        <f t="shared" si="2"/>
        <v>22.86</v>
      </c>
      <c r="S26" s="4">
        <f t="shared" si="3"/>
        <v>1.905</v>
      </c>
      <c r="T26" s="19" t="s">
        <v>48</v>
      </c>
    </row>
    <row r="27" spans="1:20" ht="51" x14ac:dyDescent="0.2">
      <c r="A27" s="15" t="s">
        <v>40</v>
      </c>
      <c r="B27" s="16">
        <v>2.4</v>
      </c>
      <c r="C27" s="16">
        <v>0.38</v>
      </c>
      <c r="D27" s="16">
        <v>6.3</v>
      </c>
      <c r="E27" s="16">
        <v>3.75</v>
      </c>
      <c r="F27" s="16">
        <v>5.0999999999999996</v>
      </c>
      <c r="G27" s="16">
        <v>10.69</v>
      </c>
      <c r="H27" s="16">
        <f t="shared" si="1"/>
        <v>28.619999999999997</v>
      </c>
      <c r="I27" s="12">
        <v>66</v>
      </c>
      <c r="J27" s="4">
        <v>2.09</v>
      </c>
      <c r="K27" s="4">
        <v>0</v>
      </c>
      <c r="L27" s="4">
        <v>1.86</v>
      </c>
      <c r="M27" s="4">
        <v>0.85</v>
      </c>
      <c r="N27" s="4">
        <v>0.83</v>
      </c>
      <c r="O27" s="4">
        <v>0.89</v>
      </c>
      <c r="P27" s="4">
        <f t="shared" si="4"/>
        <v>6.52</v>
      </c>
      <c r="Q27" s="12">
        <v>38</v>
      </c>
      <c r="R27" s="4">
        <f t="shared" si="2"/>
        <v>35.14</v>
      </c>
      <c r="S27" s="4">
        <f t="shared" si="3"/>
        <v>2.9283333333333332</v>
      </c>
      <c r="T27" s="19" t="s">
        <v>49</v>
      </c>
    </row>
    <row r="28" spans="1:20" ht="38.25" x14ac:dyDescent="0.2">
      <c r="A28" s="15" t="s">
        <v>41</v>
      </c>
      <c r="B28" s="16">
        <v>0.48</v>
      </c>
      <c r="C28" s="16">
        <v>0.51</v>
      </c>
      <c r="D28" s="16">
        <v>3.23</v>
      </c>
      <c r="E28" s="16">
        <v>0.02</v>
      </c>
      <c r="F28" s="16">
        <v>2.2599999999999998</v>
      </c>
      <c r="G28" s="16">
        <v>5.43</v>
      </c>
      <c r="H28" s="16">
        <f t="shared" si="1"/>
        <v>11.93</v>
      </c>
      <c r="I28" s="12">
        <v>51</v>
      </c>
      <c r="J28" s="4">
        <v>2.4300000000000002</v>
      </c>
      <c r="K28" s="4">
        <v>0.69</v>
      </c>
      <c r="L28" s="4">
        <v>0.45</v>
      </c>
      <c r="M28" s="4">
        <v>0</v>
      </c>
      <c r="N28" s="4">
        <v>0.17</v>
      </c>
      <c r="O28" s="4">
        <v>1.17</v>
      </c>
      <c r="P28" s="4">
        <f t="shared" si="4"/>
        <v>4.91</v>
      </c>
      <c r="Q28" s="12">
        <v>32</v>
      </c>
      <c r="R28" s="4">
        <f t="shared" si="2"/>
        <v>16.84</v>
      </c>
      <c r="S28" s="4">
        <f t="shared" si="3"/>
        <v>1.4033333333333333</v>
      </c>
      <c r="T28" s="19" t="s">
        <v>50</v>
      </c>
    </row>
    <row r="29" spans="1:20" ht="51" x14ac:dyDescent="0.2">
      <c r="A29" s="15" t="s">
        <v>42</v>
      </c>
      <c r="B29" s="16">
        <v>3.37</v>
      </c>
      <c r="C29" s="16">
        <v>0.33</v>
      </c>
      <c r="D29" s="16">
        <v>0.11</v>
      </c>
      <c r="E29" s="16">
        <v>2.5499999999999998</v>
      </c>
      <c r="F29" s="16">
        <v>0.93</v>
      </c>
      <c r="G29" s="16">
        <v>5.2</v>
      </c>
      <c r="H29" s="16">
        <f t="shared" si="1"/>
        <v>12.489999999999998</v>
      </c>
      <c r="I29" s="12">
        <v>42</v>
      </c>
      <c r="J29" s="4">
        <v>2.4300000000000002</v>
      </c>
      <c r="K29" s="4">
        <v>0.69</v>
      </c>
      <c r="L29" s="4">
        <v>0.45</v>
      </c>
      <c r="M29" s="4">
        <v>0</v>
      </c>
      <c r="N29" s="4">
        <v>0.17</v>
      </c>
      <c r="O29" s="4">
        <v>1.17</v>
      </c>
      <c r="P29" s="4">
        <f t="shared" si="4"/>
        <v>4.91</v>
      </c>
      <c r="Q29" s="12">
        <v>32</v>
      </c>
      <c r="R29" s="4">
        <f t="shared" si="2"/>
        <v>17.399999999999999</v>
      </c>
      <c r="S29" s="4">
        <f t="shared" si="3"/>
        <v>1.45</v>
      </c>
      <c r="T29" s="19" t="s">
        <v>51</v>
      </c>
    </row>
    <row r="31" spans="1:20" x14ac:dyDescent="0.2">
      <c r="A31" s="17"/>
      <c r="I31" s="4"/>
      <c r="R31" s="4">
        <f>SUM(R2:R30)</f>
        <v>700.5200000000001</v>
      </c>
      <c r="S31" s="4">
        <f>SUM(S2:S30)</f>
        <v>58.376666666666679</v>
      </c>
    </row>
    <row r="32" spans="1:20" x14ac:dyDescent="0.2">
      <c r="S32" s="4">
        <f>R31/12</f>
        <v>58.376666666666672</v>
      </c>
    </row>
  </sheetData>
  <printOptions gridLines="1"/>
  <pageMargins left="1" right="1" top="1" bottom="1" header="0.5" footer="0.5"/>
  <pageSetup scale="55" orientation="landscape" r:id="rId1"/>
  <headerFooter>
    <oddHeader>&amp;C&amp;"Arial,Bold"&amp;18RAINFALL TOTALS
2025</oddHeader>
  </headerFooter>
  <rowBreaks count="1" manualBreakCount="1">
    <brk id="1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Shelton</dc:creator>
  <cp:lastModifiedBy>Michelle Shelton</cp:lastModifiedBy>
  <cp:lastPrinted>2026-01-16T20:47:29Z</cp:lastPrinted>
  <dcterms:created xsi:type="dcterms:W3CDTF">2024-01-16T20:14:42Z</dcterms:created>
  <dcterms:modified xsi:type="dcterms:W3CDTF">2026-02-18T17:17:31Z</dcterms:modified>
</cp:coreProperties>
</file>