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defaultThemeVersion="202300"/>
  <mc:AlternateContent xmlns:mc="http://schemas.openxmlformats.org/markup-compatibility/2006">
    <mc:Choice Requires="x15">
      <x15ac:absPath xmlns:x15ac="http://schemas.microsoft.com/office/spreadsheetml/2010/11/ac" url="C:\Users\Robert\Dropbox\1Website\2026 website\"/>
    </mc:Choice>
  </mc:AlternateContent>
  <xr:revisionPtr revIDLastSave="0" documentId="13_ncr:1_{7BFE5A19-DF58-461B-88D1-5E9CEC1AB94C}" xr6:coauthVersionLast="47" xr6:coauthVersionMax="47" xr10:uidLastSave="{00000000-0000-0000-0000-000000000000}"/>
  <bookViews>
    <workbookView xWindow="-103" yWindow="-103" windowWidth="29692" windowHeight="11829" xr2:uid="{58D9C275-1A9E-4C20-8CF3-262BAE298670}"/>
  </bookViews>
  <sheets>
    <sheet name="Summary" sheetId="5" r:id="rId1"/>
    <sheet name="Slide" sheetId="6"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45" i="5" l="1"/>
  <c r="K44" i="5"/>
  <c r="K43" i="5"/>
  <c r="K41" i="5"/>
  <c r="K40" i="5"/>
  <c r="K39" i="5"/>
  <c r="K38" i="5"/>
  <c r="K37" i="5"/>
  <c r="K36" i="5"/>
  <c r="K35" i="5"/>
  <c r="K34" i="5"/>
  <c r="K32" i="5"/>
  <c r="K30" i="5"/>
  <c r="K29" i="5"/>
  <c r="K28" i="5"/>
  <c r="K26" i="5"/>
  <c r="K25" i="5"/>
  <c r="K24" i="5"/>
  <c r="K22" i="5"/>
  <c r="K21" i="5"/>
  <c r="K20" i="5"/>
  <c r="K19" i="5"/>
  <c r="J36" i="5" l="1"/>
  <c r="J34" i="5"/>
  <c r="J37" i="5" l="1"/>
  <c r="J25" i="5"/>
  <c r="J26" i="5" l="1"/>
  <c r="J20" i="5"/>
  <c r="J21" i="5"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Robert</author>
  </authors>
  <commentList>
    <comment ref="J30" authorId="0" shapeId="0" xr:uid="{7DC2EA4F-D016-4D05-85D8-16D1496C5538}">
      <text>
        <r>
          <rPr>
            <b/>
            <sz val="9"/>
            <color indexed="81"/>
            <rFont val="Tahoma"/>
            <family val="2"/>
          </rPr>
          <t>Robert:</t>
        </r>
        <r>
          <rPr>
            <sz val="9"/>
            <color indexed="81"/>
            <rFont val="Tahoma"/>
            <family val="2"/>
          </rPr>
          <t xml:space="preserve">
</t>
        </r>
      </text>
    </comment>
  </commentList>
</comments>
</file>

<file path=xl/sharedStrings.xml><?xml version="1.0" encoding="utf-8"?>
<sst xmlns="http://schemas.openxmlformats.org/spreadsheetml/2006/main" count="112" uniqueCount="99">
  <si>
    <t>ACR 2 Cybersecurity Risk Management System™</t>
  </si>
  <si>
    <t>914 Camp Creek Drive, Lilburn, GA 30047</t>
  </si>
  <si>
    <t>Location Name:</t>
  </si>
  <si>
    <t>Sales Rep:</t>
  </si>
  <si>
    <t># of Locations:</t>
  </si>
  <si>
    <t>Address:</t>
  </si>
  <si>
    <t>City:</t>
  </si>
  <si>
    <t xml:space="preserve">State:  </t>
  </si>
  <si>
    <t>Zip:</t>
  </si>
  <si>
    <t xml:space="preserve"> </t>
  </si>
  <si>
    <t>Qty</t>
  </si>
  <si>
    <t>Part #</t>
  </si>
  <si>
    <t>Client signature</t>
  </si>
  <si>
    <t>Optional Aditional Multi-Site Services</t>
  </si>
  <si>
    <t>Consulting - per hour, billed in 15 minute increments, online, phone, and video support - credit card preferred.</t>
  </si>
  <si>
    <t>Total this invoice</t>
  </si>
  <si>
    <t>Expert Technical Consulting</t>
  </si>
  <si>
    <t xml:space="preserve">Client Support    Consulting </t>
  </si>
  <si>
    <t>MSRP Price</t>
  </si>
  <si>
    <t xml:space="preserve">Email order form and signed NDA to sales@acr2solutions.com or mail with payment to ACR 2 Solutions, 914 Camp Creek Drive,Lilburn, GA 30047  </t>
  </si>
  <si>
    <t xml:space="preserve">Gap Assessment for DFARS or CMMC </t>
  </si>
  <si>
    <t>Short Description</t>
  </si>
  <si>
    <t>DFARS Basic Initial</t>
  </si>
  <si>
    <t>DFARS Basic Monthly</t>
  </si>
  <si>
    <t>FAR Initial</t>
  </si>
  <si>
    <t>FAR Monthly</t>
  </si>
  <si>
    <t>DFARS Policy Training</t>
  </si>
  <si>
    <t xml:space="preserve">Enterprise 1-100 Site </t>
  </si>
  <si>
    <t>Initial SSP</t>
  </si>
  <si>
    <t>Initial Monthly Support</t>
  </si>
  <si>
    <t>Initial SSP Monthy</t>
  </si>
  <si>
    <t xml:space="preserve">Enclave review </t>
  </si>
  <si>
    <t>Enclave review: Up to 3 hours of technical support to assist in enclave design, UTM selection, and UTM data integration into the ACRMS risk management system.</t>
  </si>
  <si>
    <t>Training seats</t>
  </si>
  <si>
    <t>FAR Policy Training</t>
  </si>
  <si>
    <t>Existing FAR 21 customer upgrade to DFARS -7012 Client</t>
  </si>
  <si>
    <t>Support Basic</t>
  </si>
  <si>
    <t>Support Technical</t>
  </si>
  <si>
    <t>GAP Assessment</t>
  </si>
  <si>
    <t>Monthly on-going customer service, technical support, and updates. Up to 0.5 hrs/month. 2 Months free if monthly fee is paid in full year increments. Includes ACRMS Risk Assessment update and 10 minuted phone updates.</t>
  </si>
  <si>
    <t>Cybersecurity monitoring- up to 100 sites. 1 to 25 staff/site</t>
  </si>
  <si>
    <t xml:space="preserve">Cybersecurity site attachment </t>
  </si>
  <si>
    <t xml:space="preserve">Before committing to a full-blown C3PAO audit—which can cost $50,000 or more for Level 2 certification—it’s smart to perform a lean, defensible pre-assessment that will save you money in the long run. </t>
  </si>
  <si>
    <t>Enterprise 1-100 Site Configuration</t>
  </si>
  <si>
    <t>Annual FAR Program Renewal</t>
  </si>
  <si>
    <t>FAR Annual</t>
  </si>
  <si>
    <t>DFARS One User Monthly Support</t>
  </si>
  <si>
    <t>Monthly on-going customer service, technical support and updates. Provides documentation tools to support "continuous compliance" requirements.  Up to 1 hr/month consultation. 2 Months free if monthly fee is paid in full year increments.</t>
  </si>
  <si>
    <t>Annual DFARS -7012 Program Renewal</t>
  </si>
  <si>
    <t>FAR 52.204-21 Initial Compliance Package</t>
  </si>
  <si>
    <t>Initial ACRMS Portal access and Account Provisioning and Task Management System.  Provides detailed introduction to ACR 2 Cybersecurity Risk Management System (ACRMS).
Deliver 71 page FAR Policy Package with video walk through.  Allow 10 hours for policy completion,  including SSP and POAM creation.  Initial Kickoff meeting – ACRMS Portal training and role configurations - up to 2 hours.  One hour of additional consultation (15-minute increments) included in base price</t>
  </si>
  <si>
    <t>FAR 52.204-21 monthly Support</t>
  </si>
  <si>
    <t>Monthly on going customer service, documentation support and updates. Provides documentation tools to support "continuous compliance" requirements.  Up to 0.5 hrs/month consultation. 2 Months free if monthly fee is paid in full year increments</t>
  </si>
  <si>
    <t xml:space="preserve">DFARS 252.204-7012 One User Initial Compliance Packge  </t>
  </si>
  <si>
    <t>DFARS 252.204-7012 Initial  Compliance package</t>
  </si>
  <si>
    <t>DFARS 204-7012-7012 Monthly Support</t>
  </si>
  <si>
    <t>DFARS multi-user program renewal and update.  Annual report documenting revised NIST and                                DOW requirements,recommended changes to policy templates</t>
  </si>
  <si>
    <t>DFARS Basic Annual</t>
  </si>
  <si>
    <t>Rapid Minimum time Initial DFARS -7012 compliance.  Initial System Security Plan (SSP)</t>
  </si>
  <si>
    <t>One time upgrade. ACRMS Portal access, Account Provisioning, and Task Management System
Deliver full Policy Package with video walk through. SSP and POAM upon completion
Initial Kickoff meeting – ACRMS Portal training and role  configurations - up to 1 hour.</t>
  </si>
  <si>
    <t xml:space="preserve">ACRMS Cybersecurity Compliance manager.  One time setup cost.  Enterprise license for near real-time monitoring of project cybersecurity.  Can support FAR, DFARS, GLBA, FSMA, HIPAA, or any other cybersecurity program utilizing a subset of the NIST Special Publication 800-53, rev. 5.  Requries monthly review and support contract for each site/project to be monitored. </t>
  </si>
  <si>
    <t>Rush Job Surcharge</t>
  </si>
  <si>
    <t>Minimum time Initial DFARS 252.204-7012 Compliance Package with SSP and DoDAM score calculation, typically 90 minutes.  Requires signed Non-Disclosure Agreement, filled out Site Data Form and online live presence of authorized signatory. Results: Four policies and a score of aproximately -183</t>
  </si>
  <si>
    <t>One time attachment fee to link ACRMS cybersecurity compliance management package to ACRMS Enterprise multi-site management program.</t>
  </si>
  <si>
    <t>Rapid, Nominal 2 hour,  Same Day Initial DFARS 252.294-7012 Compliance Package.                      ___ Online safeguards inventory
___ Initial NIST 800-30 risk assessment
___ System Security Plan
___ DoDAM score calculation, typically as low as -183. 
Requires completed Site Data Form and signed Non-Disclosure Agreement</t>
  </si>
  <si>
    <t>Detailed Description</t>
  </si>
  <si>
    <t>Price w/out Apex Support</t>
  </si>
  <si>
    <t>Price with Apex Support</t>
  </si>
  <si>
    <t>Enclave setup</t>
  </si>
  <si>
    <t>Total</t>
  </si>
  <si>
    <t>Rush</t>
  </si>
  <si>
    <t>Upgrade FAR -21 to DFARS</t>
  </si>
  <si>
    <t>ACRMS™ Order Form 2026</t>
  </si>
  <si>
    <r>
      <t>Company:</t>
    </r>
    <r>
      <rPr>
        <sz val="12"/>
        <color rgb="FFFF0000"/>
        <rFont val="Arial"/>
        <family val="2"/>
      </rPr>
      <t>*</t>
    </r>
  </si>
  <si>
    <r>
      <t>Date:</t>
    </r>
    <r>
      <rPr>
        <sz val="12"/>
        <color rgb="FFFF0000"/>
        <rFont val="Arial"/>
        <family val="2"/>
      </rPr>
      <t>*</t>
    </r>
  </si>
  <si>
    <r>
      <t>Contact:</t>
    </r>
    <r>
      <rPr>
        <sz val="12"/>
        <color rgb="FFFF0000"/>
        <rFont val="Arial"/>
        <family val="2"/>
      </rPr>
      <t>*</t>
    </r>
  </si>
  <si>
    <r>
      <t># Staff with CUI or PI:</t>
    </r>
    <r>
      <rPr>
        <sz val="12"/>
        <color rgb="FFFF0000"/>
        <rFont val="Arial"/>
        <family val="2"/>
      </rPr>
      <t>*</t>
    </r>
  </si>
  <si>
    <r>
      <t xml:space="preserve">  Phone:</t>
    </r>
    <r>
      <rPr>
        <sz val="12"/>
        <color rgb="FFFF0000"/>
        <rFont val="Arial"/>
        <family val="2"/>
      </rPr>
      <t>*</t>
    </r>
  </si>
  <si>
    <r>
      <t>E-mail:</t>
    </r>
    <r>
      <rPr>
        <sz val="12"/>
        <color rgb="FFFF0000"/>
        <rFont val="Arial"/>
        <family val="2"/>
      </rPr>
      <t>*</t>
    </r>
  </si>
  <si>
    <r>
      <rPr>
        <sz val="18"/>
        <rFont val="Arial"/>
        <family val="2"/>
      </rPr>
      <t xml:space="preserve">ACRMS™- DFARS 252.204-7012 Compliance - From 2 to 25 Users with CUI Access		</t>
    </r>
    <r>
      <rPr>
        <sz val="20"/>
        <rFont val="Arial"/>
        <family val="2"/>
      </rPr>
      <t xml:space="preserve">	</t>
    </r>
    <r>
      <rPr>
        <sz val="12"/>
        <rFont val="Arial"/>
        <family val="2"/>
      </rPr>
      <t xml:space="preserve">						</t>
    </r>
  </si>
  <si>
    <r>
      <rPr>
        <b/>
        <u/>
        <sz val="12"/>
        <color theme="1"/>
        <rFont val="Arial"/>
        <family val="2"/>
      </rPr>
      <t>Note:</t>
    </r>
    <r>
      <rPr>
        <b/>
        <sz val="12"/>
        <color theme="1"/>
        <rFont val="Arial"/>
        <family val="2"/>
      </rPr>
      <t xml:space="preserve"> </t>
    </r>
    <r>
      <rPr>
        <sz val="12"/>
        <color theme="1"/>
        <rFont val="Arial"/>
        <family val="2"/>
      </rPr>
      <t xml:space="preserve"> Discount available for concractors working with for Manufacturing Extension Partnerships (MEPs), Apex Accelerator (APEX) offices or  Prime Contractors with multiple sites</t>
    </r>
  </si>
  <si>
    <t>Initial ACRMS Portal access and Account Provisioning and Task Management System.  Provides detailed introduction to ACR 2 Cybersecurity Risk Management System (ACRMS).
Deliver 71 page FAR Policy Package with video walk through.  Allow 10 hours for policy completion,  including SSP and POAM creation.  Initial Kickoff meeting – ACRMS Portal training and role configurations - up to 2 hours.  One hour of additional consultation (15-minute increments) included in base price.</t>
  </si>
  <si>
    <t>Monthly on going customer service, documentation support and updates. Provides documentation tools to support "continuous compliance" requirements.  Up to 0.5 hrs/month consultation. 2 Months free if monthly fee is paid in full year increments.</t>
  </si>
  <si>
    <t>FAR program renewal and update.  Annual report documenting "continuous compliance ", revised DoW and NIST requirements, including NIST 800-171 rev. 3.  Recommended changes to policy templates.</t>
  </si>
  <si>
    <t>On Demand, Online, Cyber Security Policy Training.</t>
  </si>
  <si>
    <t>One time upgrade. ACRMS Portal access, Account Provisioning, and Task Management System
Deliver full Policy Package with video walk through. SSP and POAM upon completion.
Initial Kickoff meeting – ACRMS Portal training and role configurations - up to 1 hour.</t>
  </si>
  <si>
    <t>Initial ACRMS Portal access and Account Provisioning and Task Management System.  Deliver 378 page Policy template Package with video walk through. Allow 30 hours for policy creation, SSP and POAM completion. Initial Kickoff meeting – ACRMS Portal training and role configurations - up to 2 hours.  Two hours of additional consultation (15-minute increments) included in base price.</t>
  </si>
  <si>
    <t>Monthly on-going customer service, technical support, and updates. Provides documentation tools to support "continuous compliance" requirements.  Up to 1 hr/month consultation. 2 Months free if monthly fee is paid in full year increments.</t>
  </si>
  <si>
    <t>On Demand, Online, Cyber Security Policy Training Package for each employee.</t>
  </si>
  <si>
    <t>Prices valid October  1, 2026. Quotes are good for 30 days</t>
  </si>
  <si>
    <t>Credit card purchases: phone 770-366-3913 to complete transaction</t>
  </si>
  <si>
    <t>DFARS one user program renewal and update.  Annual report documenting revised NIST and DOW requirements, recommended changes to policy templates</t>
  </si>
  <si>
    <t>DFARS One User Renewal</t>
  </si>
  <si>
    <t xml:space="preserve">ACRMS™-DFARS 252.204-7012 Compliance - One user with CUI Access	</t>
  </si>
  <si>
    <t>ACRMS One  monthly</t>
  </si>
  <si>
    <t>ACRMS One annual</t>
  </si>
  <si>
    <t>ACRMS One initial</t>
  </si>
  <si>
    <t>One user. One computer. Initial ACRMS Portal access and Account Provisioning and Task Management System.  Deliver Custom Tailored 285 page Policy Package.  Allow 20 hours for completion of policies, SSP and POAM.
Initial Kickoff meeting – ACRMS Portal training and roll configurations - up to 1 hour.
Two hours of additional consultation (15-minute increments) included in base price.</t>
  </si>
  <si>
    <t xml:space="preserve">ACRMS™- FAR 52.204-21 Compliance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</si>
</sst>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0.00_);_(&quot;$&quot;* \(#,##0.00\);_(&quot;$&quot;* &quot;-&quot;??_);_(@_)"/>
  </numFmts>
  <fonts count="21" x14ac:knownFonts="1">
    <font>
      <sz val="11"/>
      <color theme="1"/>
      <name val="Aptos Narrow"/>
      <family val="2"/>
      <scheme val="minor"/>
    </font>
    <font>
      <sz val="11"/>
      <color theme="1"/>
      <name val="Aptos Narrow"/>
      <family val="2"/>
      <scheme val="minor"/>
    </font>
    <font>
      <b/>
      <sz val="11"/>
      <color rgb="FFFA7D00"/>
      <name val="Aptos Narrow"/>
      <family val="2"/>
      <scheme val="minor"/>
    </font>
    <font>
      <sz val="10"/>
      <name val="Arial"/>
      <family val="2"/>
    </font>
    <font>
      <b/>
      <sz val="12"/>
      <name val="Arial"/>
      <family val="2"/>
    </font>
    <font>
      <b/>
      <sz val="12"/>
      <color theme="1"/>
      <name val="Arial"/>
      <family val="2"/>
    </font>
    <font>
      <u/>
      <sz val="11"/>
      <color theme="10"/>
      <name val="Aptos Narrow"/>
      <family val="2"/>
      <scheme val="minor"/>
    </font>
    <font>
      <sz val="9"/>
      <color indexed="81"/>
      <name val="Tahoma"/>
      <family val="2"/>
    </font>
    <font>
      <b/>
      <sz val="9"/>
      <color indexed="81"/>
      <name val="Tahoma"/>
      <family val="2"/>
    </font>
    <font>
      <sz val="12"/>
      <color theme="1"/>
      <name val="Arial"/>
      <family val="2"/>
    </font>
    <font>
      <b/>
      <u/>
      <sz val="12"/>
      <color theme="1"/>
      <name val="Arial"/>
      <family val="2"/>
    </font>
    <font>
      <sz val="12"/>
      <name val="Arial"/>
      <family val="2"/>
    </font>
    <font>
      <sz val="12"/>
      <color rgb="FFFF0000"/>
      <name val="Arial"/>
      <family val="2"/>
    </font>
    <font>
      <u/>
      <sz val="12"/>
      <color theme="10"/>
      <name val="Arial"/>
      <family val="2"/>
    </font>
    <font>
      <sz val="16"/>
      <color rgb="FFFF0000"/>
      <name val="Arial"/>
      <family val="2"/>
    </font>
    <font>
      <sz val="16"/>
      <color theme="1"/>
      <name val="Arial"/>
      <family val="2"/>
    </font>
    <font>
      <sz val="18"/>
      <name val="Arial"/>
      <family val="2"/>
    </font>
    <font>
      <sz val="18"/>
      <color theme="1"/>
      <name val="Arial"/>
      <family val="2"/>
    </font>
    <font>
      <sz val="20"/>
      <name val="Arial"/>
      <family val="2"/>
    </font>
    <font>
      <sz val="11"/>
      <color theme="1"/>
      <name val="Arial"/>
      <family val="2"/>
    </font>
    <font>
      <sz val="14"/>
      <color theme="1"/>
      <name val="Arial"/>
      <family val="2"/>
    </font>
  </fonts>
  <fills count="5">
    <fill>
      <patternFill patternType="none"/>
    </fill>
    <fill>
      <patternFill patternType="gray125"/>
    </fill>
    <fill>
      <patternFill patternType="solid">
        <fgColor rgb="FFF2F2F2"/>
      </patternFill>
    </fill>
    <fill>
      <patternFill patternType="solid">
        <fgColor indexed="9"/>
        <bgColor indexed="64"/>
      </patternFill>
    </fill>
    <fill>
      <patternFill patternType="solid">
        <fgColor theme="0"/>
        <bgColor indexed="64"/>
      </patternFill>
    </fill>
  </fills>
  <borders count="32">
    <border>
      <left/>
      <right/>
      <top/>
      <bottom/>
      <diagonal/>
    </border>
    <border>
      <left style="thin">
        <color rgb="FF7F7F7F"/>
      </left>
      <right style="thin">
        <color rgb="FF7F7F7F"/>
      </right>
      <top style="thin">
        <color rgb="FF7F7F7F"/>
      </top>
      <bottom style="thin">
        <color rgb="FF7F7F7F"/>
      </bottom>
      <diagonal/>
    </border>
    <border>
      <left style="thick">
        <color theme="1"/>
      </left>
      <right style="thick">
        <color theme="1"/>
      </right>
      <top style="thick">
        <color theme="1"/>
      </top>
      <bottom style="thick">
        <color theme="1"/>
      </bottom>
      <diagonal/>
    </border>
    <border>
      <left/>
      <right/>
      <top/>
      <bottom style="thick">
        <color indexed="64"/>
      </bottom>
      <diagonal/>
    </border>
    <border>
      <left style="thick">
        <color indexed="64"/>
      </left>
      <right style="thick">
        <color indexed="64"/>
      </right>
      <top style="thick">
        <color indexed="64"/>
      </top>
      <bottom/>
      <diagonal/>
    </border>
    <border>
      <left/>
      <right style="thick">
        <color indexed="64"/>
      </right>
      <top style="thick">
        <color indexed="64"/>
      </top>
      <bottom/>
      <diagonal/>
    </border>
    <border>
      <left style="thick">
        <color indexed="64"/>
      </left>
      <right style="thick">
        <color indexed="64"/>
      </right>
      <top/>
      <bottom style="thick">
        <color indexed="64"/>
      </bottom>
      <diagonal/>
    </border>
    <border>
      <left style="thick">
        <color indexed="64"/>
      </left>
      <right/>
      <top style="thick">
        <color indexed="64"/>
      </top>
      <bottom/>
      <diagonal/>
    </border>
    <border>
      <left/>
      <right/>
      <top style="thick">
        <color indexed="64"/>
      </top>
      <bottom/>
      <diagonal/>
    </border>
    <border>
      <left style="thick">
        <color indexed="64"/>
      </left>
      <right/>
      <top/>
      <bottom style="thick">
        <color indexed="64"/>
      </bottom>
      <diagonal/>
    </border>
    <border>
      <left style="thick">
        <color theme="1"/>
      </left>
      <right style="thick">
        <color theme="1"/>
      </right>
      <top style="thick">
        <color theme="1"/>
      </top>
      <bottom/>
      <diagonal/>
    </border>
    <border>
      <left style="thick">
        <color theme="1"/>
      </left>
      <right style="thick">
        <color theme="1"/>
      </right>
      <top/>
      <bottom style="thick">
        <color theme="1"/>
      </bottom>
      <diagonal/>
    </border>
    <border>
      <left style="thick">
        <color theme="1"/>
      </left>
      <right/>
      <top style="thick">
        <color theme="1"/>
      </top>
      <bottom style="thick">
        <color theme="1"/>
      </bottom>
      <diagonal/>
    </border>
    <border>
      <left/>
      <right/>
      <top style="thick">
        <color theme="1"/>
      </top>
      <bottom style="thick">
        <color theme="1"/>
      </bottom>
      <diagonal/>
    </border>
    <border>
      <left/>
      <right style="thick">
        <color theme="1"/>
      </right>
      <top style="thick">
        <color theme="1"/>
      </top>
      <bottom style="thick">
        <color theme="1"/>
      </bottom>
      <diagonal/>
    </border>
    <border>
      <left/>
      <right/>
      <top style="thick">
        <color indexed="64"/>
      </top>
      <bottom style="thick">
        <color indexed="64"/>
      </bottom>
      <diagonal/>
    </border>
    <border>
      <left style="thick">
        <color indexed="64"/>
      </left>
      <right style="thick">
        <color indexed="64"/>
      </right>
      <top style="thick">
        <color indexed="64"/>
      </top>
      <bottom style="thick">
        <color indexed="64"/>
      </bottom>
      <diagonal/>
    </border>
    <border>
      <left style="thick">
        <color indexed="64"/>
      </left>
      <right/>
      <top style="thick">
        <color indexed="64"/>
      </top>
      <bottom style="thick">
        <color indexed="64"/>
      </bottom>
      <diagonal/>
    </border>
    <border>
      <left/>
      <right style="thick">
        <color indexed="64"/>
      </right>
      <top style="thick">
        <color indexed="64"/>
      </top>
      <bottom style="thick">
        <color indexed="64"/>
      </bottom>
      <diagonal/>
    </border>
    <border>
      <left style="medium">
        <color indexed="64"/>
      </left>
      <right style="thick">
        <color indexed="64"/>
      </right>
      <top style="thick">
        <color indexed="64"/>
      </top>
      <bottom style="thick">
        <color indexed="64"/>
      </bottom>
      <diagonal/>
    </border>
    <border>
      <left style="thick">
        <color indexed="64"/>
      </left>
      <right/>
      <top style="thick">
        <color indexed="64"/>
      </top>
      <bottom style="medium">
        <color indexed="64"/>
      </bottom>
      <diagonal/>
    </border>
    <border>
      <left/>
      <right/>
      <top style="thick">
        <color indexed="64"/>
      </top>
      <bottom style="medium">
        <color indexed="64"/>
      </bottom>
      <diagonal/>
    </border>
    <border>
      <left/>
      <right style="thick">
        <color indexed="64"/>
      </right>
      <top style="thick">
        <color indexed="64"/>
      </top>
      <bottom style="medium">
        <color indexed="64"/>
      </bottom>
      <diagonal/>
    </border>
    <border>
      <left/>
      <right style="thick">
        <color indexed="64"/>
      </right>
      <top/>
      <bottom style="thick">
        <color indexed="64"/>
      </bottom>
      <diagonal/>
    </border>
    <border>
      <left style="medium">
        <color indexed="64"/>
      </left>
      <right/>
      <top/>
      <bottom style="thick">
        <color indexed="64"/>
      </bottom>
      <diagonal/>
    </border>
    <border>
      <left style="medium">
        <color indexed="64"/>
      </left>
      <right style="thick">
        <color indexed="64"/>
      </right>
      <top style="thick">
        <color indexed="64"/>
      </top>
      <bottom style="medium">
        <color indexed="64"/>
      </bottom>
      <diagonal/>
    </border>
    <border>
      <left style="thick">
        <color indexed="64"/>
      </left>
      <right style="medium">
        <color indexed="64"/>
      </right>
      <top style="medium">
        <color indexed="64"/>
      </top>
      <bottom style="thick">
        <color indexed="64"/>
      </bottom>
      <diagonal/>
    </border>
    <border>
      <left style="thick">
        <color indexed="64"/>
      </left>
      <right style="medium">
        <color indexed="64"/>
      </right>
      <top style="thick">
        <color indexed="64"/>
      </top>
      <bottom style="thick">
        <color indexed="64"/>
      </bottom>
      <diagonal/>
    </border>
    <border>
      <left style="medium">
        <color indexed="64"/>
      </left>
      <right style="thick">
        <color indexed="64"/>
      </right>
      <top/>
      <bottom style="medium">
        <color indexed="64"/>
      </bottom>
      <diagonal/>
    </border>
    <border>
      <left style="thick">
        <color indexed="64"/>
      </left>
      <right style="thick">
        <color indexed="64"/>
      </right>
      <top style="thick">
        <color indexed="64"/>
      </top>
      <bottom style="medium">
        <color indexed="64"/>
      </bottom>
      <diagonal/>
    </border>
    <border>
      <left style="thick">
        <color indexed="64"/>
      </left>
      <right style="medium">
        <color indexed="64"/>
      </right>
      <top style="thick">
        <color indexed="64"/>
      </top>
      <bottom style="medium">
        <color indexed="64"/>
      </bottom>
      <diagonal/>
    </border>
    <border>
      <left/>
      <right style="thick">
        <color indexed="64"/>
      </right>
      <top style="medium">
        <color indexed="64"/>
      </top>
      <bottom style="thick">
        <color indexed="64"/>
      </bottom>
      <diagonal/>
    </border>
  </borders>
  <cellStyleXfs count="5">
    <xf numFmtId="0" fontId="0" fillId="0" borderId="0"/>
    <xf numFmtId="44" fontId="1" fillId="0" borderId="0" applyFont="0" applyFill="0" applyBorder="0" applyAlignment="0" applyProtection="0"/>
    <xf numFmtId="0" fontId="2" fillId="2" borderId="1" applyNumberFormat="0" applyAlignment="0" applyProtection="0"/>
    <xf numFmtId="0" fontId="3" fillId="0" borderId="0"/>
    <xf numFmtId="0" fontId="6" fillId="0" borderId="0" applyNumberFormat="0" applyFill="0" applyBorder="0" applyAlignment="0" applyProtection="0"/>
  </cellStyleXfs>
  <cellXfs count="147">
    <xf numFmtId="0" fontId="0" fillId="0" borderId="0" xfId="0"/>
    <xf numFmtId="0" fontId="5" fillId="0" borderId="16" xfId="0" applyFont="1" applyBorder="1" applyAlignment="1">
      <alignment horizontal="left" vertical="center" wrapText="1" indent="1"/>
    </xf>
    <xf numFmtId="44" fontId="4" fillId="3" borderId="16" xfId="3" applyNumberFormat="1" applyFont="1" applyFill="1" applyBorder="1" applyAlignment="1" applyProtection="1">
      <alignment horizontal="left" vertical="center" indent="1"/>
      <protection locked="0"/>
    </xf>
    <xf numFmtId="44" fontId="4" fillId="3" borderId="16" xfId="1" applyFont="1" applyFill="1" applyBorder="1" applyAlignment="1" applyProtection="1">
      <alignment horizontal="left" vertical="center" wrapText="1" indent="1"/>
      <protection locked="0"/>
    </xf>
    <xf numFmtId="0" fontId="5" fillId="0" borderId="16" xfId="2" applyFont="1" applyFill="1" applyBorder="1" applyAlignment="1" applyProtection="1">
      <alignment horizontal="left" vertical="center" wrapText="1" indent="1"/>
      <protection locked="0"/>
    </xf>
    <xf numFmtId="49" fontId="5" fillId="0" borderId="16" xfId="0" applyNumberFormat="1" applyFont="1" applyBorder="1" applyAlignment="1">
      <alignment horizontal="left" vertical="center" wrapText="1" indent="1"/>
    </xf>
    <xf numFmtId="44" fontId="5" fillId="0" borderId="16" xfId="0" applyNumberFormat="1" applyFont="1" applyBorder="1" applyAlignment="1">
      <alignment horizontal="left" vertical="center" indent="1"/>
    </xf>
    <xf numFmtId="0" fontId="4" fillId="3" borderId="17" xfId="3" applyFont="1" applyFill="1" applyBorder="1" applyAlignment="1" applyProtection="1">
      <alignment horizontal="center" vertical="center" wrapText="1"/>
      <protection locked="0"/>
    </xf>
    <xf numFmtId="44" fontId="0" fillId="0" borderId="0" xfId="0" applyNumberFormat="1"/>
    <xf numFmtId="44" fontId="4" fillId="4" borderId="16" xfId="1" applyFont="1" applyFill="1" applyBorder="1" applyAlignment="1">
      <alignment horizontal="left" vertical="center" wrapText="1" indent="1"/>
    </xf>
    <xf numFmtId="0" fontId="4" fillId="3" borderId="16" xfId="3" applyFont="1" applyFill="1" applyBorder="1" applyAlignment="1" applyProtection="1">
      <alignment horizontal="center" vertical="center" wrapText="1"/>
      <protection locked="0"/>
    </xf>
    <xf numFmtId="0" fontId="4" fillId="3" borderId="3" xfId="3" applyFont="1" applyFill="1" applyBorder="1" applyAlignment="1" applyProtection="1">
      <alignment horizontal="center" vertical="center" wrapText="1"/>
      <protection locked="0"/>
    </xf>
    <xf numFmtId="0" fontId="5" fillId="0" borderId="3" xfId="0" applyFont="1" applyBorder="1" applyAlignment="1">
      <alignment horizontal="center" vertical="center" wrapText="1"/>
    </xf>
    <xf numFmtId="0" fontId="5" fillId="0" borderId="23" xfId="0" applyFont="1" applyBorder="1" applyAlignment="1">
      <alignment horizontal="center" vertical="center" wrapText="1"/>
    </xf>
    <xf numFmtId="0" fontId="9" fillId="0" borderId="0" xfId="0" applyFont="1" applyAlignment="1" applyProtection="1">
      <alignment horizontal="left" vertical="center"/>
      <protection locked="0"/>
    </xf>
    <xf numFmtId="49" fontId="9" fillId="0" borderId="0" xfId="0" applyNumberFormat="1" applyFont="1" applyAlignment="1" applyProtection="1">
      <alignment horizontal="left" vertical="center" wrapText="1"/>
      <protection locked="0"/>
    </xf>
    <xf numFmtId="0" fontId="9" fillId="0" borderId="0" xfId="0" applyFont="1" applyAlignment="1" applyProtection="1">
      <alignment horizontal="left" vertical="center" wrapText="1"/>
      <protection locked="0"/>
    </xf>
    <xf numFmtId="0" fontId="9" fillId="0" borderId="0" xfId="0" applyFont="1" applyAlignment="1">
      <alignment horizontal="left" vertical="center"/>
    </xf>
    <xf numFmtId="0" fontId="11" fillId="3" borderId="0" xfId="3" applyFont="1" applyFill="1" applyAlignment="1" applyProtection="1">
      <alignment horizontal="left" vertical="center"/>
      <protection locked="0"/>
    </xf>
    <xf numFmtId="49" fontId="11" fillId="3" borderId="0" xfId="3" applyNumberFormat="1" applyFont="1" applyFill="1" applyAlignment="1" applyProtection="1">
      <alignment horizontal="left" vertical="center" wrapText="1"/>
      <protection locked="0"/>
    </xf>
    <xf numFmtId="0" fontId="11" fillId="3" borderId="0" xfId="3" applyFont="1" applyFill="1" applyAlignment="1" applyProtection="1">
      <alignment horizontal="left" vertical="center" wrapText="1"/>
      <protection locked="0"/>
    </xf>
    <xf numFmtId="0" fontId="11" fillId="3" borderId="2" xfId="3" applyFont="1" applyFill="1" applyBorder="1" applyAlignment="1" applyProtection="1">
      <alignment horizontal="left" vertical="center"/>
      <protection locked="0"/>
    </xf>
    <xf numFmtId="0" fontId="11" fillId="3" borderId="2" xfId="3" applyFont="1" applyFill="1" applyBorder="1" applyAlignment="1" applyProtection="1">
      <alignment horizontal="left" vertical="center" wrapText="1"/>
      <protection locked="0"/>
    </xf>
    <xf numFmtId="14" fontId="11" fillId="3" borderId="0" xfId="3" quotePrefix="1" applyNumberFormat="1" applyFont="1" applyFill="1" applyAlignment="1" applyProtection="1">
      <alignment horizontal="left" vertical="center"/>
      <protection locked="0"/>
    </xf>
    <xf numFmtId="49" fontId="11" fillId="3" borderId="0" xfId="3" applyNumberFormat="1" applyFont="1" applyFill="1" applyAlignment="1" applyProtection="1">
      <alignment horizontal="left" vertical="center"/>
      <protection locked="0"/>
    </xf>
    <xf numFmtId="49" fontId="11" fillId="3" borderId="2" xfId="3" applyNumberFormat="1" applyFont="1" applyFill="1" applyBorder="1" applyAlignment="1" applyProtection="1">
      <alignment horizontal="left" vertical="center" wrapText="1"/>
      <protection locked="0"/>
    </xf>
    <xf numFmtId="0" fontId="13" fillId="3" borderId="0" xfId="4" applyFont="1" applyFill="1" applyBorder="1" applyAlignment="1" applyProtection="1">
      <alignment horizontal="left" vertical="center" wrapText="1"/>
      <protection locked="0"/>
    </xf>
    <xf numFmtId="0" fontId="9" fillId="0" borderId="0" xfId="0" applyFont="1" applyAlignment="1">
      <alignment horizontal="left" vertical="center" wrapText="1"/>
    </xf>
    <xf numFmtId="0" fontId="0" fillId="0" borderId="15" xfId="0" applyBorder="1" applyAlignment="1">
      <alignment horizontal="left" vertical="center" wrapText="1"/>
    </xf>
    <xf numFmtId="0" fontId="9" fillId="0" borderId="18" xfId="0" applyFont="1" applyBorder="1" applyAlignment="1">
      <alignment horizontal="left" vertical="center" wrapText="1"/>
    </xf>
    <xf numFmtId="49" fontId="11" fillId="3" borderId="4" xfId="3" applyNumberFormat="1" applyFont="1" applyFill="1" applyBorder="1" applyAlignment="1" applyProtection="1">
      <alignment horizontal="left" vertical="center" wrapText="1"/>
      <protection locked="0"/>
    </xf>
    <xf numFmtId="0" fontId="11" fillId="3" borderId="4" xfId="3" applyFont="1" applyFill="1" applyBorder="1" applyAlignment="1" applyProtection="1">
      <alignment horizontal="left" vertical="center" wrapText="1"/>
      <protection locked="0"/>
    </xf>
    <xf numFmtId="0" fontId="11" fillId="3" borderId="17" xfId="3" applyFont="1" applyFill="1" applyBorder="1" applyAlignment="1" applyProtection="1">
      <alignment horizontal="left" vertical="center" wrapText="1"/>
      <protection locked="0"/>
    </xf>
    <xf numFmtId="0" fontId="9" fillId="0" borderId="16" xfId="0" applyFont="1" applyBorder="1" applyAlignment="1" applyProtection="1">
      <alignment horizontal="left" vertical="center"/>
      <protection locked="0"/>
    </xf>
    <xf numFmtId="0" fontId="9" fillId="0" borderId="16" xfId="0" applyFont="1" applyBorder="1" applyAlignment="1">
      <alignment horizontal="left" vertical="center" wrapText="1"/>
    </xf>
    <xf numFmtId="44" fontId="11" fillId="3" borderId="16" xfId="3" applyNumberFormat="1" applyFont="1" applyFill="1" applyBorder="1" applyAlignment="1" applyProtection="1">
      <alignment horizontal="left" vertical="center"/>
      <protection locked="0"/>
    </xf>
    <xf numFmtId="44" fontId="9" fillId="0" borderId="16" xfId="0" applyNumberFormat="1" applyFont="1" applyBorder="1" applyAlignment="1">
      <alignment horizontal="left" vertical="center"/>
    </xf>
    <xf numFmtId="44" fontId="11" fillId="3" borderId="16" xfId="1" applyFont="1" applyFill="1" applyBorder="1" applyAlignment="1" applyProtection="1">
      <alignment horizontal="left" vertical="center" wrapText="1"/>
      <protection locked="0"/>
    </xf>
    <xf numFmtId="44" fontId="11" fillId="3" borderId="4" xfId="1" applyFont="1" applyFill="1" applyBorder="1" applyAlignment="1" applyProtection="1">
      <alignment horizontal="left" vertical="center" wrapText="1"/>
      <protection locked="0"/>
    </xf>
    <xf numFmtId="44" fontId="11" fillId="4" borderId="16" xfId="1" applyFont="1" applyFill="1" applyBorder="1" applyAlignment="1">
      <alignment horizontal="left" vertical="center" wrapText="1"/>
    </xf>
    <xf numFmtId="44" fontId="0" fillId="0" borderId="18" xfId="0" applyNumberFormat="1" applyBorder="1" applyAlignment="1">
      <alignment horizontal="left" vertical="center"/>
    </xf>
    <xf numFmtId="44" fontId="9" fillId="0" borderId="16" xfId="0" applyNumberFormat="1" applyFont="1" applyBorder="1" applyAlignment="1">
      <alignment horizontal="left" vertical="center" wrapText="1"/>
    </xf>
    <xf numFmtId="44" fontId="9" fillId="0" borderId="18" xfId="0" applyNumberFormat="1" applyFont="1" applyBorder="1" applyAlignment="1">
      <alignment horizontal="left" vertical="center" wrapText="1"/>
    </xf>
    <xf numFmtId="44" fontId="0" fillId="0" borderId="16" xfId="0" applyNumberFormat="1" applyBorder="1" applyAlignment="1">
      <alignment horizontal="left" vertical="center"/>
    </xf>
    <xf numFmtId="44" fontId="9" fillId="0" borderId="6" xfId="0" applyNumberFormat="1" applyFont="1" applyBorder="1" applyAlignment="1">
      <alignment horizontal="left" vertical="center"/>
    </xf>
    <xf numFmtId="49" fontId="9" fillId="0" borderId="0" xfId="0" applyNumberFormat="1" applyFont="1" applyAlignment="1">
      <alignment horizontal="left" vertical="center" wrapText="1"/>
    </xf>
    <xf numFmtId="44" fontId="11" fillId="3" borderId="17" xfId="1" applyFont="1" applyFill="1" applyBorder="1" applyAlignment="1" applyProtection="1">
      <alignment horizontal="left" vertical="center" wrapText="1"/>
      <protection locked="0"/>
    </xf>
    <xf numFmtId="0" fontId="19" fillId="0" borderId="0" xfId="0" applyFont="1" applyAlignment="1">
      <alignment horizontal="left" vertical="center" wrapText="1"/>
    </xf>
    <xf numFmtId="0" fontId="9" fillId="0" borderId="0" xfId="0" applyFont="1" applyAlignment="1" applyProtection="1">
      <alignment horizontal="left" vertical="center" wrapText="1"/>
      <protection locked="0"/>
    </xf>
    <xf numFmtId="0" fontId="9" fillId="0" borderId="0" xfId="0" applyFont="1" applyAlignment="1">
      <alignment horizontal="left" vertical="center" wrapText="1"/>
    </xf>
    <xf numFmtId="0" fontId="9" fillId="0" borderId="3" xfId="0" applyFont="1" applyBorder="1" applyAlignment="1" applyProtection="1">
      <alignment horizontal="left" vertical="center" wrapText="1"/>
      <protection locked="0"/>
    </xf>
    <xf numFmtId="0" fontId="9" fillId="0" borderId="3" xfId="0" applyFont="1" applyBorder="1" applyAlignment="1">
      <alignment horizontal="left" vertical="center" wrapText="1"/>
    </xf>
    <xf numFmtId="0" fontId="0" fillId="0" borderId="15" xfId="0" applyBorder="1" applyAlignment="1">
      <alignment horizontal="left" vertical="center"/>
    </xf>
    <xf numFmtId="0" fontId="0" fillId="0" borderId="18" xfId="0" applyBorder="1" applyAlignment="1">
      <alignment horizontal="left" vertical="center"/>
    </xf>
    <xf numFmtId="0" fontId="14" fillId="0" borderId="0" xfId="0" applyFont="1" applyAlignment="1" applyProtection="1">
      <alignment horizontal="left" vertical="center"/>
      <protection locked="0"/>
    </xf>
    <xf numFmtId="0" fontId="15" fillId="0" borderId="17" xfId="0" applyFont="1" applyBorder="1" applyAlignment="1">
      <alignment horizontal="left" vertical="center"/>
    </xf>
    <xf numFmtId="0" fontId="11" fillId="3" borderId="24" xfId="3" applyFont="1" applyFill="1" applyBorder="1" applyAlignment="1" applyProtection="1">
      <alignment horizontal="left" vertical="center"/>
      <protection locked="0"/>
    </xf>
    <xf numFmtId="0" fontId="0" fillId="0" borderId="3" xfId="0" applyBorder="1" applyAlignment="1">
      <alignment horizontal="left" vertical="center"/>
    </xf>
    <xf numFmtId="0" fontId="0" fillId="0" borderId="23" xfId="0" applyBorder="1" applyAlignment="1">
      <alignment horizontal="left" vertical="center"/>
    </xf>
    <xf numFmtId="0" fontId="11" fillId="3" borderId="2" xfId="3" applyFont="1" applyFill="1" applyBorder="1" applyAlignment="1" applyProtection="1">
      <alignment horizontal="left" vertical="center" wrapText="1"/>
      <protection locked="0"/>
    </xf>
    <xf numFmtId="0" fontId="9" fillId="0" borderId="2" xfId="0" applyFont="1" applyBorder="1" applyAlignment="1">
      <alignment horizontal="left" vertical="center" wrapText="1"/>
    </xf>
    <xf numFmtId="49" fontId="11" fillId="3" borderId="12" xfId="3" applyNumberFormat="1" applyFont="1" applyFill="1" applyBorder="1" applyAlignment="1" applyProtection="1">
      <alignment horizontal="left" vertical="center" wrapText="1"/>
      <protection locked="0"/>
    </xf>
    <xf numFmtId="49" fontId="11" fillId="3" borderId="13" xfId="3" applyNumberFormat="1" applyFont="1" applyFill="1" applyBorder="1" applyAlignment="1" applyProtection="1">
      <alignment horizontal="left" vertical="center" wrapText="1"/>
      <protection locked="0"/>
    </xf>
    <xf numFmtId="49" fontId="11" fillId="3" borderId="14" xfId="3" applyNumberFormat="1" applyFont="1" applyFill="1" applyBorder="1" applyAlignment="1" applyProtection="1">
      <alignment horizontal="left" vertical="center" wrapText="1"/>
      <protection locked="0"/>
    </xf>
    <xf numFmtId="49" fontId="9" fillId="0" borderId="12" xfId="0" applyNumberFormat="1" applyFont="1" applyBorder="1" applyAlignment="1" applyProtection="1">
      <alignment horizontal="left" vertical="center" wrapText="1"/>
      <protection locked="0"/>
    </xf>
    <xf numFmtId="49" fontId="9" fillId="0" borderId="13" xfId="0" applyNumberFormat="1" applyFont="1" applyBorder="1" applyAlignment="1" applyProtection="1">
      <alignment horizontal="left" vertical="center" wrapText="1"/>
      <protection locked="0"/>
    </xf>
    <xf numFmtId="49" fontId="9" fillId="0" borderId="14" xfId="0" applyNumberFormat="1" applyFont="1" applyBorder="1" applyAlignment="1" applyProtection="1">
      <alignment horizontal="left" vertical="center" wrapText="1"/>
      <protection locked="0"/>
    </xf>
    <xf numFmtId="49" fontId="11" fillId="3" borderId="2" xfId="3" applyNumberFormat="1" applyFont="1" applyFill="1" applyBorder="1" applyAlignment="1" applyProtection="1">
      <alignment horizontal="left" vertical="center" wrapText="1"/>
      <protection locked="0"/>
    </xf>
    <xf numFmtId="0" fontId="16" fillId="3" borderId="7" xfId="3" applyFont="1" applyFill="1" applyBorder="1" applyAlignment="1" applyProtection="1">
      <alignment horizontal="left" vertical="center" wrapText="1"/>
      <protection locked="0"/>
    </xf>
    <xf numFmtId="0" fontId="17" fillId="0" borderId="8" xfId="0" applyFont="1" applyBorder="1" applyAlignment="1">
      <alignment horizontal="left" vertical="center" wrapText="1"/>
    </xf>
    <xf numFmtId="0" fontId="17" fillId="0" borderId="5" xfId="0" applyFont="1" applyBorder="1" applyAlignment="1">
      <alignment horizontal="left" vertical="center" wrapText="1"/>
    </xf>
    <xf numFmtId="0" fontId="9" fillId="0" borderId="0" xfId="0" applyFont="1" applyAlignment="1" applyProtection="1">
      <alignment horizontal="left" vertical="center"/>
      <protection locked="0"/>
    </xf>
    <xf numFmtId="0" fontId="9" fillId="0" borderId="0" xfId="0" applyFont="1" applyAlignment="1">
      <alignment horizontal="left" vertical="center"/>
    </xf>
    <xf numFmtId="0" fontId="11" fillId="3" borderId="10" xfId="3" applyFont="1" applyFill="1" applyBorder="1" applyAlignment="1" applyProtection="1">
      <alignment horizontal="left" vertical="center" wrapText="1"/>
      <protection locked="0"/>
    </xf>
    <xf numFmtId="0" fontId="9" fillId="0" borderId="11" xfId="0" applyFont="1" applyBorder="1" applyAlignment="1">
      <alignment horizontal="left" vertical="center" wrapText="1"/>
    </xf>
    <xf numFmtId="0" fontId="0" fillId="0" borderId="8" xfId="0" applyBorder="1" applyAlignment="1">
      <alignment horizontal="left" vertical="center"/>
    </xf>
    <xf numFmtId="0" fontId="4" fillId="0" borderId="16" xfId="0" applyFont="1" applyBorder="1" applyAlignment="1">
      <alignment horizontal="left" vertical="center" wrapText="1" indent="1"/>
    </xf>
    <xf numFmtId="0" fontId="5" fillId="0" borderId="16" xfId="0" applyFont="1" applyBorder="1" applyAlignment="1">
      <alignment horizontal="left" vertical="center" wrapText="1" indent="1"/>
    </xf>
    <xf numFmtId="0" fontId="5" fillId="0" borderId="9" xfId="0" applyFont="1" applyBorder="1" applyAlignment="1">
      <alignment horizontal="left" vertical="center" wrapText="1" indent="1"/>
    </xf>
    <xf numFmtId="0" fontId="5" fillId="0" borderId="15" xfId="0" applyFont="1" applyBorder="1" applyAlignment="1">
      <alignment horizontal="left" vertical="center" wrapText="1" indent="1"/>
    </xf>
    <xf numFmtId="0" fontId="5" fillId="0" borderId="18" xfId="0" applyFont="1" applyBorder="1" applyAlignment="1">
      <alignment horizontal="left" vertical="center" wrapText="1" indent="1"/>
    </xf>
    <xf numFmtId="0" fontId="9" fillId="0" borderId="0" xfId="0" applyFont="1" applyAlignment="1" applyProtection="1">
      <alignment horizontal="center" vertical="center"/>
      <protection locked="0"/>
    </xf>
    <xf numFmtId="0" fontId="11" fillId="3" borderId="0" xfId="3" applyFont="1" applyFill="1" applyAlignment="1" applyProtection="1">
      <alignment horizontal="center" vertical="center"/>
      <protection locked="0"/>
    </xf>
    <xf numFmtId="0" fontId="11" fillId="3" borderId="2" xfId="3" applyFont="1" applyFill="1" applyBorder="1" applyAlignment="1" applyProtection="1">
      <alignment horizontal="center" vertical="center"/>
      <protection locked="0"/>
    </xf>
    <xf numFmtId="0" fontId="11" fillId="3" borderId="2" xfId="3" applyFont="1" applyFill="1" applyBorder="1" applyAlignment="1" applyProtection="1">
      <alignment horizontal="center" vertical="center" wrapText="1"/>
      <protection locked="0"/>
    </xf>
    <xf numFmtId="0" fontId="11" fillId="0" borderId="2" xfId="3" applyFont="1" applyBorder="1" applyAlignment="1">
      <alignment horizontal="center" vertical="center"/>
    </xf>
    <xf numFmtId="0" fontId="9" fillId="0" borderId="2" xfId="0" applyFont="1" applyBorder="1" applyAlignment="1" applyProtection="1">
      <alignment horizontal="center" vertical="center"/>
      <protection locked="0"/>
    </xf>
    <xf numFmtId="49" fontId="9" fillId="0" borderId="17" xfId="0" applyNumberFormat="1" applyFont="1" applyBorder="1" applyAlignment="1">
      <alignment horizontal="center" vertical="center" wrapText="1"/>
    </xf>
    <xf numFmtId="0" fontId="11" fillId="3" borderId="4" xfId="3" applyFont="1" applyFill="1" applyBorder="1" applyAlignment="1" applyProtection="1">
      <alignment horizontal="center" vertical="center"/>
      <protection locked="0"/>
    </xf>
    <xf numFmtId="0" fontId="9" fillId="0" borderId="16" xfId="0" applyFont="1" applyBorder="1" applyAlignment="1">
      <alignment horizontal="center" vertical="center"/>
    </xf>
    <xf numFmtId="0" fontId="11" fillId="3" borderId="16" xfId="3" applyFont="1" applyFill="1" applyBorder="1" applyAlignment="1" applyProtection="1">
      <alignment horizontal="center" vertical="center"/>
      <protection locked="0"/>
    </xf>
    <xf numFmtId="0" fontId="11" fillId="3" borderId="19" xfId="3" applyFont="1" applyFill="1" applyBorder="1" applyAlignment="1" applyProtection="1">
      <alignment horizontal="center" vertical="center"/>
      <protection locked="0"/>
    </xf>
    <xf numFmtId="0" fontId="11" fillId="3" borderId="25" xfId="3" applyFont="1" applyFill="1" applyBorder="1" applyAlignment="1" applyProtection="1">
      <alignment horizontal="center" vertical="center"/>
      <protection locked="0"/>
    </xf>
    <xf numFmtId="0" fontId="11" fillId="3" borderId="6" xfId="3" applyFont="1" applyFill="1" applyBorder="1" applyAlignment="1" applyProtection="1">
      <alignment horizontal="center" vertical="center"/>
      <protection locked="0"/>
    </xf>
    <xf numFmtId="0" fontId="9" fillId="0" borderId="0" xfId="0" applyFont="1" applyAlignment="1">
      <alignment horizontal="center" vertical="center"/>
    </xf>
    <xf numFmtId="0" fontId="11" fillId="3" borderId="28" xfId="3" applyFont="1" applyFill="1" applyBorder="1" applyAlignment="1" applyProtection="1">
      <alignment horizontal="center" vertical="center"/>
      <protection locked="0"/>
    </xf>
    <xf numFmtId="0" fontId="11" fillId="0" borderId="16" xfId="3" applyFont="1" applyBorder="1" applyAlignment="1" applyProtection="1">
      <alignment horizontal="center" vertical="center"/>
      <protection locked="0"/>
    </xf>
    <xf numFmtId="0" fontId="9" fillId="0" borderId="0" xfId="0" applyFont="1" applyAlignment="1" applyProtection="1">
      <alignment horizontal="center" vertical="center" wrapText="1"/>
      <protection locked="0"/>
    </xf>
    <xf numFmtId="49" fontId="9" fillId="0" borderId="16" xfId="0" applyNumberFormat="1" applyFont="1" applyBorder="1" applyAlignment="1">
      <alignment horizontal="left" vertical="center" wrapText="1" indent="1"/>
    </xf>
    <xf numFmtId="0" fontId="9" fillId="0" borderId="16" xfId="0" applyFont="1" applyBorder="1" applyAlignment="1">
      <alignment horizontal="left" vertical="center" wrapText="1" indent="1"/>
    </xf>
    <xf numFmtId="0" fontId="9" fillId="0" borderId="16" xfId="0" applyFont="1" applyBorder="1" applyAlignment="1">
      <alignment horizontal="left" vertical="center" wrapText="1" indent="1"/>
    </xf>
    <xf numFmtId="0" fontId="9" fillId="0" borderId="17" xfId="0" applyFont="1" applyBorder="1" applyAlignment="1">
      <alignment horizontal="left" vertical="center" wrapText="1" indent="1"/>
    </xf>
    <xf numFmtId="0" fontId="0" fillId="0" borderId="15" xfId="0" applyBorder="1" applyAlignment="1">
      <alignment horizontal="left" vertical="center" wrapText="1" indent="1"/>
    </xf>
    <xf numFmtId="0" fontId="0" fillId="0" borderId="18" xfId="0" applyBorder="1" applyAlignment="1">
      <alignment horizontal="left" vertical="center" wrapText="1" indent="1"/>
    </xf>
    <xf numFmtId="49" fontId="11" fillId="3" borderId="4" xfId="3" applyNumberFormat="1" applyFont="1" applyFill="1" applyBorder="1" applyAlignment="1" applyProtection="1">
      <alignment horizontal="left" vertical="center" wrapText="1" indent="1"/>
      <protection locked="0"/>
    </xf>
    <xf numFmtId="0" fontId="9" fillId="0" borderId="4" xfId="2" applyFont="1" applyFill="1" applyBorder="1" applyAlignment="1" applyProtection="1">
      <alignment horizontal="left" vertical="center" wrapText="1" indent="1"/>
      <protection locked="0"/>
    </xf>
    <xf numFmtId="0" fontId="9" fillId="0" borderId="4" xfId="0" applyFont="1" applyBorder="1" applyAlignment="1">
      <alignment horizontal="left" vertical="center" wrapText="1" indent="1"/>
    </xf>
    <xf numFmtId="49" fontId="9" fillId="0" borderId="17" xfId="0" applyNumberFormat="1" applyFont="1" applyBorder="1" applyAlignment="1">
      <alignment horizontal="left" vertical="center" wrapText="1" indent="1"/>
    </xf>
    <xf numFmtId="0" fontId="9" fillId="0" borderId="16" xfId="2" applyFont="1" applyFill="1" applyBorder="1" applyAlignment="1" applyProtection="1">
      <alignment horizontal="left" vertical="center" wrapText="1" indent="1"/>
      <protection locked="0"/>
    </xf>
    <xf numFmtId="0" fontId="11" fillId="0" borderId="16" xfId="0" applyFont="1" applyBorder="1" applyAlignment="1">
      <alignment horizontal="left" vertical="center" wrapText="1" indent="1"/>
    </xf>
    <xf numFmtId="0" fontId="11" fillId="0" borderId="20" xfId="0" applyFont="1" applyBorder="1" applyAlignment="1">
      <alignment horizontal="left" vertical="center" wrapText="1" indent="1"/>
    </xf>
    <xf numFmtId="0" fontId="0" fillId="0" borderId="21" xfId="0" applyBorder="1" applyAlignment="1">
      <alignment horizontal="left" vertical="center" wrapText="1" indent="1"/>
    </xf>
    <xf numFmtId="0" fontId="0" fillId="0" borderId="22" xfId="0" applyBorder="1" applyAlignment="1">
      <alignment horizontal="left" vertical="center" wrapText="1" indent="1"/>
    </xf>
    <xf numFmtId="49" fontId="9" fillId="0" borderId="16" xfId="0" applyNumberFormat="1" applyFont="1" applyBorder="1" applyAlignment="1">
      <alignment horizontal="left" vertical="center" wrapText="1" indent="1"/>
    </xf>
    <xf numFmtId="0" fontId="9" fillId="0" borderId="16" xfId="0" applyFont="1" applyBorder="1" applyAlignment="1">
      <alignment horizontal="left" vertical="center" indent="1"/>
    </xf>
    <xf numFmtId="49" fontId="9" fillId="0" borderId="6" xfId="0" applyNumberFormat="1" applyFont="1" applyBorder="1" applyAlignment="1">
      <alignment horizontal="left" vertical="center" wrapText="1" indent="1"/>
    </xf>
    <xf numFmtId="0" fontId="9" fillId="0" borderId="6" xfId="0" applyFont="1" applyBorder="1" applyAlignment="1">
      <alignment horizontal="left" vertical="center" wrapText="1" indent="1"/>
    </xf>
    <xf numFmtId="0" fontId="11" fillId="3" borderId="4" xfId="3" applyFont="1" applyFill="1" applyBorder="1" applyAlignment="1" applyProtection="1">
      <alignment horizontal="left" vertical="center" wrapText="1" indent="1"/>
      <protection locked="0"/>
    </xf>
    <xf numFmtId="0" fontId="16" fillId="3" borderId="7" xfId="3" applyFont="1" applyFill="1" applyBorder="1" applyAlignment="1" applyProtection="1">
      <alignment horizontal="left" vertical="center" wrapText="1" indent="1"/>
      <protection locked="0"/>
    </xf>
    <xf numFmtId="0" fontId="17" fillId="0" borderId="8" xfId="0" applyFont="1" applyBorder="1" applyAlignment="1">
      <alignment horizontal="left" vertical="center" wrapText="1" indent="1"/>
    </xf>
    <xf numFmtId="0" fontId="17" fillId="0" borderId="5" xfId="0" applyFont="1" applyBorder="1" applyAlignment="1">
      <alignment horizontal="left" vertical="center" wrapText="1" indent="1"/>
    </xf>
    <xf numFmtId="0" fontId="20" fillId="0" borderId="17" xfId="0" applyFont="1" applyBorder="1" applyAlignment="1">
      <alignment horizontal="left" vertical="center" indent="1"/>
    </xf>
    <xf numFmtId="0" fontId="0" fillId="0" borderId="15" xfId="0" applyBorder="1" applyAlignment="1">
      <alignment horizontal="left" vertical="center" indent="1"/>
    </xf>
    <xf numFmtId="0" fontId="0" fillId="0" borderId="18" xfId="0" applyBorder="1" applyAlignment="1">
      <alignment horizontal="left" vertical="center" indent="1"/>
    </xf>
    <xf numFmtId="0" fontId="19" fillId="0" borderId="16" xfId="0" applyFont="1" applyBorder="1" applyAlignment="1">
      <alignment horizontal="left" vertical="center" wrapText="1" indent="1"/>
    </xf>
    <xf numFmtId="44" fontId="9" fillId="0" borderId="16" xfId="0" applyNumberFormat="1" applyFont="1" applyBorder="1" applyAlignment="1">
      <alignment horizontal="left" vertical="center" indent="1"/>
    </xf>
    <xf numFmtId="44" fontId="9" fillId="0" borderId="16" xfId="0" applyNumberFormat="1" applyFont="1" applyBorder="1" applyAlignment="1">
      <alignment horizontal="left" vertical="center" wrapText="1" indent="1"/>
    </xf>
    <xf numFmtId="49" fontId="9" fillId="0" borderId="4" xfId="0" applyNumberFormat="1" applyFont="1" applyBorder="1" applyAlignment="1">
      <alignment horizontal="left" vertical="center" wrapText="1" indent="1"/>
    </xf>
    <xf numFmtId="44" fontId="11" fillId="3" borderId="16" xfId="1" applyFont="1" applyFill="1" applyBorder="1" applyAlignment="1" applyProtection="1">
      <alignment horizontal="left" vertical="center" wrapText="1" indent="1"/>
      <protection locked="0"/>
    </xf>
    <xf numFmtId="0" fontId="9" fillId="0" borderId="26" xfId="2" applyFont="1" applyFill="1" applyBorder="1" applyAlignment="1" applyProtection="1">
      <alignment horizontal="left" vertical="center" wrapText="1" indent="1"/>
      <protection locked="0"/>
    </xf>
    <xf numFmtId="0" fontId="11" fillId="0" borderId="18" xfId="0" applyFont="1" applyBorder="1" applyAlignment="1">
      <alignment horizontal="left" vertical="center" wrapText="1" indent="1"/>
    </xf>
    <xf numFmtId="49" fontId="9" fillId="0" borderId="18" xfId="0" applyNumberFormat="1" applyFont="1" applyBorder="1" applyAlignment="1">
      <alignment horizontal="left" vertical="center" wrapText="1" indent="1"/>
    </xf>
    <xf numFmtId="0" fontId="9" fillId="0" borderId="27" xfId="0" applyFont="1" applyBorder="1" applyAlignment="1">
      <alignment horizontal="left" vertical="center" wrapText="1" indent="1"/>
    </xf>
    <xf numFmtId="0" fontId="11" fillId="0" borderId="21" xfId="0" applyFont="1" applyBorder="1" applyAlignment="1">
      <alignment horizontal="left" vertical="center" wrapText="1" indent="1"/>
    </xf>
    <xf numFmtId="44" fontId="11" fillId="4" borderId="16" xfId="1" applyFont="1" applyFill="1" applyBorder="1" applyAlignment="1">
      <alignment horizontal="left" vertical="center" wrapText="1" indent="1"/>
    </xf>
    <xf numFmtId="49" fontId="11" fillId="3" borderId="29" xfId="3" applyNumberFormat="1" applyFont="1" applyFill="1" applyBorder="1" applyAlignment="1" applyProtection="1">
      <alignment horizontal="left" vertical="center" wrapText="1" indent="1"/>
      <protection locked="0"/>
    </xf>
    <xf numFmtId="0" fontId="9" fillId="0" borderId="30" xfId="2" applyFont="1" applyFill="1" applyBorder="1" applyAlignment="1" applyProtection="1">
      <alignment horizontal="left" vertical="center" wrapText="1" indent="1"/>
      <protection locked="0"/>
    </xf>
    <xf numFmtId="0" fontId="9" fillId="0" borderId="18" xfId="0" applyFont="1" applyBorder="1" applyAlignment="1">
      <alignment horizontal="left" vertical="center" wrapText="1" indent="1"/>
    </xf>
    <xf numFmtId="49" fontId="11" fillId="3" borderId="6" xfId="3" applyNumberFormat="1" applyFont="1" applyFill="1" applyBorder="1" applyAlignment="1" applyProtection="1">
      <alignment horizontal="left" vertical="center" wrapText="1" indent="1"/>
      <protection locked="0"/>
    </xf>
    <xf numFmtId="0" fontId="9" fillId="0" borderId="6" xfId="2" applyFont="1" applyFill="1" applyBorder="1" applyAlignment="1" applyProtection="1">
      <alignment horizontal="left" vertical="center" wrapText="1" indent="1"/>
      <protection locked="0"/>
    </xf>
    <xf numFmtId="49" fontId="11" fillId="3" borderId="16" xfId="3" applyNumberFormat="1" applyFont="1" applyFill="1" applyBorder="1" applyAlignment="1" applyProtection="1">
      <alignment horizontal="left" vertical="center" wrapText="1" indent="1"/>
      <protection locked="0"/>
    </xf>
    <xf numFmtId="49" fontId="11" fillId="0" borderId="16" xfId="3" applyNumberFormat="1" applyFont="1" applyBorder="1" applyAlignment="1" applyProtection="1">
      <alignment horizontal="left" vertical="center" wrapText="1" indent="1"/>
      <protection locked="0"/>
    </xf>
    <xf numFmtId="0" fontId="19" fillId="0" borderId="16" xfId="0" applyFont="1" applyBorder="1" applyAlignment="1">
      <alignment horizontal="left" vertical="center" wrapText="1" indent="1"/>
    </xf>
    <xf numFmtId="44" fontId="11" fillId="0" borderId="16" xfId="1" applyFont="1" applyFill="1" applyBorder="1" applyAlignment="1" applyProtection="1">
      <alignment horizontal="left" vertical="center" wrapText="1" indent="1"/>
      <protection locked="0"/>
    </xf>
    <xf numFmtId="0" fontId="11" fillId="3" borderId="16" xfId="3" applyFont="1" applyFill="1" applyBorder="1" applyAlignment="1" applyProtection="1">
      <alignment horizontal="left" vertical="center" wrapText="1" indent="1"/>
      <protection locked="0"/>
    </xf>
    <xf numFmtId="49" fontId="9" fillId="0" borderId="31" xfId="0" applyNumberFormat="1" applyFont="1" applyBorder="1" applyAlignment="1">
      <alignment horizontal="left" vertical="center" wrapText="1" indent="1"/>
    </xf>
    <xf numFmtId="0" fontId="9" fillId="0" borderId="16" xfId="0" applyFont="1" applyBorder="1" applyAlignment="1">
      <alignment horizontal="center" vertical="center" wrapText="1"/>
    </xf>
  </cellXfs>
  <cellStyles count="5">
    <cellStyle name="Calculation" xfId="2" builtinId="22"/>
    <cellStyle name="Currency" xfId="1" builtinId="4"/>
    <cellStyle name="Hyperlink" xfId="4" builtinId="8"/>
    <cellStyle name="Normal" xfId="0" builtinId="0"/>
    <cellStyle name="Normal_Proposal Template1.xls" xfId="3" xr:uid="{CEB4741E-A940-4B23-881D-5EF0B98E360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65616</xdr:colOff>
      <xdr:row>0</xdr:row>
      <xdr:rowOff>98879</xdr:rowOff>
    </xdr:from>
    <xdr:to>
      <xdr:col>1</xdr:col>
      <xdr:colOff>213990</xdr:colOff>
      <xdr:row>3</xdr:row>
      <xdr:rowOff>160867</xdr:rowOff>
    </xdr:to>
    <xdr:pic>
      <xdr:nvPicPr>
        <xdr:cNvPr id="2" name="Picture 1" descr="acr2_logoLg.png">
          <a:extLst>
            <a:ext uri="{FF2B5EF4-FFF2-40B4-BE49-F238E27FC236}">
              <a16:creationId xmlns:a16="http://schemas.microsoft.com/office/drawing/2014/main" id="{73E7D92D-E0B6-46C2-9EA3-7A322EA74A47}"/>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5616" y="98879"/>
          <a:ext cx="1028907" cy="64618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6E8596-E928-4534-8492-5B7A586F977E}">
  <sheetPr>
    <pageSetUpPr fitToPage="1"/>
  </sheetPr>
  <dimension ref="A1:L53"/>
  <sheetViews>
    <sheetView showGridLines="0" tabSelected="1" topLeftCell="A43" zoomScale="75" zoomScaleNormal="75" zoomScaleSheetLayoutView="100" zoomScalePageLayoutView="75" workbookViewId="0">
      <selection activeCell="L48" sqref="L48"/>
    </sheetView>
  </sheetViews>
  <sheetFormatPr defaultColWidth="9.15234375" defaultRowHeight="15" x14ac:dyDescent="0.4"/>
  <cols>
    <col min="1" max="1" width="12.61328125" style="94" customWidth="1"/>
    <col min="2" max="2" width="16.84375" style="45" customWidth="1"/>
    <col min="3" max="3" width="22" style="27" customWidth="1"/>
    <col min="4" max="4" width="55.4609375" style="27" customWidth="1"/>
    <col min="5" max="5" width="9.15234375" style="27"/>
    <col min="6" max="6" width="14.53515625" style="27" customWidth="1"/>
    <col min="7" max="7" width="9.15234375" style="27"/>
    <col min="8" max="8" width="10.15234375" style="27" customWidth="1"/>
    <col min="9" max="9" width="6.53515625" style="27" customWidth="1"/>
    <col min="10" max="10" width="17.3828125" style="17" customWidth="1"/>
    <col min="11" max="11" width="18.69140625" style="17" customWidth="1"/>
    <col min="12" max="19" width="9.15234375" style="17"/>
    <col min="20" max="20" width="9.15234375" style="17" customWidth="1"/>
    <col min="21" max="16384" width="9.15234375" style="17"/>
  </cols>
  <sheetData>
    <row r="1" spans="1:11" x14ac:dyDescent="0.4">
      <c r="A1" s="81"/>
      <c r="B1" s="15"/>
      <c r="C1" s="16"/>
      <c r="D1" s="71" t="s">
        <v>0</v>
      </c>
      <c r="E1" s="71"/>
      <c r="F1" s="71"/>
      <c r="G1" s="71"/>
      <c r="H1" s="71"/>
      <c r="I1" s="71"/>
      <c r="J1" s="71"/>
      <c r="K1" s="14"/>
    </row>
    <row r="2" spans="1:11" x14ac:dyDescent="0.4">
      <c r="A2" s="81"/>
      <c r="B2" s="15"/>
      <c r="C2" s="16"/>
      <c r="D2" s="71" t="s">
        <v>72</v>
      </c>
      <c r="E2" s="72"/>
      <c r="F2" s="72"/>
      <c r="G2" s="72"/>
      <c r="H2" s="72"/>
      <c r="I2" s="72"/>
      <c r="J2" s="72"/>
      <c r="K2" s="14"/>
    </row>
    <row r="3" spans="1:11" x14ac:dyDescent="0.4">
      <c r="A3" s="81"/>
      <c r="B3" s="15"/>
      <c r="C3" s="16"/>
      <c r="D3" s="71" t="s">
        <v>1</v>
      </c>
      <c r="E3" s="72"/>
      <c r="F3" s="72"/>
      <c r="G3" s="72"/>
      <c r="H3" s="72"/>
      <c r="I3" s="72"/>
      <c r="J3" s="72"/>
      <c r="K3" s="14"/>
    </row>
    <row r="4" spans="1:11" ht="15.45" thickBot="1" x14ac:dyDescent="0.45">
      <c r="A4" s="82"/>
      <c r="B4" s="19"/>
      <c r="C4" s="20"/>
      <c r="D4" s="20"/>
      <c r="E4" s="20"/>
      <c r="F4" s="20"/>
      <c r="G4" s="20"/>
      <c r="H4" s="20"/>
      <c r="I4" s="20"/>
      <c r="J4" s="18"/>
      <c r="K4" s="18"/>
    </row>
    <row r="5" spans="1:11" ht="28.5" customHeight="1" thickTop="1" thickBot="1" x14ac:dyDescent="0.45">
      <c r="A5" s="83" t="s">
        <v>73</v>
      </c>
      <c r="B5" s="61"/>
      <c r="C5" s="62"/>
      <c r="D5" s="62"/>
      <c r="E5" s="62"/>
      <c r="F5" s="62"/>
      <c r="G5" s="62"/>
      <c r="H5" s="63"/>
      <c r="I5" s="16"/>
      <c r="J5" s="21" t="s">
        <v>74</v>
      </c>
      <c r="K5" s="18"/>
    </row>
    <row r="6" spans="1:11" ht="30.9" thickTop="1" thickBot="1" x14ac:dyDescent="0.45">
      <c r="A6" s="84" t="s">
        <v>2</v>
      </c>
      <c r="B6" s="61"/>
      <c r="C6" s="62"/>
      <c r="D6" s="62"/>
      <c r="E6" s="62"/>
      <c r="F6" s="62"/>
      <c r="G6" s="62"/>
      <c r="H6" s="63"/>
      <c r="I6" s="20"/>
      <c r="J6" s="21" t="s">
        <v>3</v>
      </c>
      <c r="K6" s="23"/>
    </row>
    <row r="7" spans="1:11" ht="22.5" customHeight="1" thickTop="1" thickBot="1" x14ac:dyDescent="0.45">
      <c r="A7" s="83" t="s">
        <v>75</v>
      </c>
      <c r="B7" s="61"/>
      <c r="C7" s="62"/>
      <c r="D7" s="62"/>
      <c r="E7" s="62"/>
      <c r="F7" s="62"/>
      <c r="G7" s="62"/>
      <c r="H7" s="63"/>
      <c r="I7" s="20"/>
      <c r="J7" s="21" t="s">
        <v>4</v>
      </c>
      <c r="K7" s="24"/>
    </row>
    <row r="8" spans="1:11" ht="25.5" customHeight="1" thickTop="1" thickBot="1" x14ac:dyDescent="0.45">
      <c r="A8" s="83" t="s">
        <v>5</v>
      </c>
      <c r="B8" s="61"/>
      <c r="C8" s="62"/>
      <c r="D8" s="62"/>
      <c r="E8" s="62"/>
      <c r="F8" s="62"/>
      <c r="G8" s="62"/>
      <c r="H8" s="63"/>
      <c r="I8" s="20"/>
      <c r="J8" s="73" t="s">
        <v>76</v>
      </c>
      <c r="K8" s="18"/>
    </row>
    <row r="9" spans="1:11" ht="25.5" customHeight="1" thickTop="1" thickBot="1" x14ac:dyDescent="0.45">
      <c r="A9" s="83" t="s">
        <v>6</v>
      </c>
      <c r="B9" s="61"/>
      <c r="C9" s="62"/>
      <c r="D9" s="62"/>
      <c r="E9" s="63"/>
      <c r="F9" s="22" t="s">
        <v>7</v>
      </c>
      <c r="G9" s="59"/>
      <c r="H9" s="60"/>
      <c r="I9" s="20"/>
      <c r="J9" s="74"/>
    </row>
    <row r="10" spans="1:11" ht="25.5" customHeight="1" thickTop="1" thickBot="1" x14ac:dyDescent="0.45">
      <c r="A10" s="85" t="s">
        <v>77</v>
      </c>
      <c r="B10" s="61"/>
      <c r="C10" s="62"/>
      <c r="D10" s="62"/>
      <c r="E10" s="63"/>
      <c r="F10" s="25" t="s">
        <v>8</v>
      </c>
      <c r="G10" s="67"/>
      <c r="H10" s="60"/>
      <c r="I10" s="20"/>
      <c r="J10" s="14"/>
      <c r="K10" s="14"/>
    </row>
    <row r="11" spans="1:11" ht="25.5" customHeight="1" thickTop="1" thickBot="1" x14ac:dyDescent="0.45">
      <c r="A11" s="86" t="s">
        <v>78</v>
      </c>
      <c r="B11" s="64"/>
      <c r="C11" s="65"/>
      <c r="D11" s="65"/>
      <c r="E11" s="65"/>
      <c r="F11" s="65"/>
      <c r="G11" s="65"/>
      <c r="H11" s="66"/>
      <c r="I11" s="20"/>
      <c r="J11" s="18"/>
      <c r="K11" s="18"/>
    </row>
    <row r="12" spans="1:11" ht="4.5" customHeight="1" thickTop="1" x14ac:dyDescent="0.4">
      <c r="A12" s="81"/>
      <c r="B12" s="15"/>
      <c r="C12" s="26"/>
      <c r="I12" s="20"/>
      <c r="J12" s="18"/>
      <c r="K12" s="18"/>
    </row>
    <row r="13" spans="1:11" ht="19.5" customHeight="1" thickBot="1" x14ac:dyDescent="0.45">
      <c r="A13" s="54"/>
      <c r="B13" s="54"/>
      <c r="C13" s="54"/>
      <c r="D13" s="54"/>
      <c r="E13" s="54"/>
      <c r="F13" s="54"/>
      <c r="G13" s="54"/>
      <c r="H13" s="54"/>
      <c r="I13" s="54"/>
      <c r="J13" s="54"/>
      <c r="K13" s="54"/>
    </row>
    <row r="14" spans="1:11" ht="15.45" hidden="1" thickBot="1" x14ac:dyDescent="0.45">
      <c r="A14" s="81"/>
      <c r="B14" s="15"/>
      <c r="C14" s="20"/>
      <c r="D14" s="20"/>
      <c r="E14" s="20"/>
      <c r="F14" s="20"/>
      <c r="G14" s="20"/>
      <c r="H14" s="20"/>
      <c r="I14" s="20"/>
      <c r="J14" s="18"/>
      <c r="K14" s="18"/>
    </row>
    <row r="15" spans="1:11" ht="40" customHeight="1" thickTop="1" thickBot="1" x14ac:dyDescent="0.45">
      <c r="A15" s="107" t="s">
        <v>80</v>
      </c>
      <c r="B15" s="102"/>
      <c r="C15" s="102"/>
      <c r="D15" s="102"/>
      <c r="E15" s="102"/>
      <c r="F15" s="102"/>
      <c r="G15" s="102"/>
      <c r="H15" s="103"/>
      <c r="I15" s="17"/>
    </row>
    <row r="16" spans="1:11" ht="40" customHeight="1" thickTop="1" thickBot="1" x14ac:dyDescent="0.45">
      <c r="A16" s="87"/>
      <c r="B16" s="28"/>
      <c r="C16" s="28"/>
      <c r="D16" s="28"/>
      <c r="E16" s="28"/>
      <c r="F16" s="28"/>
      <c r="G16" s="28"/>
      <c r="H16" s="28"/>
      <c r="I16" s="17"/>
    </row>
    <row r="17" spans="1:12" ht="37.75" customHeight="1" thickTop="1" thickBot="1" x14ac:dyDescent="0.45">
      <c r="A17" s="55" t="s">
        <v>98</v>
      </c>
      <c r="B17" s="52"/>
      <c r="C17" s="52"/>
      <c r="D17" s="52"/>
      <c r="E17" s="52"/>
      <c r="F17" s="52"/>
      <c r="G17" s="52"/>
      <c r="H17" s="52"/>
      <c r="I17" s="52"/>
      <c r="J17" s="75"/>
      <c r="K17" s="29"/>
    </row>
    <row r="18" spans="1:12" ht="33" customHeight="1" thickTop="1" thickBot="1" x14ac:dyDescent="0.45">
      <c r="A18" s="88" t="s">
        <v>10</v>
      </c>
      <c r="B18" s="30" t="s">
        <v>11</v>
      </c>
      <c r="C18" s="31" t="s">
        <v>21</v>
      </c>
      <c r="D18" s="68" t="s">
        <v>65</v>
      </c>
      <c r="E18" s="69"/>
      <c r="F18" s="69"/>
      <c r="G18" s="69"/>
      <c r="H18" s="69"/>
      <c r="I18" s="70"/>
      <c r="J18" s="32" t="s">
        <v>18</v>
      </c>
      <c r="K18" s="33" t="s">
        <v>69</v>
      </c>
    </row>
    <row r="19" spans="1:12" ht="95.8" customHeight="1" thickTop="1" thickBot="1" x14ac:dyDescent="0.45">
      <c r="A19" s="89">
        <v>0</v>
      </c>
      <c r="B19" s="98" t="s">
        <v>24</v>
      </c>
      <c r="C19" s="99" t="s">
        <v>49</v>
      </c>
      <c r="D19" s="100" t="s">
        <v>81</v>
      </c>
      <c r="E19" s="100"/>
      <c r="F19" s="100"/>
      <c r="G19" s="100"/>
      <c r="H19" s="100"/>
      <c r="I19" s="100"/>
      <c r="J19" s="35">
        <v>495</v>
      </c>
      <c r="K19" s="36">
        <f>A19*J19</f>
        <v>0</v>
      </c>
    </row>
    <row r="20" spans="1:12" ht="57.9" customHeight="1" thickTop="1" thickBot="1" x14ac:dyDescent="0.45">
      <c r="A20" s="89">
        <v>0</v>
      </c>
      <c r="B20" s="98" t="s">
        <v>25</v>
      </c>
      <c r="C20" s="99" t="s">
        <v>51</v>
      </c>
      <c r="D20" s="100" t="s">
        <v>82</v>
      </c>
      <c r="E20" s="100"/>
      <c r="F20" s="100"/>
      <c r="G20" s="100"/>
      <c r="H20" s="100"/>
      <c r="I20" s="100"/>
      <c r="J20" s="37">
        <f>0.1*J19</f>
        <v>49.5</v>
      </c>
      <c r="K20" s="36">
        <f>SUM(A20*J20)</f>
        <v>0</v>
      </c>
    </row>
    <row r="21" spans="1:12" ht="48.75" customHeight="1" thickTop="1" thickBot="1" x14ac:dyDescent="0.45">
      <c r="A21" s="89">
        <v>0</v>
      </c>
      <c r="B21" s="98" t="s">
        <v>45</v>
      </c>
      <c r="C21" s="99" t="s">
        <v>44</v>
      </c>
      <c r="D21" s="101" t="s">
        <v>83</v>
      </c>
      <c r="E21" s="102"/>
      <c r="F21" s="102"/>
      <c r="G21" s="102"/>
      <c r="H21" s="102"/>
      <c r="I21" s="103"/>
      <c r="J21" s="38">
        <f>J20*2</f>
        <v>99</v>
      </c>
      <c r="K21" s="39">
        <f>+SUM(A21*J21)</f>
        <v>0</v>
      </c>
    </row>
    <row r="22" spans="1:12" ht="37.5" customHeight="1" thickTop="1" thickBot="1" x14ac:dyDescent="0.45">
      <c r="A22" s="88">
        <v>0</v>
      </c>
      <c r="B22" s="104" t="s">
        <v>34</v>
      </c>
      <c r="C22" s="105" t="s">
        <v>33</v>
      </c>
      <c r="D22" s="106" t="s">
        <v>84</v>
      </c>
      <c r="E22" s="106"/>
      <c r="F22" s="106"/>
      <c r="G22" s="106"/>
      <c r="H22" s="106"/>
      <c r="I22" s="106"/>
      <c r="J22" s="37">
        <v>20</v>
      </c>
      <c r="K22" s="40">
        <f>SUM(A22*J22)</f>
        <v>0</v>
      </c>
    </row>
    <row r="23" spans="1:12" ht="36.65" customHeight="1" thickTop="1" thickBot="1" x14ac:dyDescent="0.45">
      <c r="A23" s="55" t="s">
        <v>93</v>
      </c>
      <c r="B23" s="52"/>
      <c r="C23" s="52"/>
      <c r="D23" s="52"/>
      <c r="E23" s="52"/>
      <c r="F23" s="52"/>
      <c r="G23" s="52"/>
      <c r="H23" s="52"/>
      <c r="I23" s="52"/>
      <c r="J23" s="52"/>
      <c r="K23" s="53"/>
    </row>
    <row r="24" spans="1:12" ht="96.55" customHeight="1" thickTop="1" thickBot="1" x14ac:dyDescent="0.45">
      <c r="A24" s="90">
        <v>0</v>
      </c>
      <c r="B24" s="98" t="s">
        <v>96</v>
      </c>
      <c r="C24" s="108" t="s">
        <v>53</v>
      </c>
      <c r="D24" s="109" t="s">
        <v>97</v>
      </c>
      <c r="E24" s="109"/>
      <c r="F24" s="109"/>
      <c r="G24" s="109"/>
      <c r="H24" s="109"/>
      <c r="I24" s="109"/>
      <c r="J24" s="37">
        <v>995</v>
      </c>
      <c r="K24" s="41">
        <f>SUM(A24*J24)</f>
        <v>0</v>
      </c>
    </row>
    <row r="25" spans="1:12" ht="54" customHeight="1" thickTop="1" thickBot="1" x14ac:dyDescent="0.45">
      <c r="A25" s="91">
        <v>0</v>
      </c>
      <c r="B25" s="98" t="s">
        <v>94</v>
      </c>
      <c r="C25" s="108" t="s">
        <v>46</v>
      </c>
      <c r="D25" s="109" t="s">
        <v>47</v>
      </c>
      <c r="E25" s="109"/>
      <c r="F25" s="109"/>
      <c r="G25" s="109"/>
      <c r="H25" s="109"/>
      <c r="I25" s="109"/>
      <c r="J25" s="37">
        <f>0.1*J24</f>
        <v>99.5</v>
      </c>
      <c r="K25" s="41">
        <f>SUM(A25*J25)</f>
        <v>0</v>
      </c>
    </row>
    <row r="26" spans="1:12" ht="54" customHeight="1" thickTop="1" thickBot="1" x14ac:dyDescent="0.45">
      <c r="A26" s="92">
        <v>0</v>
      </c>
      <c r="B26" s="98" t="s">
        <v>95</v>
      </c>
      <c r="C26" s="99" t="s">
        <v>92</v>
      </c>
      <c r="D26" s="110" t="s">
        <v>91</v>
      </c>
      <c r="E26" s="111"/>
      <c r="F26" s="111"/>
      <c r="G26" s="111"/>
      <c r="H26" s="111"/>
      <c r="I26" s="112"/>
      <c r="J26" s="37">
        <f>J25 *2</f>
        <v>199</v>
      </c>
      <c r="K26" s="42">
        <f>SUM(A26*J26)</f>
        <v>0</v>
      </c>
    </row>
    <row r="27" spans="1:12" ht="36.65" customHeight="1" thickBot="1" x14ac:dyDescent="0.45">
      <c r="A27" s="56" t="s">
        <v>79</v>
      </c>
      <c r="B27" s="57"/>
      <c r="C27" s="57"/>
      <c r="D27" s="57"/>
      <c r="E27" s="57"/>
      <c r="F27" s="57"/>
      <c r="G27" s="57"/>
      <c r="H27" s="57"/>
      <c r="I27" s="57"/>
      <c r="J27" s="57"/>
      <c r="K27" s="58"/>
    </row>
    <row r="28" spans="1:12" ht="56.05" customHeight="1" thickTop="1" thickBot="1" x14ac:dyDescent="0.45">
      <c r="A28" s="90">
        <v>0</v>
      </c>
      <c r="B28" s="99" t="s">
        <v>31</v>
      </c>
      <c r="C28" s="99" t="s">
        <v>68</v>
      </c>
      <c r="D28" s="113" t="s">
        <v>32</v>
      </c>
      <c r="E28" s="113"/>
      <c r="F28" s="113"/>
      <c r="G28" s="113"/>
      <c r="H28" s="113"/>
      <c r="I28" s="113"/>
      <c r="J28" s="36">
        <v>540</v>
      </c>
      <c r="K28" s="43">
        <f>SUM(A28*J28)</f>
        <v>0</v>
      </c>
    </row>
    <row r="29" spans="1:12" ht="80.7" customHeight="1" thickTop="1" thickBot="1" x14ac:dyDescent="0.45">
      <c r="A29" s="89">
        <v>0</v>
      </c>
      <c r="B29" s="114" t="s">
        <v>70</v>
      </c>
      <c r="C29" s="98" t="s">
        <v>61</v>
      </c>
      <c r="D29" s="100" t="s">
        <v>62</v>
      </c>
      <c r="E29" s="100"/>
      <c r="F29" s="100"/>
      <c r="G29" s="100"/>
      <c r="H29" s="100"/>
      <c r="I29" s="100"/>
      <c r="J29" s="36">
        <v>5495</v>
      </c>
      <c r="K29" s="41">
        <f>SUM(A29*J29)</f>
        <v>0</v>
      </c>
      <c r="L29" s="27"/>
    </row>
    <row r="30" spans="1:12" ht="104.8" customHeight="1" thickTop="1" thickBot="1" x14ac:dyDescent="0.45">
      <c r="A30" s="93">
        <v>0</v>
      </c>
      <c r="B30" s="115" t="s">
        <v>28</v>
      </c>
      <c r="C30" s="115" t="s">
        <v>58</v>
      </c>
      <c r="D30" s="116" t="s">
        <v>64</v>
      </c>
      <c r="E30" s="116"/>
      <c r="F30" s="116"/>
      <c r="G30" s="116"/>
      <c r="H30" s="116"/>
      <c r="I30" s="116"/>
      <c r="J30" s="44">
        <v>995</v>
      </c>
      <c r="K30" s="40">
        <f>SUM(A30*J30)</f>
        <v>0</v>
      </c>
    </row>
    <row r="31" spans="1:12" ht="33" customHeight="1" thickTop="1" thickBot="1" x14ac:dyDescent="0.45">
      <c r="A31" s="88" t="s">
        <v>10</v>
      </c>
      <c r="B31" s="104" t="s">
        <v>11</v>
      </c>
      <c r="C31" s="117" t="s">
        <v>21</v>
      </c>
      <c r="D31" s="118" t="s">
        <v>65</v>
      </c>
      <c r="E31" s="119"/>
      <c r="F31" s="119"/>
      <c r="G31" s="119"/>
      <c r="H31" s="119"/>
      <c r="I31" s="120"/>
      <c r="J31" s="32" t="s">
        <v>18</v>
      </c>
      <c r="K31" s="33" t="s">
        <v>69</v>
      </c>
    </row>
    <row r="32" spans="1:12" ht="54" customHeight="1" thickTop="1" thickBot="1" x14ac:dyDescent="0.45">
      <c r="A32" s="90">
        <v>0</v>
      </c>
      <c r="B32" s="98" t="s">
        <v>30</v>
      </c>
      <c r="C32" s="108" t="s">
        <v>29</v>
      </c>
      <c r="D32" s="100" t="s">
        <v>39</v>
      </c>
      <c r="E32" s="100"/>
      <c r="F32" s="100"/>
      <c r="G32" s="100"/>
      <c r="H32" s="100"/>
      <c r="I32" s="100"/>
      <c r="J32" s="37">
        <v>36</v>
      </c>
      <c r="K32" s="36">
        <f>SUM(A32*J32)</f>
        <v>0</v>
      </c>
    </row>
    <row r="33" spans="1:11" ht="15.9" thickTop="1" thickBot="1" x14ac:dyDescent="0.45">
      <c r="K33" s="34"/>
    </row>
    <row r="34" spans="1:11" ht="76.5" customHeight="1" thickTop="1" thickBot="1" x14ac:dyDescent="0.45">
      <c r="A34" s="90">
        <v>0</v>
      </c>
      <c r="B34" s="124" t="s">
        <v>71</v>
      </c>
      <c r="C34" s="98" t="s">
        <v>35</v>
      </c>
      <c r="D34" s="109" t="s">
        <v>85</v>
      </c>
      <c r="E34" s="100"/>
      <c r="F34" s="100"/>
      <c r="G34" s="100"/>
      <c r="H34" s="100"/>
      <c r="I34" s="100"/>
      <c r="J34" s="125">
        <f>J35-J19+150</f>
        <v>1150</v>
      </c>
      <c r="K34" s="126">
        <f t="shared" ref="K34:K41" si="0">SUM(A34*J34)</f>
        <v>0</v>
      </c>
    </row>
    <row r="35" spans="1:11" ht="79.5" customHeight="1" thickTop="1" thickBot="1" x14ac:dyDescent="0.45">
      <c r="A35" s="88">
        <v>0</v>
      </c>
      <c r="B35" s="127" t="s">
        <v>22</v>
      </c>
      <c r="C35" s="105" t="s">
        <v>54</v>
      </c>
      <c r="D35" s="109" t="s">
        <v>86</v>
      </c>
      <c r="E35" s="100"/>
      <c r="F35" s="100"/>
      <c r="G35" s="100"/>
      <c r="H35" s="100"/>
      <c r="I35" s="100"/>
      <c r="J35" s="128">
        <v>1495</v>
      </c>
      <c r="K35" s="126">
        <f t="shared" si="0"/>
        <v>0</v>
      </c>
    </row>
    <row r="36" spans="1:11" ht="65.25" customHeight="1" thickTop="1" thickBot="1" x14ac:dyDescent="0.45">
      <c r="A36" s="146">
        <v>0</v>
      </c>
      <c r="B36" s="145" t="s">
        <v>23</v>
      </c>
      <c r="C36" s="129" t="s">
        <v>55</v>
      </c>
      <c r="D36" s="130" t="s">
        <v>87</v>
      </c>
      <c r="E36" s="109"/>
      <c r="F36" s="109"/>
      <c r="G36" s="109"/>
      <c r="H36" s="109"/>
      <c r="I36" s="109"/>
      <c r="J36" s="128">
        <f>0.1*J35</f>
        <v>149.5</v>
      </c>
      <c r="K36" s="126">
        <f t="shared" si="0"/>
        <v>0</v>
      </c>
    </row>
    <row r="37" spans="1:11" ht="65.8" customHeight="1" thickTop="1" thickBot="1" x14ac:dyDescent="0.45">
      <c r="A37" s="90">
        <v>0</v>
      </c>
      <c r="B37" s="131" t="s">
        <v>57</v>
      </c>
      <c r="C37" s="132" t="s">
        <v>48</v>
      </c>
      <c r="D37" s="133" t="s">
        <v>56</v>
      </c>
      <c r="E37" s="111"/>
      <c r="F37" s="111"/>
      <c r="G37" s="111"/>
      <c r="H37" s="111"/>
      <c r="I37" s="112"/>
      <c r="J37" s="128">
        <f>J36 *2</f>
        <v>299</v>
      </c>
      <c r="K37" s="134">
        <f t="shared" si="0"/>
        <v>0</v>
      </c>
    </row>
    <row r="38" spans="1:11" ht="43" customHeight="1" thickTop="1" thickBot="1" x14ac:dyDescent="0.45">
      <c r="A38" s="95">
        <v>0</v>
      </c>
      <c r="B38" s="135" t="s">
        <v>26</v>
      </c>
      <c r="C38" s="136" t="s">
        <v>33</v>
      </c>
      <c r="D38" s="137" t="s">
        <v>88</v>
      </c>
      <c r="E38" s="100"/>
      <c r="F38" s="100"/>
      <c r="G38" s="100"/>
      <c r="H38" s="100"/>
      <c r="I38" s="100"/>
      <c r="J38" s="128">
        <v>20</v>
      </c>
      <c r="K38" s="125">
        <f t="shared" si="0"/>
        <v>0</v>
      </c>
    </row>
    <row r="39" spans="1:11" ht="40" customHeight="1" thickTop="1" thickBot="1" x14ac:dyDescent="0.45">
      <c r="A39" s="93">
        <v>0</v>
      </c>
      <c r="B39" s="138" t="s">
        <v>36</v>
      </c>
      <c r="C39" s="139" t="s">
        <v>17</v>
      </c>
      <c r="D39" s="100" t="s">
        <v>14</v>
      </c>
      <c r="E39" s="100"/>
      <c r="F39" s="100"/>
      <c r="G39" s="100"/>
      <c r="H39" s="100"/>
      <c r="I39" s="100"/>
      <c r="J39" s="128">
        <v>100</v>
      </c>
      <c r="K39" s="125">
        <f t="shared" si="0"/>
        <v>0</v>
      </c>
    </row>
    <row r="40" spans="1:11" ht="41.05" customHeight="1" thickTop="1" thickBot="1" x14ac:dyDescent="0.45">
      <c r="A40" s="90">
        <v>0</v>
      </c>
      <c r="B40" s="140" t="s">
        <v>37</v>
      </c>
      <c r="C40" s="108" t="s">
        <v>16</v>
      </c>
      <c r="D40" s="100" t="s">
        <v>14</v>
      </c>
      <c r="E40" s="100"/>
      <c r="F40" s="100"/>
      <c r="G40" s="100"/>
      <c r="H40" s="100"/>
      <c r="I40" s="100"/>
      <c r="J40" s="128">
        <v>180</v>
      </c>
      <c r="K40" s="125">
        <f t="shared" si="0"/>
        <v>0</v>
      </c>
    </row>
    <row r="41" spans="1:11" ht="53.05" customHeight="1" thickTop="1" thickBot="1" x14ac:dyDescent="0.45">
      <c r="A41" s="96">
        <v>0</v>
      </c>
      <c r="B41" s="141" t="s">
        <v>38</v>
      </c>
      <c r="C41" s="108" t="s">
        <v>20</v>
      </c>
      <c r="D41" s="100" t="s">
        <v>42</v>
      </c>
      <c r="E41" s="142"/>
      <c r="F41" s="142"/>
      <c r="G41" s="142"/>
      <c r="H41" s="142"/>
      <c r="I41" s="142"/>
      <c r="J41" s="143">
        <v>2095</v>
      </c>
      <c r="K41" s="134">
        <f t="shared" si="0"/>
        <v>0</v>
      </c>
    </row>
    <row r="42" spans="1:11" ht="41.25" customHeight="1" thickTop="1" thickBot="1" x14ac:dyDescent="0.45">
      <c r="A42" s="121" t="s">
        <v>13</v>
      </c>
      <c r="B42" s="122"/>
      <c r="C42" s="122"/>
      <c r="D42" s="122"/>
      <c r="E42" s="122"/>
      <c r="F42" s="122"/>
      <c r="G42" s="122"/>
      <c r="H42" s="122"/>
      <c r="I42" s="122"/>
      <c r="J42" s="122"/>
      <c r="K42" s="123"/>
    </row>
    <row r="43" spans="1:11" ht="67.849999999999994" customHeight="1" thickTop="1" thickBot="1" x14ac:dyDescent="0.45">
      <c r="A43" s="90">
        <v>0</v>
      </c>
      <c r="B43" s="140" t="s">
        <v>27</v>
      </c>
      <c r="C43" s="144" t="s">
        <v>40</v>
      </c>
      <c r="D43" s="100" t="s">
        <v>60</v>
      </c>
      <c r="E43" s="100"/>
      <c r="F43" s="100"/>
      <c r="G43" s="100"/>
      <c r="H43" s="100"/>
      <c r="I43" s="100"/>
      <c r="J43" s="37">
        <v>250</v>
      </c>
      <c r="K43" s="36">
        <f>SUM(A43*J43)</f>
        <v>0</v>
      </c>
    </row>
    <row r="44" spans="1:11" ht="62.5" customHeight="1" thickTop="1" thickBot="1" x14ac:dyDescent="0.45">
      <c r="A44" s="90">
        <v>0</v>
      </c>
      <c r="B44" s="140" t="s">
        <v>43</v>
      </c>
      <c r="C44" s="144" t="s">
        <v>41</v>
      </c>
      <c r="D44" s="100" t="s">
        <v>63</v>
      </c>
      <c r="E44" s="100"/>
      <c r="F44" s="100"/>
      <c r="G44" s="100"/>
      <c r="H44" s="100"/>
      <c r="I44" s="100"/>
      <c r="J44" s="37">
        <v>150</v>
      </c>
      <c r="K44" s="36">
        <f>SUM(A44*J44)</f>
        <v>0</v>
      </c>
    </row>
    <row r="45" spans="1:11" ht="51.55" customHeight="1" thickTop="1" thickBot="1" x14ac:dyDescent="0.45">
      <c r="A45" s="82"/>
      <c r="B45" s="19"/>
      <c r="C45" s="20"/>
      <c r="J45" s="46" t="s">
        <v>15</v>
      </c>
      <c r="K45" s="36">
        <f>SUM(K19:K44)</f>
        <v>0</v>
      </c>
    </row>
    <row r="46" spans="1:11" ht="51.55" customHeight="1" thickTop="1" x14ac:dyDescent="0.4">
      <c r="A46" s="82"/>
      <c r="B46" s="19"/>
      <c r="C46" s="20"/>
    </row>
    <row r="47" spans="1:11" x14ac:dyDescent="0.4">
      <c r="A47" s="81"/>
      <c r="B47" s="15"/>
      <c r="C47" s="14" t="s">
        <v>89</v>
      </c>
      <c r="D47" s="14"/>
      <c r="E47" s="16"/>
      <c r="F47" s="16"/>
      <c r="G47" s="16"/>
      <c r="H47" s="16"/>
      <c r="J47" s="14"/>
    </row>
    <row r="48" spans="1:11" x14ac:dyDescent="0.4">
      <c r="A48" s="81"/>
      <c r="B48" s="15"/>
      <c r="C48" s="16"/>
      <c r="D48" s="16"/>
      <c r="E48" s="16"/>
      <c r="F48" s="16"/>
      <c r="G48" s="16"/>
      <c r="H48" s="16"/>
      <c r="J48" s="14"/>
    </row>
    <row r="49" spans="1:10" ht="37" customHeight="1" x14ac:dyDescent="0.4">
      <c r="A49" s="81" t="s">
        <v>19</v>
      </c>
      <c r="B49" s="16"/>
      <c r="C49" s="47"/>
      <c r="D49" s="47"/>
      <c r="E49" s="47"/>
      <c r="F49" s="47"/>
      <c r="G49" s="47"/>
      <c r="H49" s="47"/>
      <c r="I49" s="47"/>
      <c r="J49" s="47"/>
    </row>
    <row r="50" spans="1:10" ht="36" customHeight="1" x14ac:dyDescent="0.4">
      <c r="A50" s="97"/>
      <c r="B50" s="15"/>
      <c r="C50" s="14" t="s">
        <v>90</v>
      </c>
      <c r="D50" s="47"/>
      <c r="E50" s="47"/>
      <c r="F50" s="47"/>
      <c r="G50" s="47"/>
      <c r="H50" s="47"/>
      <c r="I50" s="47"/>
      <c r="J50" s="47"/>
    </row>
    <row r="51" spans="1:10" x14ac:dyDescent="0.4">
      <c r="A51" s="97"/>
      <c r="B51" s="15"/>
      <c r="C51" s="47"/>
      <c r="D51" s="47"/>
      <c r="E51" s="47"/>
      <c r="F51" s="47"/>
      <c r="G51" s="47"/>
      <c r="H51" s="47"/>
      <c r="I51" s="47"/>
      <c r="J51" s="47"/>
    </row>
    <row r="52" spans="1:10" ht="15.45" thickBot="1" x14ac:dyDescent="0.45">
      <c r="A52" s="81"/>
      <c r="B52" s="15"/>
      <c r="D52" s="50" t="s">
        <v>9</v>
      </c>
      <c r="E52" s="51"/>
      <c r="F52" s="51"/>
      <c r="G52" s="51"/>
      <c r="H52" s="51"/>
      <c r="I52" s="51"/>
      <c r="J52" s="16"/>
    </row>
    <row r="53" spans="1:10" ht="15.45" thickTop="1" x14ac:dyDescent="0.4">
      <c r="A53" s="81"/>
      <c r="B53" s="15"/>
      <c r="C53" s="16"/>
      <c r="D53" s="48" t="s">
        <v>12</v>
      </c>
      <c r="E53" s="49"/>
      <c r="F53" s="49"/>
      <c r="G53" s="49"/>
      <c r="H53" s="49"/>
      <c r="I53" s="49"/>
      <c r="J53" s="14"/>
    </row>
  </sheetData>
  <mergeCells count="44">
    <mergeCell ref="D32:I32"/>
    <mergeCell ref="D28:I28"/>
    <mergeCell ref="D34:I34"/>
    <mergeCell ref="D31:I31"/>
    <mergeCell ref="D1:J1"/>
    <mergeCell ref="D2:J2"/>
    <mergeCell ref="D3:J3"/>
    <mergeCell ref="J8:J9"/>
    <mergeCell ref="D19:I19"/>
    <mergeCell ref="A15:H15"/>
    <mergeCell ref="B5:H5"/>
    <mergeCell ref="B6:H6"/>
    <mergeCell ref="B7:H7"/>
    <mergeCell ref="B8:H8"/>
    <mergeCell ref="A17:J17"/>
    <mergeCell ref="D18:I18"/>
    <mergeCell ref="G9:H9"/>
    <mergeCell ref="B9:E9"/>
    <mergeCell ref="B10:E10"/>
    <mergeCell ref="B11:H11"/>
    <mergeCell ref="G10:H10"/>
    <mergeCell ref="A13:K13"/>
    <mergeCell ref="D26:I26"/>
    <mergeCell ref="D22:I22"/>
    <mergeCell ref="D30:I30"/>
    <mergeCell ref="D20:I20"/>
    <mergeCell ref="D25:I25"/>
    <mergeCell ref="D24:I24"/>
    <mergeCell ref="D21:I21"/>
    <mergeCell ref="D29:I29"/>
    <mergeCell ref="A23:K23"/>
    <mergeCell ref="A27:K27"/>
    <mergeCell ref="D53:I53"/>
    <mergeCell ref="D52:I52"/>
    <mergeCell ref="D35:I35"/>
    <mergeCell ref="D37:I37"/>
    <mergeCell ref="D41:I41"/>
    <mergeCell ref="D43:I43"/>
    <mergeCell ref="D44:I44"/>
    <mergeCell ref="D38:I38"/>
    <mergeCell ref="D39:I39"/>
    <mergeCell ref="D40:I40"/>
    <mergeCell ref="D36:I36"/>
    <mergeCell ref="A42:K42"/>
  </mergeCells>
  <dataValidations count="2">
    <dataValidation type="textLength" allowBlank="1" showErrorMessage="1" errorTitle="Unit Price" error="You must enter a number into this cell." promptTitle="Unit Price" sqref="J20:J22 J24:J26 J35:J41 J43:J45" xr:uid="{B51A709B-E2F0-47AC-BD51-9A25DE0D9454}">
      <formula1>0</formula1>
      <formula2>1000000000</formula2>
    </dataValidation>
    <dataValidation type="whole" errorStyle="warning" allowBlank="1" showErrorMessage="1" errorTitle="Quantity" error="You must enter a number in this cell." promptTitle="Quantity" sqref="A22:B22 A38:B41 A24:A28 A32 A30 A34:A35 A37" xr:uid="{A7B64BCF-532E-4E11-9E30-E1C8FC87782E}">
      <formula1>0</formula1>
      <formula2>1000000000</formula2>
    </dataValidation>
  </dataValidations>
  <pageMargins left="0.7" right="0.7" top="0.75" bottom="0.75" header="0.3" footer="0.3"/>
  <pageSetup scale="60" fitToHeight="4" orientation="landscape" r:id="rId1"/>
  <ignoredErrors>
    <ignoredError sqref="J20:J21 J25:J26 J36:J37" unlockedFormula="1"/>
  </ignoredErrors>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D650D9-BA7F-4E8E-9748-D9E870562E67}">
  <dimension ref="A1:I7"/>
  <sheetViews>
    <sheetView showGridLines="0" zoomScale="50" zoomScaleNormal="50" workbookViewId="0">
      <selection activeCell="N4" sqref="N4"/>
    </sheetView>
  </sheetViews>
  <sheetFormatPr defaultRowHeight="14.6" x14ac:dyDescent="0.4"/>
  <cols>
    <col min="1" max="1" width="17.69140625" customWidth="1"/>
    <col min="7" max="7" width="19.15234375" customWidth="1"/>
    <col min="8" max="8" width="14.69140625" customWidth="1"/>
    <col min="9" max="9" width="13.69140625" customWidth="1"/>
    <col min="15" max="15" width="88.69140625" customWidth="1"/>
  </cols>
  <sheetData>
    <row r="1" spans="1:9" ht="67" customHeight="1" thickTop="1" thickBot="1" x14ac:dyDescent="0.45">
      <c r="B1" s="11"/>
      <c r="C1" s="12"/>
      <c r="D1" s="12"/>
      <c r="E1" s="12"/>
      <c r="F1" s="12"/>
      <c r="G1" s="13"/>
      <c r="H1" s="7" t="s">
        <v>66</v>
      </c>
      <c r="I1" s="10" t="s">
        <v>67</v>
      </c>
    </row>
    <row r="2" spans="1:9" ht="160" customHeight="1" thickTop="1" thickBot="1" x14ac:dyDescent="0.45">
      <c r="A2" s="1" t="s">
        <v>49</v>
      </c>
      <c r="B2" s="78" t="s">
        <v>50</v>
      </c>
      <c r="C2" s="79"/>
      <c r="D2" s="79"/>
      <c r="E2" s="79"/>
      <c r="F2" s="79"/>
      <c r="G2" s="80"/>
      <c r="H2" s="2">
        <v>495</v>
      </c>
      <c r="I2" s="9">
        <v>250</v>
      </c>
    </row>
    <row r="3" spans="1:9" ht="80.05" customHeight="1" thickTop="1" thickBot="1" x14ac:dyDescent="0.45">
      <c r="A3" s="1" t="s">
        <v>51</v>
      </c>
      <c r="B3" s="77" t="s">
        <v>52</v>
      </c>
      <c r="C3" s="77"/>
      <c r="D3" s="77"/>
      <c r="E3" s="77"/>
      <c r="F3" s="77"/>
      <c r="G3" s="77"/>
      <c r="H3" s="3">
        <v>49.5</v>
      </c>
      <c r="I3" s="9">
        <v>24.75</v>
      </c>
    </row>
    <row r="4" spans="1:9" ht="110.05" customHeight="1" thickTop="1" thickBot="1" x14ac:dyDescent="0.45">
      <c r="A4" s="5" t="s">
        <v>35</v>
      </c>
      <c r="B4" s="76" t="s">
        <v>59</v>
      </c>
      <c r="C4" s="77"/>
      <c r="D4" s="77"/>
      <c r="E4" s="77"/>
      <c r="F4" s="77"/>
      <c r="G4" s="77"/>
      <c r="H4" s="6">
        <v>1150</v>
      </c>
      <c r="I4" s="9">
        <v>1035</v>
      </c>
    </row>
    <row r="5" spans="1:9" ht="91.75" customHeight="1" thickTop="1" thickBot="1" x14ac:dyDescent="0.45">
      <c r="A5" s="4" t="s">
        <v>55</v>
      </c>
      <c r="B5" s="76" t="s">
        <v>47</v>
      </c>
      <c r="C5" s="76"/>
      <c r="D5" s="76"/>
      <c r="E5" s="76"/>
      <c r="F5" s="76"/>
      <c r="G5" s="76"/>
      <c r="H5" s="3">
        <v>149.5</v>
      </c>
      <c r="I5" s="9">
        <v>74.75</v>
      </c>
    </row>
    <row r="6" spans="1:9" ht="15" thickTop="1" x14ac:dyDescent="0.4">
      <c r="H6" s="8"/>
      <c r="I6" s="8"/>
    </row>
    <row r="7" spans="1:9" x14ac:dyDescent="0.4">
      <c r="H7" s="8"/>
      <c r="I7" s="8"/>
    </row>
  </sheetData>
  <mergeCells count="4">
    <mergeCell ref="B4:G4"/>
    <mergeCell ref="B5:G5"/>
    <mergeCell ref="B2:G2"/>
    <mergeCell ref="B3:G3"/>
  </mergeCells>
  <dataValidations count="1">
    <dataValidation type="textLength" allowBlank="1" showErrorMessage="1" errorTitle="Unit Price" error="You must enter a number into this cell." promptTitle="Unit Price" sqref="H3 H5" xr:uid="{239D17FC-91A9-49BB-AADA-64D04C25245B}">
      <formula1>0</formula1>
      <formula2>1000000000</formula2>
    </dataValidation>
  </dataValidation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Summary</vt:lpstr>
      <vt:lpstr>Slide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Robert Peterson</dc:creator>
  <cp:lastModifiedBy>Robert Peterson</cp:lastModifiedBy>
  <cp:lastPrinted>2026-01-20T21:51:28Z</cp:lastPrinted>
  <dcterms:created xsi:type="dcterms:W3CDTF">2024-10-22T19:36:51Z</dcterms:created>
  <dcterms:modified xsi:type="dcterms:W3CDTF">2026-10-01T15:04:56Z</dcterms:modified>
</cp:coreProperties>
</file>