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autoCompressPictures="0"/>
  <mc:AlternateContent xmlns:mc="http://schemas.openxmlformats.org/markup-compatibility/2006">
    <mc:Choice Requires="x15">
      <x15ac:absPath xmlns:x15ac="http://schemas.microsoft.com/office/spreadsheetml/2010/11/ac" url="\\PRLA-FPS01\JLData\TRIBUNAL REPORTS\2022\"/>
    </mc:Choice>
  </mc:AlternateContent>
  <xr:revisionPtr revIDLastSave="0" documentId="13_ncr:1_{C2DD9FD2-8F92-42EB-9548-7557BBD7DBBC}" xr6:coauthVersionLast="36" xr6:coauthVersionMax="36" xr10:uidLastSave="{00000000-0000-0000-0000-000000000000}"/>
  <workbookProtection workbookAlgorithmName="SHA-512" workbookHashValue="kJvI2sFSFwiNanlH4qLaf/+gunmtZ5siTpDrpI0TccCQRjP5Zg8KO/9uzPEdsvMIf/I4geftAuXjKt/slJ6YIQ==" workbookSaltValue="qEnZosKhh7alEtp9h9rTuw==" workbookSpinCount="100000" lockStructure="1"/>
  <bookViews>
    <workbookView xWindow="0" yWindow="0" windowWidth="21570" windowHeight="8520" tabRatio="759" firstSheet="1" activeTab="1" xr2:uid="{00000000-000D-0000-FFFF-FFFF00000000}"/>
  </bookViews>
  <sheets>
    <sheet name="Sheet1" sheetId="21" state="hidden" r:id="rId1"/>
    <sheet name="MASTER DATA" sheetId="4" r:id="rId2"/>
    <sheet name="RETURN FROM SUSPENSION" sheetId="18" r:id="rId3"/>
    <sheet name="SUSPENSIONS PER CLUB PER YEAR" sheetId="22" r:id="rId4"/>
    <sheet name="YEAR ON YEAR" sheetId="24" r:id="rId5"/>
    <sheet name="SUSPENSIONS PER WEEK PER YEAR" sheetId="23" state="hidden" r:id="rId6"/>
    <sheet name="REFEREE" sheetId="20" state="hidden" r:id="rId7"/>
  </sheets>
  <definedNames>
    <definedName name="Clubs">Table2[Clubs]</definedName>
    <definedName name="_xlnm.Print_Area" localSheetId="1">Table1[#All]</definedName>
    <definedName name="Slicer_CLUB">#N/A</definedName>
    <definedName name="Slicer_REFEREE">#N/A</definedName>
  </definedNames>
  <calcPr calcId="191029" concurrentCalc="0"/>
  <pivotCaches>
    <pivotCache cacheId="0" r:id="rId8"/>
  </pivotCaches>
  <extLst>
    <ext xmlns:x14="http://schemas.microsoft.com/office/spreadsheetml/2009/9/main" uri="{876F7934-8845-4945-9796-88D515C7AA90}">
      <x14:pivotCaches>
        <pivotCache cacheId="1" r:id="rId9"/>
      </x14:pivotCaches>
    </ext>
    <ext xmlns:x14="http://schemas.microsoft.com/office/spreadsheetml/2009/9/main" uri="{BBE1A952-AA13-448e-AADC-164F8A28A991}">
      <x14:slicerCaches>
        <x14:slicerCache r:id="rId10"/>
        <x14:slicerCache r:id="rId11"/>
      </x14:slicerCaches>
    </ext>
    <ext xmlns:x14="http://schemas.microsoft.com/office/spreadsheetml/2009/9/main" uri="{79F54976-1DA5-4618-B147-4CDE4B953A38}">
      <x14:workbookPr/>
    </ext>
  </extLst>
</workbook>
</file>

<file path=xl/calcChain.xml><?xml version="1.0" encoding="utf-8"?>
<calcChain xmlns="http://schemas.openxmlformats.org/spreadsheetml/2006/main">
  <c r="H28" i="23" l="1"/>
  <c r="K28" i="23"/>
  <c r="J28" i="23"/>
  <c r="O28" i="23"/>
  <c r="B28" i="23"/>
  <c r="C28" i="23"/>
  <c r="D28" i="23"/>
  <c r="E28" i="23"/>
  <c r="F28" i="23"/>
  <c r="G28" i="23"/>
  <c r="I28" i="23"/>
  <c r="L28" i="23"/>
  <c r="M28" i="23"/>
  <c r="N28" i="23"/>
  <c r="P28" i="23"/>
  <c r="Q28" i="23"/>
  <c r="R28" i="23"/>
  <c r="S28" i="23"/>
  <c r="U20" i="23"/>
  <c r="U21" i="23"/>
  <c r="U12" i="23"/>
  <c r="U4" i="23"/>
  <c r="T20" i="23"/>
  <c r="T12" i="23"/>
  <c r="T4" i="23"/>
  <c r="U7" i="23"/>
  <c r="U23" i="23"/>
  <c r="U15" i="23"/>
  <c r="T23" i="23"/>
  <c r="T24" i="23"/>
  <c r="U31" i="23"/>
  <c r="T31" i="23"/>
  <c r="U22" i="23"/>
  <c r="T22" i="23"/>
  <c r="S24" i="23"/>
  <c r="R24" i="23"/>
  <c r="Q24" i="23"/>
  <c r="P24" i="23"/>
  <c r="O24" i="23"/>
  <c r="N24" i="23"/>
  <c r="M24" i="23"/>
  <c r="L24" i="23"/>
  <c r="K24" i="23"/>
  <c r="J24" i="23"/>
  <c r="I24" i="23"/>
  <c r="H24" i="23"/>
  <c r="G24" i="23"/>
  <c r="F24" i="23"/>
  <c r="E24" i="23"/>
  <c r="D24" i="23"/>
  <c r="C24" i="23"/>
  <c r="B24" i="23"/>
  <c r="T21" i="23"/>
  <c r="C8" i="23"/>
  <c r="D8" i="23"/>
  <c r="E8" i="23"/>
  <c r="F8" i="23"/>
  <c r="G8" i="23"/>
  <c r="H8" i="23"/>
  <c r="I8" i="23"/>
  <c r="J8" i="23"/>
  <c r="K8" i="23"/>
  <c r="L8" i="23"/>
  <c r="M8" i="23"/>
  <c r="N8" i="23"/>
  <c r="O8" i="23"/>
  <c r="P8" i="23"/>
  <c r="Q8" i="23"/>
  <c r="R8" i="23"/>
  <c r="S8" i="23"/>
  <c r="T6" i="23"/>
  <c r="T8" i="23"/>
  <c r="U6" i="23"/>
  <c r="B8" i="23"/>
  <c r="U30" i="23"/>
  <c r="U14" i="23"/>
  <c r="T14" i="23"/>
  <c r="T16" i="23"/>
  <c r="T30" i="23"/>
  <c r="C16" i="23"/>
  <c r="D16" i="23"/>
  <c r="E16" i="23"/>
  <c r="F16" i="23"/>
  <c r="G16" i="23"/>
  <c r="H16" i="23"/>
  <c r="I16" i="23"/>
  <c r="J16" i="23"/>
  <c r="K16" i="23"/>
  <c r="L16" i="23"/>
  <c r="M16" i="23"/>
  <c r="N16" i="23"/>
  <c r="O16" i="23"/>
  <c r="P16" i="23"/>
  <c r="Q16" i="23"/>
  <c r="R16" i="23"/>
  <c r="S16" i="23"/>
  <c r="B16" i="23"/>
  <c r="C32" i="23"/>
  <c r="D32" i="23"/>
  <c r="E32" i="23"/>
  <c r="F32" i="23"/>
  <c r="G32" i="23"/>
  <c r="H32" i="23"/>
  <c r="I32" i="23"/>
  <c r="J32" i="23"/>
  <c r="K32" i="23"/>
  <c r="L32" i="23"/>
  <c r="M32" i="23"/>
  <c r="N32" i="23"/>
  <c r="O32" i="23"/>
  <c r="P32" i="23"/>
  <c r="Q32" i="23"/>
  <c r="R32" i="23"/>
  <c r="S32" i="23"/>
  <c r="B32" i="23"/>
  <c r="U13" i="23"/>
  <c r="U5" i="23"/>
  <c r="T13" i="23"/>
  <c r="T5" i="23"/>
  <c r="T29" i="23"/>
  <c r="U29" i="23"/>
  <c r="U32" i="23"/>
  <c r="U24" i="23"/>
  <c r="U8" i="23"/>
  <c r="U16" i="23"/>
  <c r="U28" i="23"/>
  <c r="T32" i="23"/>
  <c r="T28" i="23"/>
</calcChain>
</file>

<file path=xl/sharedStrings.xml><?xml version="1.0" encoding="utf-8"?>
<sst xmlns="http://schemas.openxmlformats.org/spreadsheetml/2006/main" count="671" uniqueCount="213">
  <si>
    <t>NAME</t>
  </si>
  <si>
    <t>CLUB</t>
  </si>
  <si>
    <t>Grand Total</t>
  </si>
  <si>
    <t>TOTAL</t>
  </si>
  <si>
    <t>Clubs</t>
  </si>
  <si>
    <t>offences</t>
  </si>
  <si>
    <t>RTP YEAR</t>
  </si>
  <si>
    <t>BY CLUB</t>
  </si>
  <si>
    <t>Row Labels</t>
  </si>
  <si>
    <t>SEND OFFS</t>
  </si>
  <si>
    <t>INCIDENTS</t>
  </si>
  <si>
    <t>TOTALS</t>
  </si>
  <si>
    <t>FINAL 1</t>
  </si>
  <si>
    <t>FINAL 2</t>
  </si>
  <si>
    <t>FINAL 3</t>
  </si>
  <si>
    <t>GF</t>
  </si>
  <si>
    <t>AVE</t>
  </si>
  <si>
    <t>DIFF</t>
  </si>
  <si>
    <t>START YR</t>
  </si>
  <si>
    <t>START RD</t>
  </si>
  <si>
    <t>BREACHES</t>
  </si>
  <si>
    <t>RND1</t>
  </si>
  <si>
    <t>RND2</t>
  </si>
  <si>
    <t>RND3</t>
  </si>
  <si>
    <t>RND4</t>
  </si>
  <si>
    <t>RND5</t>
  </si>
  <si>
    <t>RND6</t>
  </si>
  <si>
    <t>RND7</t>
  </si>
  <si>
    <t>RND8</t>
  </si>
  <si>
    <t>RND9</t>
  </si>
  <si>
    <t>RND10</t>
  </si>
  <si>
    <t>RND11</t>
  </si>
  <si>
    <t>RND12</t>
  </si>
  <si>
    <t>RND13</t>
  </si>
  <si>
    <t>RND14</t>
  </si>
  <si>
    <t>START DATE</t>
  </si>
  <si>
    <t>CHARGE</t>
  </si>
  <si>
    <t>RTP RND</t>
  </si>
  <si>
    <t>ROLE</t>
  </si>
  <si>
    <t>AGE</t>
  </si>
  <si>
    <t>END DATE</t>
  </si>
  <si>
    <t>BANKSTOWN SPORTS</t>
  </si>
  <si>
    <t>BANKSTOWN BULLS</t>
  </si>
  <si>
    <t>ST. CHRISTOPHERS</t>
  </si>
  <si>
    <t>ROUND &amp; YEARS</t>
  </si>
  <si>
    <t>PENALTY</t>
  </si>
  <si>
    <t>BASS HILL BRONCOS</t>
  </si>
  <si>
    <t>BERALA BEARS</t>
  </si>
  <si>
    <t>CHESTER HILL HORNETS</t>
  </si>
  <si>
    <t>EAST HILLS BULLDOGS</t>
  </si>
  <si>
    <t>GREENACRE TIGERS</t>
  </si>
  <si>
    <t>MILPERRA COLTS</t>
  </si>
  <si>
    <t>MOOREBANK RAMS</t>
  </si>
  <si>
    <t>REVESBY HEIGHTS RHINOS</t>
  </si>
  <si>
    <t>ST. JOHNS EAGLES</t>
  </si>
  <si>
    <t>ST. GEORGE DRAGONS</t>
  </si>
  <si>
    <t>Years</t>
  </si>
  <si>
    <t>Rounds</t>
  </si>
  <si>
    <t>REGENTS PARK PUMAS</t>
  </si>
  <si>
    <t>Player</t>
  </si>
  <si>
    <t>RTP 01</t>
  </si>
  <si>
    <t>AUBURN WARRIORS</t>
  </si>
  <si>
    <t>CAMBRIDGE PARK</t>
  </si>
  <si>
    <t>COLYTON</t>
  </si>
  <si>
    <t>DOONSIDE</t>
  </si>
  <si>
    <t>GLENMORE PARK</t>
  </si>
  <si>
    <t>MINCHINBURY</t>
  </si>
  <si>
    <t>ST MARYS</t>
  </si>
  <si>
    <t>ST PATRICKS</t>
  </si>
  <si>
    <t>Send Off</t>
  </si>
  <si>
    <t>RTP 07</t>
  </si>
  <si>
    <t>Jodeci POLUTELE</t>
  </si>
  <si>
    <t>RD 8</t>
  </si>
  <si>
    <t>RD 11</t>
  </si>
  <si>
    <t>RD 12</t>
  </si>
  <si>
    <t>Oueni FAKATAVA</t>
  </si>
  <si>
    <t>Spectator</t>
  </si>
  <si>
    <t xml:space="preserve">Code of Conduct </t>
  </si>
  <si>
    <t>Trainer</t>
  </si>
  <si>
    <t>Andrew VAISIMA</t>
  </si>
  <si>
    <t>Coach</t>
  </si>
  <si>
    <t>Manager</t>
  </si>
  <si>
    <t>RD 1</t>
  </si>
  <si>
    <t>Pelenato HALANGAHU</t>
  </si>
  <si>
    <t>Jye HAMLIN</t>
  </si>
  <si>
    <t>Jason WILLIAMS</t>
  </si>
  <si>
    <t>Adam ORCHARD</t>
  </si>
  <si>
    <t>Rekindle TAUTALAGA</t>
  </si>
  <si>
    <t>Mal SEVE</t>
  </si>
  <si>
    <t>Matthew HORSFALL</t>
  </si>
  <si>
    <t>Siu PIILUA</t>
  </si>
  <si>
    <t>Greg LEMON</t>
  </si>
  <si>
    <t>Jeffery LUI</t>
  </si>
  <si>
    <t>Taimiotalosaga POGIA</t>
  </si>
  <si>
    <t>Faitele TE'O</t>
  </si>
  <si>
    <t>Trevor RILEY</t>
  </si>
  <si>
    <t>Ricky OXLEY</t>
  </si>
  <si>
    <t>Blake DAVID</t>
  </si>
  <si>
    <t>William CLARK</t>
  </si>
  <si>
    <t>David FENNELL</t>
  </si>
  <si>
    <t>Leanne KITCHENER</t>
  </si>
  <si>
    <t>Micheal GRAHAM</t>
  </si>
  <si>
    <t>Andrew GRAY</t>
  </si>
  <si>
    <t>Kerwin MELDRUM</t>
  </si>
  <si>
    <t>Robert LAKE</t>
  </si>
  <si>
    <t>Julian SMITH</t>
  </si>
  <si>
    <t>Kirilee RINCON CROUT</t>
  </si>
  <si>
    <t>Kerry PEAD</t>
  </si>
  <si>
    <t>Jordan GRIFFIN</t>
  </si>
  <si>
    <t>Brendan GARNER</t>
  </si>
  <si>
    <t>Penisila PALEI</t>
  </si>
  <si>
    <t>Faale Junior VAOTUUA</t>
  </si>
  <si>
    <t>Nathan DUNCAN</t>
  </si>
  <si>
    <t>Michael FIFITA</t>
  </si>
  <si>
    <t>David PUCARIELLO</t>
  </si>
  <si>
    <t>Michael TOBY</t>
  </si>
  <si>
    <t>Lee SMITH</t>
  </si>
  <si>
    <t>Mathew MAWSON</t>
  </si>
  <si>
    <t>Russell HAWKE</t>
  </si>
  <si>
    <t>Craig CUTTY</t>
  </si>
  <si>
    <t>Unique WATERS</t>
  </si>
  <si>
    <t>Brendan ZAMMIT</t>
  </si>
  <si>
    <t>Faaetete LEOTA</t>
  </si>
  <si>
    <t>Robert HODDER</t>
  </si>
  <si>
    <t>Corey MAY</t>
  </si>
  <si>
    <t>Edwin JAMSEK</t>
  </si>
  <si>
    <t>Tevita HOPOI</t>
  </si>
  <si>
    <t>Ronald ADAMS</t>
  </si>
  <si>
    <t>Leslie HOBSON</t>
  </si>
  <si>
    <t>Jonathan KARAMANIS</t>
  </si>
  <si>
    <t>Steven FAIRBAIRN</t>
  </si>
  <si>
    <t>Miso MLINARIC</t>
  </si>
  <si>
    <t>Hans FAAPITO</t>
  </si>
  <si>
    <t>Kevin DURRINGTON</t>
  </si>
  <si>
    <t>Kelly-Anne NOWLAND</t>
  </si>
  <si>
    <t>William MAPAPALANGI</t>
  </si>
  <si>
    <t>Paul WARREN</t>
  </si>
  <si>
    <t>QUAKERS HILL</t>
  </si>
  <si>
    <t>BLACKTOWN BEARS</t>
  </si>
  <si>
    <t xml:space="preserve">BLACKTOWN WORKERS </t>
  </si>
  <si>
    <t>BROTHERS</t>
  </si>
  <si>
    <t>EMU PLAINS</t>
  </si>
  <si>
    <t>HAWKESBURY</t>
  </si>
  <si>
    <t>LONDONDERRY</t>
  </si>
  <si>
    <t>PENRITH WARATAHS</t>
  </si>
  <si>
    <t>RIVERSTONE</t>
  </si>
  <si>
    <t>ST CLAIR</t>
  </si>
  <si>
    <t>RTP 10</t>
  </si>
  <si>
    <t>RTP 09</t>
  </si>
  <si>
    <t>RTP 03</t>
  </si>
  <si>
    <t>LIFE</t>
  </si>
  <si>
    <t>KYLIE HENDRY</t>
  </si>
  <si>
    <t>RTP 05</t>
  </si>
  <si>
    <t>DANNY TIPPINS</t>
  </si>
  <si>
    <t>RTP 12</t>
  </si>
  <si>
    <t>RD3</t>
  </si>
  <si>
    <t>TANIELA GHAZARIAN</t>
  </si>
  <si>
    <t>RD4</t>
  </si>
  <si>
    <t>JERMAIN TEAO</t>
  </si>
  <si>
    <t>FAGALIMA FAUMUI</t>
  </si>
  <si>
    <t>Year</t>
  </si>
  <si>
    <t>Months</t>
  </si>
  <si>
    <t>RD5</t>
  </si>
  <si>
    <t>NATHAN TREWYLNN</t>
  </si>
  <si>
    <t>RD6</t>
  </si>
  <si>
    <t>BRAD MIDDLEBROOK</t>
  </si>
  <si>
    <t>RD7</t>
  </si>
  <si>
    <t>RATU NANOVO</t>
  </si>
  <si>
    <t>YTA</t>
  </si>
  <si>
    <t>SITIVENI LOGAIVAU</t>
  </si>
  <si>
    <t>LACHLAN DAVEY</t>
  </si>
  <si>
    <t>KATIE OTWAY</t>
  </si>
  <si>
    <t>JESSE ASTILL</t>
  </si>
  <si>
    <t>RTP 11</t>
  </si>
  <si>
    <t>FINALS</t>
  </si>
  <si>
    <t>RD1</t>
  </si>
  <si>
    <t>KYM SMITH</t>
  </si>
  <si>
    <t xml:space="preserve">Years </t>
  </si>
  <si>
    <t>TANIANO IOANE</t>
  </si>
  <si>
    <t>WESTERN VIKINGS</t>
  </si>
  <si>
    <t>O</t>
  </si>
  <si>
    <t>BRETT WEBER</t>
  </si>
  <si>
    <t>LOWER MOUNTAINS</t>
  </si>
  <si>
    <t>MT DRUITT</t>
  </si>
  <si>
    <t>ANTHONY TRUSCOTT</t>
  </si>
  <si>
    <t>RD8</t>
  </si>
  <si>
    <t>WINDSOR</t>
  </si>
  <si>
    <t>WILSON ORIKA</t>
  </si>
  <si>
    <t>RD9</t>
  </si>
  <si>
    <t>DEREK WAITERE</t>
  </si>
  <si>
    <t>WESTERN CITY TIGERS</t>
  </si>
  <si>
    <t>KATHY MAKIN</t>
  </si>
  <si>
    <t>NORTH WEST MAGPIES</t>
  </si>
  <si>
    <t>JESSE MOOR</t>
  </si>
  <si>
    <t>Executive</t>
  </si>
  <si>
    <t>KATOOMBA</t>
  </si>
  <si>
    <t>Age</t>
  </si>
  <si>
    <t>Role</t>
  </si>
  <si>
    <t>Charge</t>
  </si>
  <si>
    <t>Code of Conduct</t>
  </si>
  <si>
    <t>Disqualification</t>
  </si>
  <si>
    <t>Count of START YR</t>
  </si>
  <si>
    <t>Count of AGE</t>
  </si>
  <si>
    <t>Count of ROLE</t>
  </si>
  <si>
    <t>Count of START RD</t>
  </si>
  <si>
    <t>Count of CHARGE</t>
  </si>
  <si>
    <t>Bond</t>
  </si>
  <si>
    <t>BY AGE GROUP</t>
  </si>
  <si>
    <t>BY CLUB ROLE</t>
  </si>
  <si>
    <t>BY ROUND</t>
  </si>
  <si>
    <t>BY CHARGE</t>
  </si>
  <si>
    <t>FIL</t>
  </si>
  <si>
    <t>RD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</si>
</sst>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2" x14ac:knownFonts="1">
    <font>
      <sz val="11"/>
      <color theme="1"/>
      <name val="Calibri"/>
      <family val="2"/>
      <scheme val="minor"/>
    </font>
    <font>
      <sz val="11"/>
      <color theme="0"/>
      <name val="Calibri"/>
      <family val="2"/>
      <scheme val="minor"/>
    </font>
    <font>
      <sz val="11"/>
      <name val="Calibri"/>
      <family val="2"/>
      <scheme val="minor"/>
    </font>
    <font>
      <b/>
      <sz val="11"/>
      <color theme="0"/>
      <name val="Calibri"/>
      <family val="2"/>
      <scheme val="minor"/>
    </font>
    <font>
      <sz val="11"/>
      <color rgb="FF006100"/>
      <name val="Calibri"/>
      <family val="2"/>
      <scheme val="minor"/>
    </font>
    <font>
      <b/>
      <sz val="11"/>
      <name val="Calibri"/>
      <family val="2"/>
      <scheme val="minor"/>
    </font>
    <font>
      <b/>
      <sz val="11"/>
      <color theme="1"/>
      <name val="Calibri"/>
      <family val="2"/>
      <scheme val="minor"/>
    </font>
    <font>
      <sz val="12"/>
      <color theme="0"/>
      <name val="Calibri"/>
      <family val="2"/>
      <scheme val="minor"/>
    </font>
    <font>
      <sz val="32"/>
      <name val="Forte"/>
      <family val="4"/>
    </font>
    <font>
      <sz val="8"/>
      <name val="Calibri"/>
      <family val="2"/>
      <scheme val="minor"/>
    </font>
    <font>
      <b/>
      <u/>
      <sz val="11"/>
      <color theme="1"/>
      <name val="Calibri"/>
      <family val="2"/>
      <scheme val="minor"/>
    </font>
    <font>
      <b/>
      <sz val="22"/>
      <color theme="0"/>
      <name val="Aharoni"/>
      <charset val="177"/>
    </font>
  </fonts>
  <fills count="12">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rgb="FFC6EFCE"/>
      </patternFill>
    </fill>
    <fill>
      <patternFill patternType="solid">
        <fgColor theme="1" tint="0.249977111117893"/>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0"/>
        <bgColor indexed="64"/>
      </patternFill>
    </fill>
    <fill>
      <patternFill patternType="solid">
        <fgColor rgb="FF00B050"/>
        <bgColor indexed="64"/>
      </patternFill>
    </fill>
    <fill>
      <patternFill patternType="solid">
        <fgColor rgb="FFA5A5A5"/>
      </patternFill>
    </fill>
    <fill>
      <patternFill patternType="solid">
        <fgColor theme="1"/>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double">
        <color rgb="FF3F3F3F"/>
      </left>
      <right style="double">
        <color rgb="FF3F3F3F"/>
      </right>
      <top style="double">
        <color rgb="FF3F3F3F"/>
      </top>
      <bottom style="double">
        <color rgb="FF3F3F3F"/>
      </bottom>
      <diagonal/>
    </border>
  </borders>
  <cellStyleXfs count="2">
    <xf numFmtId="0" fontId="0" fillId="0" borderId="0"/>
    <xf numFmtId="0" fontId="4" fillId="4" borderId="0" applyNumberFormat="0" applyBorder="0" applyAlignment="0" applyProtection="0"/>
  </cellStyleXfs>
  <cellXfs count="69">
    <xf numFmtId="0" fontId="0" fillId="0" borderId="0" xfId="0"/>
    <xf numFmtId="0" fontId="0" fillId="0" borderId="0" xfId="0" applyAlignment="1">
      <alignment vertical="center"/>
    </xf>
    <xf numFmtId="0" fontId="0" fillId="0" borderId="0" xfId="0" applyAlignment="1">
      <alignment horizontal="center"/>
    </xf>
    <xf numFmtId="0" fontId="0" fillId="0" borderId="0" xfId="0" applyFill="1"/>
    <xf numFmtId="0" fontId="0" fillId="0" borderId="0" xfId="0" applyFill="1" applyAlignment="1">
      <alignment horizontal="center"/>
    </xf>
    <xf numFmtId="0" fontId="3" fillId="2" borderId="0" xfId="0" applyFont="1" applyFill="1" applyAlignment="1">
      <alignment horizontal="left"/>
    </xf>
    <xf numFmtId="0" fontId="0" fillId="0" borderId="1" xfId="0" applyFill="1" applyBorder="1"/>
    <xf numFmtId="0" fontId="2" fillId="3" borderId="1" xfId="0" applyFont="1" applyFill="1" applyBorder="1" applyAlignment="1">
      <alignment horizontal="center"/>
    </xf>
    <xf numFmtId="0" fontId="2" fillId="3" borderId="3" xfId="0" applyFont="1" applyFill="1" applyBorder="1" applyAlignment="1">
      <alignment horizontal="center"/>
    </xf>
    <xf numFmtId="0" fontId="3" fillId="6" borderId="1" xfId="1" applyFont="1" applyFill="1" applyBorder="1" applyAlignment="1">
      <alignment horizontal="center"/>
    </xf>
    <xf numFmtId="0" fontId="3" fillId="7" borderId="1" xfId="0" applyFont="1" applyFill="1" applyBorder="1" applyAlignment="1">
      <alignment horizontal="center"/>
    </xf>
    <xf numFmtId="0" fontId="3" fillId="7" borderId="2" xfId="0" applyFont="1" applyFill="1" applyBorder="1" applyAlignment="1">
      <alignment horizontal="center"/>
    </xf>
    <xf numFmtId="0" fontId="1" fillId="5" borderId="7" xfId="0" applyFont="1" applyFill="1" applyBorder="1"/>
    <xf numFmtId="0" fontId="3" fillId="5" borderId="8" xfId="0" applyFont="1" applyFill="1" applyBorder="1" applyAlignment="1">
      <alignment horizontal="center"/>
    </xf>
    <xf numFmtId="0" fontId="3" fillId="5" borderId="7" xfId="0" applyFont="1" applyFill="1" applyBorder="1"/>
    <xf numFmtId="2" fontId="3" fillId="5" borderId="8" xfId="0" applyNumberFormat="1" applyFont="1" applyFill="1" applyBorder="1" applyAlignment="1">
      <alignment horizontal="center"/>
    </xf>
    <xf numFmtId="0" fontId="3" fillId="5" borderId="9" xfId="0" applyFont="1" applyFill="1" applyBorder="1" applyAlignment="1">
      <alignment horizontal="right"/>
    </xf>
    <xf numFmtId="0" fontId="5" fillId="2" borderId="10" xfId="0" applyFont="1" applyFill="1" applyBorder="1" applyAlignment="1">
      <alignment horizontal="center"/>
    </xf>
    <xf numFmtId="2" fontId="5" fillId="2" borderId="11" xfId="0" applyNumberFormat="1" applyFont="1" applyFill="1" applyBorder="1" applyAlignment="1">
      <alignment horizontal="center"/>
    </xf>
    <xf numFmtId="2" fontId="3" fillId="5" borderId="12" xfId="0" applyNumberFormat="1" applyFont="1" applyFill="1" applyBorder="1" applyAlignment="1">
      <alignment horizontal="center"/>
    </xf>
    <xf numFmtId="0" fontId="0" fillId="0" borderId="0" xfId="0" applyFont="1"/>
    <xf numFmtId="0" fontId="0" fillId="3" borderId="2" xfId="0" applyFont="1" applyFill="1" applyBorder="1" applyAlignment="1">
      <alignment horizontal="center"/>
    </xf>
    <xf numFmtId="0" fontId="0" fillId="3" borderId="1" xfId="0" applyFont="1" applyFill="1" applyBorder="1" applyAlignment="1">
      <alignment horizontal="center"/>
    </xf>
    <xf numFmtId="0" fontId="0" fillId="0" borderId="0" xfId="0" applyFont="1" applyAlignment="1">
      <alignment horizontal="center"/>
    </xf>
    <xf numFmtId="0" fontId="5" fillId="8" borderId="1" xfId="1" applyFont="1" applyFill="1" applyBorder="1" applyAlignment="1">
      <alignment horizontal="center"/>
    </xf>
    <xf numFmtId="0" fontId="0" fillId="0" borderId="0" xfId="0" applyAlignment="1">
      <alignment horizontal="right"/>
    </xf>
    <xf numFmtId="0" fontId="0" fillId="0" borderId="0" xfId="0" applyAlignment="1"/>
    <xf numFmtId="0" fontId="1" fillId="2" borderId="0" xfId="0" applyFont="1" applyFill="1" applyAlignment="1"/>
    <xf numFmtId="0" fontId="6" fillId="0" borderId="0" xfId="0" applyFont="1" applyAlignment="1">
      <alignment horizontal="center" vertical="center"/>
    </xf>
    <xf numFmtId="0" fontId="6" fillId="0" borderId="0" xfId="0" applyFont="1" applyAlignment="1">
      <alignment horizontal="center"/>
    </xf>
    <xf numFmtId="0" fontId="0" fillId="0" borderId="1" xfId="0" applyFill="1" applyBorder="1" applyAlignment="1">
      <alignment horizontal="center"/>
    </xf>
    <xf numFmtId="164" fontId="1" fillId="2" borderId="0" xfId="0" applyNumberFormat="1" applyFont="1" applyFill="1" applyAlignment="1"/>
    <xf numFmtId="164" fontId="0" fillId="0" borderId="0" xfId="0" applyNumberFormat="1" applyAlignment="1">
      <alignment horizontal="center"/>
    </xf>
    <xf numFmtId="0" fontId="0" fillId="0" borderId="0" xfId="0" applyFont="1" applyAlignment="1">
      <alignment horizontal="center" vertical="center"/>
    </xf>
    <xf numFmtId="14" fontId="0" fillId="0" borderId="0" xfId="0" applyNumberFormat="1" applyFont="1" applyAlignment="1">
      <alignment horizontal="center"/>
    </xf>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horizontal="left" vertical="center"/>
    </xf>
    <xf numFmtId="0" fontId="0" fillId="0" borderId="0" xfId="0" applyNumberFormat="1" applyAlignment="1">
      <alignment horizontal="center"/>
    </xf>
    <xf numFmtId="0" fontId="0" fillId="0" borderId="0" xfId="0" applyAlignment="1"/>
    <xf numFmtId="0" fontId="6" fillId="0" borderId="0" xfId="0" applyFont="1" applyAlignment="1">
      <alignment horizontal="center" vertical="center"/>
    </xf>
    <xf numFmtId="164" fontId="0" fillId="0" borderId="0" xfId="0" applyNumberFormat="1" applyAlignment="1">
      <alignment horizontal="center"/>
    </xf>
    <xf numFmtId="14" fontId="0" fillId="0" borderId="0" xfId="0" applyNumberFormat="1" applyAlignment="1">
      <alignment horizontal="center"/>
    </xf>
    <xf numFmtId="14" fontId="0" fillId="0" borderId="0" xfId="0" applyNumberFormat="1" applyFont="1" applyAlignment="1">
      <alignment horizontal="center" vertical="center"/>
    </xf>
    <xf numFmtId="0" fontId="0" fillId="0" borderId="0" xfId="0" applyNumberFormat="1" applyFont="1" applyAlignment="1">
      <alignment horizontal="center"/>
    </xf>
    <xf numFmtId="0" fontId="0" fillId="0" borderId="0" xfId="0" applyAlignment="1">
      <alignment horizontal="left"/>
    </xf>
    <xf numFmtId="0" fontId="0" fillId="0" borderId="0" xfId="0" applyFont="1" applyFill="1" applyBorder="1" applyAlignment="1">
      <alignment vertical="center"/>
    </xf>
    <xf numFmtId="0" fontId="10" fillId="0" borderId="0" xfId="0" applyFont="1" applyAlignment="1"/>
    <xf numFmtId="0" fontId="1" fillId="9" borderId="0" xfId="0" applyNumberFormat="1" applyFont="1" applyFill="1" applyAlignment="1"/>
    <xf numFmtId="0" fontId="7" fillId="0" borderId="0" xfId="0" applyFont="1" applyFill="1" applyBorder="1" applyAlignment="1">
      <alignment vertical="center" wrapText="1"/>
    </xf>
    <xf numFmtId="0" fontId="0" fillId="0" borderId="0" xfId="0" applyFill="1" applyBorder="1"/>
    <xf numFmtId="0" fontId="3" fillId="10" borderId="13" xfId="0" applyFont="1" applyFill="1" applyBorder="1" applyAlignment="1">
      <alignment horizontal="left" vertical="center"/>
    </xf>
    <xf numFmtId="0" fontId="3" fillId="10" borderId="13" xfId="0" applyFont="1" applyFill="1" applyBorder="1" applyAlignment="1">
      <alignment horizontal="center" vertical="center"/>
    </xf>
    <xf numFmtId="0" fontId="3" fillId="10" borderId="13" xfId="0" applyNumberFormat="1" applyFont="1" applyFill="1" applyBorder="1" applyAlignment="1">
      <alignment horizontal="center" vertical="center"/>
    </xf>
    <xf numFmtId="0" fontId="3" fillId="11" borderId="13" xfId="0" applyFont="1" applyFill="1" applyBorder="1" applyAlignment="1">
      <alignment horizontal="left" vertical="center"/>
    </xf>
    <xf numFmtId="0" fontId="3" fillId="11" borderId="13" xfId="0" applyNumberFormat="1" applyFont="1" applyFill="1" applyBorder="1" applyAlignment="1">
      <alignment horizontal="center" vertical="center"/>
    </xf>
    <xf numFmtId="0" fontId="3" fillId="11" borderId="13" xfId="0" applyFont="1" applyFill="1" applyBorder="1" applyAlignment="1">
      <alignment horizontal="center" vertical="center"/>
    </xf>
    <xf numFmtId="0" fontId="5" fillId="11" borderId="13" xfId="0" applyFont="1" applyFill="1" applyBorder="1" applyAlignment="1">
      <alignment vertical="center"/>
    </xf>
    <xf numFmtId="0" fontId="5" fillId="11" borderId="13" xfId="0" applyFont="1" applyFill="1" applyBorder="1" applyAlignment="1">
      <alignment horizontal="left" vertical="center"/>
    </xf>
    <xf numFmtId="0" fontId="6" fillId="9" borderId="0" xfId="0" applyFont="1" applyFill="1" applyAlignment="1">
      <alignment horizontal="center"/>
    </xf>
    <xf numFmtId="0" fontId="5" fillId="11" borderId="13" xfId="0" applyFont="1" applyFill="1" applyBorder="1" applyAlignment="1">
      <alignment horizontal="center" vertical="center"/>
    </xf>
    <xf numFmtId="0" fontId="3" fillId="10" borderId="13" xfId="0" applyFont="1" applyFill="1" applyBorder="1" applyAlignment="1">
      <alignment vertical="center"/>
    </xf>
    <xf numFmtId="0" fontId="8" fillId="0" borderId="0" xfId="0" applyFont="1" applyFill="1" applyAlignment="1">
      <alignment horizontal="center" vertical="center"/>
    </xf>
    <xf numFmtId="0" fontId="11" fillId="2" borderId="0" xfId="0" applyFont="1" applyFill="1" applyBorder="1" applyAlignment="1">
      <alignment horizontal="center" vertical="center" wrapText="1"/>
    </xf>
    <xf numFmtId="0" fontId="3" fillId="2" borderId="4" xfId="0" applyFont="1" applyFill="1" applyBorder="1" applyAlignment="1">
      <alignment horizontal="left" vertical="center" indent="1"/>
    </xf>
    <xf numFmtId="0" fontId="3" fillId="2" borderId="5" xfId="0" applyFont="1" applyFill="1" applyBorder="1" applyAlignment="1">
      <alignment horizontal="left" vertical="center" indent="1"/>
    </xf>
    <xf numFmtId="0" fontId="3" fillId="2" borderId="6" xfId="0" applyFont="1" applyFill="1" applyBorder="1" applyAlignment="1">
      <alignment horizontal="left" vertical="center" indent="1"/>
    </xf>
    <xf numFmtId="0" fontId="2" fillId="0" borderId="0" xfId="0" applyFont="1" applyFill="1" applyAlignment="1">
      <alignment horizontal="center"/>
    </xf>
  </cellXfs>
  <cellStyles count="2">
    <cellStyle name="Good" xfId="1" builtinId="26"/>
    <cellStyle name="Normal" xfId="0" builtinId="0"/>
  </cellStyles>
  <dxfs count="142">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ont>
        <color auto="1"/>
      </font>
    </dxf>
    <dxf>
      <font>
        <color auto="1"/>
      </font>
    </dxf>
    <dxf>
      <alignment horizontal="center"/>
    </dxf>
    <dxf>
      <alignment horizontal="center"/>
    </dxf>
    <dxf>
      <fill>
        <patternFill>
          <bgColor theme="1"/>
        </patternFill>
      </fill>
    </dxf>
    <dxf>
      <fill>
        <patternFill>
          <bgColor theme="1"/>
        </patternFill>
      </fill>
    </dxf>
    <dxf>
      <fill>
        <patternFill>
          <bgColor theme="1"/>
        </patternFill>
      </fill>
    </dxf>
    <dxf>
      <fill>
        <patternFill>
          <bgColor theme="1"/>
        </patternFill>
      </fill>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alignment vertical="center"/>
    </dxf>
    <dxf>
      <alignment vertical="center"/>
    </dxf>
    <dxf>
      <alignment vertical="center"/>
    </dxf>
    <dxf>
      <alignment vertical="center"/>
    </dxf>
    <dxf>
      <alignment vertical="center"/>
    </dxf>
    <dxf>
      <alignment vertical="center"/>
    </dxf>
    <dxf>
      <font>
        <color auto="1"/>
      </font>
    </dxf>
    <dxf>
      <font>
        <color auto="1"/>
      </font>
    </dxf>
    <dxf>
      <alignment horizontal="center"/>
    </dxf>
    <dxf>
      <alignment horizontal="center"/>
    </dxf>
    <dxf>
      <fill>
        <patternFill>
          <bgColor theme="1"/>
        </patternFill>
      </fill>
    </dxf>
    <dxf>
      <fill>
        <patternFill>
          <bgColor theme="1"/>
        </patternFill>
      </fill>
    </dxf>
    <dxf>
      <fill>
        <patternFill>
          <bgColor theme="1"/>
        </patternFill>
      </fill>
    </dxf>
    <dxf>
      <fill>
        <patternFill>
          <bgColor theme="1"/>
        </patternFill>
      </fill>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alignment vertical="center"/>
    </dxf>
    <dxf>
      <alignment vertical="center"/>
    </dxf>
    <dxf>
      <alignment vertical="center"/>
    </dxf>
    <dxf>
      <alignment vertical="center"/>
    </dxf>
    <dxf>
      <alignment vertical="center"/>
    </dxf>
    <dxf>
      <alignment vertical="center"/>
    </dxf>
    <dxf>
      <font>
        <color auto="1"/>
      </font>
    </dxf>
    <dxf>
      <font>
        <color auto="1"/>
      </font>
    </dxf>
    <dxf>
      <alignment horizontal="left"/>
    </dxf>
    <dxf>
      <alignment horizontal="left"/>
    </dxf>
    <dxf>
      <alignment horizontal="left"/>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fill>
        <patternFill>
          <bgColor theme="1"/>
        </patternFill>
      </fill>
    </dxf>
    <dxf>
      <fill>
        <patternFill>
          <bgColor theme="1"/>
        </patternFill>
      </fill>
    </dxf>
    <dxf>
      <fill>
        <patternFill>
          <bgColor theme="1"/>
        </patternFill>
      </fill>
    </dxf>
    <dxf>
      <fill>
        <patternFill>
          <bgColor theme="1"/>
        </patternFill>
      </fill>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alignment vertical="center"/>
    </dxf>
    <dxf>
      <alignment vertical="center"/>
    </dxf>
    <dxf>
      <alignment vertical="center"/>
    </dxf>
    <dxf>
      <alignment vertical="center"/>
    </dxf>
    <dxf>
      <alignment vertical="center"/>
    </dxf>
    <dxf>
      <alignment vertical="center"/>
    </dxf>
    <dxf>
      <font>
        <color auto="1"/>
      </font>
    </dxf>
    <dxf>
      <font>
        <color auto="1"/>
      </font>
    </dxf>
    <dxf>
      <fill>
        <patternFill>
          <bgColor theme="1"/>
        </patternFill>
      </fill>
    </dxf>
    <dxf>
      <fill>
        <patternFill>
          <bgColor theme="1"/>
        </patternFill>
      </fill>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fill>
        <patternFill>
          <bgColor theme="1"/>
        </patternFill>
      </fill>
    </dxf>
    <dxf>
      <fill>
        <patternFill>
          <bgColor theme="1"/>
        </patternFill>
      </fill>
    </dxf>
    <dxf>
      <alignment vertical="center"/>
    </dxf>
    <dxf>
      <alignment vertical="cent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color auto="1"/>
      </font>
    </dxf>
    <dxf>
      <font>
        <color auto="1"/>
      </font>
    </dxf>
    <dxf>
      <fill>
        <patternFill>
          <bgColor theme="1"/>
        </patternFill>
      </fill>
    </dxf>
    <dxf>
      <fill>
        <patternFill>
          <bgColor theme="1"/>
        </patternFill>
      </fill>
    </dxf>
    <dxf>
      <alignment vertical="center"/>
    </dxf>
    <dxf>
      <alignment vertical="center"/>
    </dxf>
    <dxf>
      <alignment vertical="center"/>
    </dxf>
    <dxf>
      <alignment vertical="center"/>
    </dxf>
    <dxf>
      <alignment vertical="center"/>
    </dxf>
    <dxf>
      <alignment vertical="center"/>
    </dxf>
    <dxf>
      <font>
        <color theme="0"/>
      </font>
    </dxf>
    <dxf>
      <font>
        <color theme="0"/>
      </font>
    </dxf>
    <dxf>
      <font>
        <b/>
      </font>
    </dxf>
    <dxf>
      <font>
        <b/>
      </font>
    </dxf>
    <dxf>
      <fill>
        <patternFill>
          <bgColor theme="1"/>
        </patternFill>
      </fill>
    </dxf>
    <dxf>
      <fill>
        <patternFill>
          <bgColor theme="1"/>
        </patternFill>
      </fill>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font>
        <b/>
        <i val="0"/>
        <strike val="0"/>
        <condense val="0"/>
        <extend val="0"/>
        <outline val="0"/>
        <shadow val="0"/>
        <u val="none"/>
        <vertAlign val="baseline"/>
        <sz val="11"/>
        <color theme="0"/>
        <name val="Calibri"/>
        <family val="2"/>
        <scheme val="minor"/>
      </font>
      <fill>
        <patternFill patternType="solid">
          <fgColor indexed="65"/>
          <bgColor rgb="FFA5A5A5"/>
        </patternFill>
      </fill>
      <border diagonalUp="0" diagonalDown="0" outline="0">
        <left style="double">
          <color rgb="FF3F3F3F"/>
        </left>
        <right style="double">
          <color rgb="FF3F3F3F"/>
        </right>
        <top style="double">
          <color rgb="FF3F3F3F"/>
        </top>
        <bottom style="double">
          <color rgb="FF3F3F3F"/>
        </bottom>
      </border>
    </dxf>
    <dxf>
      <alignment horizontal="center"/>
    </dxf>
    <dxf>
      <alignment horizontal="center"/>
    </dxf>
    <dxf>
      <alignment horizontal="center"/>
    </dxf>
    <dxf>
      <alignment horizontal="general"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alignment horizontal="left" vertical="center" textRotation="0" wrapText="0" indent="0" justifyLastLine="0" shrinkToFit="0" readingOrder="0"/>
    </dxf>
    <dxf>
      <font>
        <b/>
      </font>
      <alignment horizontal="center" vertical="center"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164" formatCode="d/mm/yyyy;@"/>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1"/>
        </patternFill>
      </fill>
      <alignment horizontal="general" vertical="bottom" textRotation="0" wrapText="0" indent="0" justifyLastLine="0" shrinkToFit="0" readingOrder="0"/>
    </dxf>
  </dxfs>
  <tableStyles count="0" defaultTableStyle="TableStyleMedium2" defaultPivotStyle="PivotStyleLight16"/>
  <colors>
    <mruColors>
      <color rgb="FF00FFFF"/>
      <color rgb="FF3333FF"/>
      <color rgb="FF00FF00"/>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66675</xdr:colOff>
      <xdr:row>1</xdr:row>
      <xdr:rowOff>45680</xdr:rowOff>
    </xdr:to>
    <xdr:pic>
      <xdr:nvPicPr>
        <xdr:cNvPr id="11" name="Picture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a:stretch>
          <a:fillRect/>
        </a:stretch>
      </xdr:blipFill>
      <xdr:spPr>
        <a:xfrm>
          <a:off x="0" y="1"/>
          <a:ext cx="1447800" cy="11982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180976</xdr:colOff>
      <xdr:row>0</xdr:row>
      <xdr:rowOff>85726</xdr:rowOff>
    </xdr:from>
    <xdr:to>
      <xdr:col>3</xdr:col>
      <xdr:colOff>85726</xdr:colOff>
      <xdr:row>0</xdr:row>
      <xdr:rowOff>1098728</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6" y="85726"/>
          <a:ext cx="1333500" cy="10130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447675</xdr:colOff>
      <xdr:row>0</xdr:row>
      <xdr:rowOff>142875</xdr:rowOff>
    </xdr:from>
    <xdr:to>
      <xdr:col>0</xdr:col>
      <xdr:colOff>1920004</xdr:colOff>
      <xdr:row>0</xdr:row>
      <xdr:rowOff>1371600</xdr:rowOff>
    </xdr:to>
    <xdr:pic>
      <xdr:nvPicPr>
        <xdr:cNvPr id="6" name="Pictur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675" y="142875"/>
          <a:ext cx="1472329" cy="1228725"/>
        </a:xfrm>
        <a:prstGeom prst="rect">
          <a:avLst/>
        </a:prstGeom>
      </xdr:spPr>
    </xdr:pic>
    <xdr:clientData/>
  </xdr:twoCellAnchor>
  <xdr:twoCellAnchor editAs="oneCell">
    <xdr:from>
      <xdr:col>3</xdr:col>
      <xdr:colOff>352425</xdr:colOff>
      <xdr:row>0</xdr:row>
      <xdr:rowOff>1381125</xdr:rowOff>
    </xdr:from>
    <xdr:to>
      <xdr:col>5</xdr:col>
      <xdr:colOff>657225</xdr:colOff>
      <xdr:row>13</xdr:row>
      <xdr:rowOff>171450</xdr:rowOff>
    </xdr:to>
    <mc:AlternateContent xmlns:mc="http://schemas.openxmlformats.org/markup-compatibility/2006" xmlns:a14="http://schemas.microsoft.com/office/drawing/2010/main">
      <mc:Choice Requires="a14">
        <xdr:graphicFrame macro="">
          <xdr:nvGraphicFramePr>
            <xdr:cNvPr id="2" name="CLUB">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microsoft.com/office/drawing/2010/slicer">
              <sle:slicer xmlns:sle="http://schemas.microsoft.com/office/drawing/2010/slicer" name="CLUB"/>
            </a:graphicData>
          </a:graphic>
        </xdr:graphicFrame>
      </mc:Choice>
      <mc:Fallback xmlns="">
        <xdr:sp macro="" textlink="">
          <xdr:nvSpPr>
            <xdr:cNvPr id="0" name=""/>
            <xdr:cNvSpPr>
              <a:spLocks noTextEdit="1"/>
            </xdr:cNvSpPr>
          </xdr:nvSpPr>
          <xdr:spPr>
            <a:xfrm>
              <a:off x="3914775" y="1381125"/>
              <a:ext cx="1828800" cy="25050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552450</xdr:colOff>
      <xdr:row>1</xdr:row>
      <xdr:rowOff>0</xdr:rowOff>
    </xdr:from>
    <xdr:to>
      <xdr:col>9</xdr:col>
      <xdr:colOff>95250</xdr:colOff>
      <xdr:row>14</xdr:row>
      <xdr:rowOff>47625</xdr:rowOff>
    </xdr:to>
    <mc:AlternateContent xmlns:mc="http://schemas.openxmlformats.org/markup-compatibility/2006" xmlns:a14="http://schemas.microsoft.com/office/drawing/2010/main">
      <mc:Choice Requires="a14">
        <xdr:graphicFrame macro="">
          <xdr:nvGraphicFramePr>
            <xdr:cNvPr id="5" name="REFEREE">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microsoft.com/office/drawing/2010/slicer">
              <sle:slicer xmlns:sle="http://schemas.microsoft.com/office/drawing/2010/slicer" name="REFEREE"/>
            </a:graphicData>
          </a:graphic>
        </xdr:graphicFrame>
      </mc:Choice>
      <mc:Fallback xmlns="">
        <xdr:sp macro="" textlink="">
          <xdr:nvSpPr>
            <xdr:cNvPr id="0" name=""/>
            <xdr:cNvSpPr>
              <a:spLocks noTextEdit="1"/>
            </xdr:cNvSpPr>
          </xdr:nvSpPr>
          <xdr:spPr>
            <a:xfrm>
              <a:off x="6400800" y="14287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file:///\\FC-JUNIORS\Juniors%20Documents\Public\Alanah\Tribunal\2018%20JRL%20SUSPENSION.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athan.Mairleitner" refreshedDate="44439.794057754632" createdVersion="4" refreshedVersion="6" minRefreshableVersion="3" recordCount="79" xr:uid="{00000000-000A-0000-FFFF-FFFF0D000000}">
  <cacheSource type="worksheet">
    <worksheetSource name="Table1"/>
  </cacheSource>
  <cacheFields count="13">
    <cacheField name="NAME" numFmtId="0">
      <sharedItems/>
    </cacheField>
    <cacheField name="CLUB" numFmtId="0">
      <sharedItems containsBlank="1" count="57">
        <s v="COLYTON"/>
        <s v="CAMBRIDGE PARK"/>
        <m/>
        <s v="MT DRUITT"/>
        <s v="MINCHINBURY"/>
        <s v="WESTERN CITY TIGERS"/>
        <s v="EMU PLAINS"/>
        <s v="RIVERSTONE"/>
        <s v="QUAKERS HILL"/>
        <s v="DOONSIDE"/>
        <s v="BROTHERS"/>
        <s v="GLENMORE PARK"/>
        <s v="PENRITH WARATAHS"/>
        <s v="WESTERN VIKINGS"/>
        <s v="ST CLAIR"/>
        <s v="ST MARYS"/>
        <s v="LOWER MOUNTAINS"/>
        <s v="ROOTY HILL" u="1"/>
        <s v="BLACKTOWN WORKERS" u="1"/>
        <s v="WARATAHS" u="1"/>
        <s v="EAST HILLS BULLDOGS" u="1"/>
        <s v="ST PATS" u="1"/>
        <s v="KATOOMBA" u="1"/>
        <s v="BLACKTOWN BEARS" u="1"/>
        <s v="ST. GEORGE DRAGONS" u="1"/>
        <s v="MILPERRA COLTS" u="1"/>
        <s v="STPATS" u="1"/>
        <s v="LONDONDERRY GREYS" u="1"/>
        <s v="BERALA BEARS" u="1"/>
        <s v="BANKSTOWN SPORTS" u="1"/>
        <s v="PDJRLC" u="1"/>
        <s v="HAWKESBURY" u="1"/>
        <s v="WORKERS" u="1"/>
        <s v="BLACKTOWN CITY" u="1"/>
        <s v="STMARYS" u="1"/>
        <s v="WINDSOR" u="1"/>
        <s v="AURBAN WARRIORS" u="1"/>
        <s v="AUBURN WARRIORS" u="1"/>
        <s v="MT DRUITT LIONS" u="1"/>
        <s v="BASS HILL BRONCOS" u="1"/>
        <s v="NORTH WEST MAGPIES" u="1"/>
        <s v="CHESTER HILL HORNETS" u="1"/>
        <s v="GREENACRE TIGERS" u="1"/>
        <s v="ST. CHRISTOPHERS" u="1"/>
        <s v="BLACKTOWN WORKERS " u="1"/>
        <s v="ST PATRICKS" u="1"/>
        <s v="BANKSTOWN BULLS" u="1"/>
        <s v="LONDONDERRY" u="1"/>
        <s v="BERALA" u="1"/>
        <s v="MOOREBANK RAMS" u="1"/>
        <s v="PCYC SPARTANS" u="1"/>
        <s v="ST. JOHNS EAGLES" u="1"/>
        <s v="WEST CITY TIGERS" u="1"/>
        <s v="REGENTS PARK PUMAS" u="1"/>
        <s v="HAWKESBURY HAWKES" u="1"/>
        <s v="REVESBY HEIGHTS RHINOS" u="1"/>
        <s v="STCLAIR" u="1"/>
      </sharedItems>
    </cacheField>
    <cacheField name="AGE" numFmtId="0">
      <sharedItems containsBlank="1" containsMixedTypes="1" containsNumber="1" containsInteger="1" minValue="5" maxValue="52" count="44">
        <n v="20"/>
        <n v="18"/>
        <m/>
        <n v="16"/>
        <s v="O"/>
        <n v="8"/>
        <n v="11"/>
        <n v="14"/>
        <n v="7"/>
        <n v="5"/>
        <n v="15"/>
        <n v="34" u="1"/>
        <n v="13" u="1"/>
        <n v="36" u="1"/>
        <n v="38" u="1"/>
        <n v="40" u="1"/>
        <n v="42" u="1"/>
        <n v="44" u="1"/>
        <n v="48" u="1"/>
        <n v="17" u="1"/>
        <n v="52" u="1"/>
        <n v="19" u="1"/>
        <n v="33" u="1"/>
        <n v="21" u="1"/>
        <n v="35" u="1"/>
        <n v="22" u="1"/>
        <n v="37" u="1"/>
        <n v="23" u="1"/>
        <n v="39" u="1"/>
        <n v="24" u="1"/>
        <n v="41" u="1"/>
        <n v="9" u="1"/>
        <n v="43" u="1"/>
        <n v="26" u="1"/>
        <n v="45" u="1"/>
        <n v="10" u="1"/>
        <n v="47" u="1"/>
        <n v="28" u="1"/>
        <n v="29" u="1"/>
        <n v="51" u="1"/>
        <n v="30" u="1"/>
        <n v="31" u="1"/>
        <n v="12" u="1"/>
        <n v="32" u="1"/>
      </sharedItems>
    </cacheField>
    <cacheField name="ROLE" numFmtId="0">
      <sharedItems containsBlank="1" count="9">
        <s v="Player"/>
        <m/>
        <s v="Coach"/>
        <s v="Spectator"/>
        <s v="Trainer"/>
        <s v="Executive" u="1"/>
        <s v="Parent" u="1"/>
        <s v="Manager" u="1"/>
        <s v="Club" u="1"/>
      </sharedItems>
    </cacheField>
    <cacheField name="START DATE" numFmtId="164">
      <sharedItems containsSemiMixedTypes="0" containsNonDate="0" containsDate="1" containsString="0" minDate="2009-06-30T00:00:00" maxDate="2021-06-26T00:00:00"/>
    </cacheField>
    <cacheField name="START RD" numFmtId="0">
      <sharedItems count="18">
        <s v="RD 12"/>
        <s v="RD 8"/>
        <s v="RD 11"/>
        <s v="RD 1"/>
        <s v="FINALS"/>
        <s v="RD 6"/>
        <s v="RD4"/>
        <s v="RD5"/>
        <s v="RD6"/>
        <s v="RD1"/>
        <s v="RD3"/>
        <s v="RD7"/>
        <s v="RD8"/>
        <s v="RD9"/>
        <s v="RD 13" u="1"/>
        <s v="RD2" u="1"/>
        <s v="RD10" u="1"/>
        <s v="RD 5" u="1"/>
      </sharedItems>
    </cacheField>
    <cacheField name="START YR" numFmtId="0">
      <sharedItems containsDate="1" containsBlank="1" containsMixedTypes="1" minDate="1900-01-04T06:40:04" maxDate="1900-01-05T14:40:04" count="17">
        <n v="2019"/>
        <n v="2018"/>
        <n v="2016"/>
        <n v="2013"/>
        <n v="2011"/>
        <n v="2009"/>
        <n v="2015"/>
        <n v="2020"/>
        <n v="2021"/>
        <m u="1"/>
        <d v="1905-07-10T00:00:00" u="1"/>
        <n v="2014" u="1"/>
        <d v="1905-07-11T00:00:00" u="1"/>
        <n v="2012" u="1"/>
        <n v="2017" u="1"/>
        <s v="2019" u="1"/>
        <n v="2010" u="1"/>
      </sharedItems>
    </cacheField>
    <cacheField name="PENALTY" numFmtId="0">
      <sharedItems containsBlank="1" containsMixedTypes="1" containsNumber="1" containsInteger="1" minValue="1" maxValue="90"/>
    </cacheField>
    <cacheField name="ROUND &amp; YEARS" numFmtId="0">
      <sharedItems containsBlank="1"/>
    </cacheField>
    <cacheField name="END DATE" numFmtId="14">
      <sharedItems containsDate="1" containsMixedTypes="1" minDate="2022-04-18T00:00:00" maxDate="2100-01-01T00:00:00"/>
    </cacheField>
    <cacheField name="RTP YEAR" numFmtId="0">
      <sharedItems containsString="0" containsBlank="1" containsNumber="1" containsInteger="1" minValue="2022" maxValue="2099"/>
    </cacheField>
    <cacheField name="RTP RND" numFmtId="0">
      <sharedItems containsBlank="1"/>
    </cacheField>
    <cacheField name="CHARGE" numFmtId="0">
      <sharedItems containsBlank="1" count="7">
        <s v="Send Off"/>
        <s v="Code of Conduct "/>
        <m/>
        <s v="Code of Conduct"/>
        <s v="Bond paid" u="1"/>
        <s v="Bond" u="1"/>
        <s v="Paid Bond" u="1"/>
      </sharedItems>
    </cacheField>
  </cacheFields>
  <extLst>
    <ext xmlns:x14="http://schemas.microsoft.com/office/spreadsheetml/2009/9/main" uri="{725AE2AE-9491-48be-B2B4-4EB974FC3084}">
      <x14:pivotCacheDefinition pivotCacheId="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anah Maree Poole" refreshedDate="43291.452391782404" createdVersion="4" refreshedVersion="6" minRefreshableVersion="3" recordCount="60" xr:uid="{00000000-000A-0000-FFFF-FFFF05000000}">
  <cacheSource type="worksheet">
    <worksheetSource name="Table1" r:id="rId2"/>
  </cacheSource>
  <cacheFields count="16">
    <cacheField name="NAME" numFmtId="0">
      <sharedItems containsBlank="1" count="389">
        <s v="Bilal KHAN"/>
        <s v="Mohamad MOHAMAD"/>
        <s v="Ahmad YATIM"/>
        <s v="Mahmoud NABOULSI"/>
        <s v="Kylie CARROLL"/>
        <s v="Patrick CARROLL"/>
        <s v="Ahmad EL ETER"/>
        <s v="Nathan ARMSTRONG"/>
        <s v="Mahmoud CHEIKHO"/>
        <s v="Mohammed KABAH"/>
        <s v="Lelemia MOFFATT"/>
        <s v="Prez SUA"/>
        <s v="Badar ISSA"/>
        <s v="Kelepi MAUTOFU"/>
        <s v="Ihab HOUCHAR"/>
        <s v="Rockie SAFI"/>
        <s v="Tylah SLATE"/>
        <s v="Jihad AFCHAL"/>
        <s v="Rossetti MATUALOTO"/>
        <s v="Abdul NEEMAN"/>
        <s v="Ahmad ATIK"/>
        <s v="Ali CHIBIB"/>
        <s v="Hatem EL-DREYE"/>
        <s v="Kurt PAINE"/>
        <s v="Lirim ZAHIRI"/>
        <s v="Rabigh MINAOUI"/>
        <s v="Ramadan ZAHIRI"/>
        <s v="Andrew MA'U"/>
        <s v="Essam MOUSSA"/>
        <s v="Mahmoud ELMASRI"/>
        <s v="Mounir MAALIKI"/>
        <s v="Radwan BARBOUR"/>
        <s v="Rami ABED"/>
        <s v="Roy GHANTOUS"/>
        <s v="Andreas TRIPODINA"/>
        <s v="Elekosi UILA"/>
        <s v="Stevie TAIMANA"/>
        <s v="Michael TUCKER"/>
        <s v="Heassan ALHAMID"/>
        <s v="Taani MAKA"/>
        <s v="Omar DEEB"/>
        <s v="Resid SUBASIC"/>
        <s v="Quddus AFU"/>
        <s v="Ali IBRAHIM"/>
        <s v="Anthony COOREY"/>
        <s v="Gabby MARROUN"/>
        <s v="Harry JAJIEH"/>
        <s v="Jacob DOUEIHI"/>
        <s v="Joe ANTOUN"/>
        <s v="Joseph MARROUN"/>
        <s v="Melekiseteki MALUPO"/>
        <s v="Paul SALIBA"/>
        <s v="Andrew Constantinou"/>
        <s v="Callum Whyte"/>
        <s v="Salma ZREIKA"/>
        <m/>
        <s v="ANDREW BUTTIFANT" u="1"/>
        <s v="DAVID FIFITA" u="1"/>
        <s v="JUSTIN COX" u="1"/>
        <s v="DAMIEN BATES" u="1"/>
        <s v="BEAU BRENNAN" u="1"/>
        <s v="MATTHEW DOBLE" u="1"/>
        <s v="LOMANO HALANGAHU" u="1"/>
        <s v="PAUL LOLESIO" u="1"/>
        <s v="MARK BILBY" u="1"/>
        <s v="NATHAN JONES" u="1"/>
        <s v="LIAM HUGHES" u="1"/>
        <s v="JAYKE FRAIDER" u="1"/>
        <s v="MICHAEL FIFITA" u="1"/>
        <s v="RHYAN BARRINGHAM" u="1"/>
        <s v="ASIEA EVANS" u="1"/>
        <s v="ALAN TUIGAMALA" u="1"/>
        <s v="IOSIA FILIMAUA-TAU" u="1"/>
        <s v="DAMON BATES" u="1"/>
        <s v="ZACHARY MORRISON" u="1"/>
        <s v="JACK MYERS" u="1"/>
        <s v="JAMES ALLISON" u="1"/>
        <s v="JOUI PEAPEA" u="1"/>
        <s v="JAY PEARCE" u="1"/>
        <s v="JOVI PEAPEA" u="1"/>
        <s v="CHRISTIAN ULU-KINI" u="1"/>
        <s v="RYLEY SMITH" u="1"/>
        <s v="SIMMO CALLAGHAN" u="1"/>
        <s v="KALE JACKET" u="1"/>
        <s v="YESSER MOUSSA" u="1"/>
        <s v="GARY THOMPSON" u="1"/>
        <s v="JET KOBERLER" u="1"/>
        <s v="LIAM BAUERHUIT" u="1"/>
        <s v="KIMAMI MOALA" u="1"/>
        <s v="STEVE MATE" u="1"/>
        <s v="RUSSELL HAWKE" u="1"/>
        <s v="GLEN SHILLINGSWORTH" u="1"/>
        <s v="NED NAROUZ" u="1"/>
        <s v="CODY BROWNE" u="1"/>
        <s v="TORI WILLIE" u="1"/>
        <s v="BYRON LLOYD" u="1"/>
        <s v="JUNIOR ULA" u="1"/>
        <s v="TANU TAGALOASA" u="1"/>
        <s v="ELIJAH SILA" u="1"/>
        <s v="RAHIRI SMITH" u="1"/>
        <s v="MATTHEW MOYNAHAN" u="1"/>
        <s v="SIMON FAAPOI" u="1"/>
        <s v="CRAIG FLOWERS" u="1"/>
        <s v="OUVENI FAKATOVA" u="1"/>
        <s v="BLAKE WASSON" u="1"/>
        <s v="JAMON WORMLEATON" u="1"/>
        <s v="LIZ MUNCE" u="1"/>
        <s v="ATOAGA AFOA" u="1"/>
        <s v="JAKE BLINCO" u="1"/>
        <s v="TONA ENE" u="1"/>
        <s v="LIAM HERBERT" u="1"/>
        <s v="JORDAN BURKE" u="1"/>
        <s v="DYLAN REDDEN" u="1"/>
        <s v="JAKE TOBY " u="1"/>
        <s v="ANTHONY SENIO" u="1"/>
        <s v="CONNOR McKENZIE" u="1"/>
        <s v="DYLAN GRIGG" u="1"/>
        <s v="S PIILVA" u="1"/>
        <s v="JAMES ROSS" u="1"/>
        <s v="JOHN IKA" u="1"/>
        <s v="DWAYNE MOSELEY" u="1"/>
        <s v="UNIQUE WATERS" u="1"/>
        <s v="DECLAN GLEESON" u="1"/>
        <s v="JOE GRAFF" u="1"/>
        <s v="JUNIOR MARSTERS" u="1"/>
        <s v="TAINE JOHNSON" u="1"/>
        <s v="JAKE COLLINS" u="1"/>
        <s v="LEON FOSTER" u="1"/>
        <s v="ALESSANDRO MESSIA" u="1"/>
        <s v="MURPHY FOLAU" u="1"/>
        <s v="JORDAN DIBOU" u="1"/>
        <s v="STEPHEN MALLIA" u="1"/>
        <s v="DANE WELLARD" u="1"/>
        <s v="SHAUN VAALEPU" u="1"/>
        <s v="JOEL BRENNAN" u="1"/>
        <s v="JOSPEH PESA" u="1"/>
        <s v="ANDREW FIFITA" u="1"/>
        <s v="LAYNE ROSE-MACKELL" u="1"/>
        <s v="PATI KAUFUSI" u="1"/>
        <s v="ROBERT CUMMINGS" u="1"/>
        <s v="LUKE BUTFIELD" u="1"/>
        <s v="MARLIN RICHIE" u="1"/>
        <s v="TAILPOPE TUIFELASAI" u="1"/>
        <s v="JAKE HAMBURGER" u="1"/>
        <s v="TOMA TAUPAU" u="1"/>
        <s v="JOSH MASON" u="1"/>
        <s v="JOEL GAUCI" u="1"/>
        <s v="ENOSH MALIONATO" u="1"/>
        <s v="KEITH WARREN" u="1"/>
        <s v="KEN GRAFF" u="1"/>
        <s v="MICHAEL WESSELL" u="1"/>
        <s v="WAYNE BONEY" u="1"/>
        <s v="ZACHERY SPRYN" u="1"/>
        <s v="LEHA FAKATAVA" u="1"/>
        <s v="NATHAN SIEMSEN" u="1"/>
        <s v="RYAN FOAESE" u="1"/>
        <s v="MICHAEL BRETT" u="1"/>
        <s v="DAVID PUCARIELLO" u="1"/>
        <s v="MITCH SMITH" u="1"/>
        <s v="TAHLIA HUNTER" u="1"/>
        <s v="NATHAN" u="1"/>
        <s v="MATTHEW HORFALL" u="1"/>
        <s v="RYAN INNES" u="1"/>
        <s v="BRENDAN GARNER" u="1"/>
        <s v="SAM COATES" u="1"/>
        <s v="LACHLAN BENNETT-BOND" u="1"/>
        <s v="CHRIS GWYNNE" u="1"/>
        <s v="BRETT GOUGH" u="1"/>
        <s v="LIAM CLARKE" u="1"/>
        <s v="KRISTOPHER MARSHALL" u="1"/>
        <s v="STEVEN O'DONNELL" u="1"/>
        <s v="NATHAN DUNCAN" u="1"/>
        <s v="DANIEL MARTIN" u="1"/>
        <s v="JARROD BEAVER" u="1"/>
        <s v="JEFF RYAN" u="1"/>
        <s v="NEVADA MCMEEKIN" u="1"/>
        <s v="LACHLAN SALISBURY" u="1"/>
        <s v="JAY OSBORNE" u="1"/>
        <s v="JAKE TAYLOR CARR" u="1"/>
        <s v="KYLIE MCDONALD" u="1"/>
        <s v="DANIEL FOXLEY" u="1"/>
        <s v="FILIMAUA FILIMAUA - TAU" u="1"/>
        <s v="JASE EDWARDS" u="1"/>
        <s v="CHRISTOPHER STRAUF" u="1"/>
        <s v="THOMAS JOSEPH" u="1"/>
        <s v="SHANE BERRIMAN" u="1"/>
        <s v="ALEX GUTHRIE" u="1"/>
        <s v="JOSH ATUA" u="1"/>
        <s v="TYRONE STANLEY" u="1"/>
        <s v="ALIIMAU APE" u="1"/>
        <s v="INOKE NIMACERE" u="1"/>
        <s v="JOHN PUNIMATA" u="1"/>
        <s v="LIAM BREWER" u="1"/>
        <s v="PAUL GIBSON" u="1"/>
        <s v="VIKRAM ATWAL" u="1"/>
        <s v="LIAM MURPHY" u="1"/>
        <s v="SITIVENI GIGILALA" u="1"/>
        <s v="MARTIN MCDEED" u="1"/>
        <s v="BLAKE DAVID" u="1"/>
        <s v="GORDON McRANDALL" u="1"/>
        <s v="JOEL TAYLOR" u="1"/>
        <s v="JAKE ROWE" u="1"/>
        <s v="RICKY OXLEY" u="1"/>
        <s v="ETHAN LOVE" u="1"/>
        <s v="RISTATI VINCENT" u="1"/>
        <s v="JENAYA BENT" u="1"/>
        <s v="LACHLAN OLIVER " u="1"/>
        <s v="JAKE OGLESBY" u="1"/>
        <s v="LANCE AUNESE" u="1"/>
        <s v="JAKE WEBB" u="1"/>
        <s v="LEROY SMITH" u="1"/>
        <s v="SIONE TAUFA" u="1"/>
        <s v="ZYREE OOSEN-TUARU" u="1"/>
        <s v="WILLIAM ELLISON" u="1"/>
        <s v="SIONE VEHIKATE" u="1"/>
        <s v="RHYS WRIGHT" u="1"/>
        <s v="COREY CLAYTON" u="1"/>
        <s v="JOHNATHON ANESTOUDIS" u="1"/>
        <s v="DAVID McINTYRE" u="1"/>
        <s v="JORDAN DIBOO" u="1"/>
        <s v="SIONE TAUKOLONGA" u="1"/>
        <s v="BEN CLARKE" u="1"/>
        <s v="GRANT HORDEN " u="1"/>
        <s v="MICHAEL BOYLE" u="1"/>
        <s v="LLEYTON HOPE" u="1"/>
        <s v="ELIJAH TUA" u="1"/>
        <s v="STEVE NICOLA" u="1"/>
        <s v="JAMIE JONES" u="1"/>
        <s v="WIKI TUAVAO" u="1"/>
        <s v="BRODY BUSHELL" u="1"/>
        <s v="TYSON KAKE" u="1"/>
        <s v="VILAMI FONOKALAFI" u="1"/>
        <s v="COREY HATTON" u="1"/>
        <s v="KAYLA MCDONALD" u="1"/>
        <s v="MATTHEW RICHARDS" u="1"/>
        <s v="ZACH BORG" u="1"/>
        <s v="JOEL GUNNING" u="1"/>
        <s v="TODD MOSELEY" u="1"/>
        <s v="RYDALL GOVENDER" u="1"/>
        <s v="ZACH WHITE" u="1"/>
        <s v="DAVID PICARIELLO" u="1"/>
        <s v="JAIDYN PURU WALZAK" u="1"/>
        <s v="JACK EDWARDS" u="1"/>
        <s v="JUSTIN GREENAWAY" u="1"/>
        <s v="JOSHUA KIRIN" u="1"/>
        <s v="JYE HAMLIN" u="1"/>
        <s v="MATTHEW MAWSON" u="1"/>
        <s v="REKINDLE TAUTALAGA" u="1"/>
        <s v="UNAKEA TAIKI" u="1"/>
        <s v="LIAM BROWN" u="1"/>
        <s v="GARTH COOPER" u="1"/>
        <s v="GREG LEMON" u="1"/>
        <s v="MITCHELL GRAHAM" u="1"/>
        <s v="JORDAN NEMATALLA" u="1"/>
        <s v="ASUERU TAFUA" u="1"/>
        <s v="ANTONIO FUNGAVAKA" u="1"/>
        <s v="J OXLEY" u="1"/>
        <s v="LACHLAN STCLAIR" u="1"/>
        <s v="JORDAN GRIFFIN" u="1"/>
        <s v="JERRY MOANANU" u="1"/>
        <s v="TONY UATI-PALEMIA" u="1"/>
        <s v="BLAKE HARPER" u="1"/>
        <s v="AFAESE AUFAGA" u="1"/>
        <s v="MATI MACKIE" u="1"/>
        <s v="BRENDAN ZAMMITT" u="1"/>
        <s v="LACHLAN NUNAN" u="1"/>
        <s v="TEVITA HOPOI" u="1"/>
        <s v="JERAMIAH TRINDALL" u="1"/>
        <s v="DEAN McWHIRTER" u="1"/>
        <s v="KEIRAN POPE" u="1"/>
        <s v="JASON TAGALOASA" u="1"/>
        <s v="EPI SMITH" u="1"/>
        <s v="FAAETETE LEOTA" u="1"/>
        <s v="JIMMY FINEANGANOFO" u="1"/>
        <s v="WILLIAM EYRE" u="1"/>
        <s v="MOSESE ALOANE" u="1"/>
        <s v="DARRYL HAMILTION" u="1"/>
        <s v="MATTHEW LODGE" u="1"/>
        <s v="TEALIKI KORO" u="1"/>
        <s v="TECLIKI KORO" u="1"/>
        <s v="JESSE MORRISH" u="1"/>
        <s v="JASON DINGLI" u="1"/>
        <s v="MICHAEL KARANICOLAS" u="1"/>
        <s v="OUENI FAKATAVA" u="1"/>
        <s v="NATHAN DOUET" u="1"/>
        <s v="NEAL SIGSWORTH" u="1"/>
        <s v="JASON NORMAN" u="1"/>
        <s v="CALVIN GRAY" u="1"/>
        <s v="HOPA EDWARDS" u="1"/>
        <s v="HARRISON NEMETALLA" u="1"/>
        <s v="TONY HOWE" u="1"/>
        <s v="SAM SITA" u="1"/>
        <s v="SHANE MITCHELL" u="1"/>
        <s v="GABRIEL VIIGA" u="1"/>
        <s v="LACHLAN ST CLAIR" u="1"/>
        <s v="AYDEN BEMROSE" u="1"/>
        <s v="TYSON BROWN" u="1"/>
        <s v="ADAM VASSALLO" u="1"/>
        <s v="JOSHUA YOUNG" u="1"/>
        <s v="OFA AGAIMALO" u="1"/>
        <s v="JOHN THOMPSON" u="1"/>
        <s v="COLLEY FAIMALO" u="1"/>
        <s v="CAMERON LAWS" u="1"/>
        <s v="ISAIAH NIUMATA" u="1"/>
        <s v="GRANT COOPER" u="1"/>
        <s v="JOSHUA LEONARD" u="1"/>
        <s v="SAMUELU DELAVAKABU" u="1"/>
        <s v="SOCIA MANUPUNA" u="1"/>
        <s v="HENRY FINAU" u="1"/>
        <s v="JARELL LARFIELD" u="1"/>
        <s v="FALEFOU VAA" u="1"/>
        <s v="CORI LAWN" u="1"/>
        <s v="JESSE HAJEK" u="1"/>
        <s v="MARK WILDMAN" u="1"/>
        <s v="BILLY JOE IOSEFA" u="1"/>
        <s v="JAMES VEATUFUNGA" u="1"/>
        <s v="BENJAMIN McCULLUM" u="1"/>
        <s v="DARREN SUNDERLAND" u="1"/>
        <s v="KHAI GOODISON" u="1"/>
        <s v="JACKSON LEE" u="1"/>
        <s v="ANDREW SCARCELLA" u="1"/>
        <s v="HARRISON WEST" u="1"/>
        <s v="EMMANUAL TUILETUFUGA" u="1"/>
        <s v="JOHN WEST" u="1"/>
        <s v="SIMEONA SILIPA" u="1"/>
        <s v="NATHAN WRIGHT" u="1"/>
        <s v="TIPENE FARANI" u="1"/>
        <s v="ADAM RENSHAW" u="1"/>
        <s v="DAVID EDWARDS" u="1"/>
        <s v="LORENZ KING" u="1"/>
        <s v="SHAUN DE LA MARE" u="1"/>
        <s v="KEEGAN LAUGHTON" u="1"/>
        <s v="ZACH ROBERTS" u="1"/>
        <s v="MASON MASTERS" u="1"/>
        <s v="COREY STEWART" u="1"/>
        <s v="KEIRAN GLANVILLE" u="1"/>
        <s v="ZACH NUTTALL" u="1"/>
        <s v="FAALE JUNIOR VAOTUUA" u="1"/>
        <s v="TODD LAUGHTON" u="1"/>
        <s v="COUPER ZEMARS" u="1"/>
        <s v="SELWYN GRAFF" u="1"/>
        <s v="BEN DANGERFIELD" u="1"/>
        <s v="HATEM EL DREYE" u="1"/>
        <s v="PILIMO MOALA" u="1"/>
        <s v="PENISILA PALEI" u="1"/>
        <s v="BENJAMIN MCKELVIE" u="1"/>
        <s v="ANDREW BUTTIFENT" u="1"/>
        <s v="NARI ROSSI MURRAY" u="1"/>
        <s v="HAYDEN STEWART" u="1"/>
        <s v="LUKE FOWLER" u="1"/>
        <s v="BAYLER ROSE-MACKELL" u="1"/>
        <s v="BLAKE PIPER" u="1"/>
        <s v="JIMMIE TUTTON" u="1"/>
        <s v="JETT KOBERLER" u="1"/>
        <s v="BRENT BROWN" u="1"/>
        <s v="KARRAI RYAN" u="1"/>
        <s v="BOGART TERRE" u="1"/>
        <s v="DYLAN PAGLIARI" u="1"/>
        <s v="BAILEY GOULDER" u="1"/>
        <s v="JORDAN TRAE-CARDONA" u="1"/>
        <s v="DEAN BARNES" u="1"/>
        <s v="CHARLES MARTIN" u="1"/>
        <s v="JAI MIDOLO" u="1"/>
        <s v="BRADLEY GRAHAM" u="1"/>
        <s v="LACHLAN FLETCHER" u="1"/>
        <s v="LEILANI FAKATAVA" u="1"/>
        <s v="TARAAMARU ANGUNA" u="1"/>
        <s v="HAYDEN BROWN" u="1"/>
        <s v="LIAM HARRIS" u="1"/>
        <s v="JAYDEE MURPHY" u="1"/>
        <s v="SIMON LEWIS" u="1"/>
        <s v="NATHAN ABELA" u="1"/>
        <s v="REECE CHICCA" u="1"/>
        <s v="ADAM DONNELLY" u="1"/>
        <s v="WAYNE ANNETTS" u="1"/>
        <s v="ZACHARY WATKIN" u="1"/>
        <s v="JAYDEN NIGHTINGALE" u="1"/>
        <s v="BRANDON SMITH" u="1"/>
        <s v="RYAN RUBY" u="1"/>
        <s v="BLAKE RYAN" u="1"/>
        <s v="BRIAN HUNTER-TAI" u="1"/>
        <s v="JACOB ELLSTON" u="1"/>
        <s v="WILLIAM CLARK" u="1"/>
        <s v="PELENATO HALANGAHU" u="1"/>
        <s v="REIKINDLE TAUTALAGA" u="1"/>
        <s v="SCOTT LAURIE" u="1"/>
        <s v="JAMES BLACK" u="1"/>
        <s v="TREVOR RILEY" u="1"/>
        <s v="REUPANA TUIGAMALA" u="1"/>
      </sharedItems>
    </cacheField>
    <cacheField name="CLUB" numFmtId="0">
      <sharedItems containsBlank="1" count="44">
        <s v="BANKSTOWN BULLS"/>
        <s v="BANKSTOWN SPORTS"/>
        <s v="BERALA BEARS"/>
        <s v="CHESTER HILL HORNETS"/>
        <s v="EAST HILLS BULLDOGS"/>
        <s v="GREENACRE TIGERS"/>
        <s v="MILPERRA COLTS"/>
        <s v="ST. CHRISTOPHERS"/>
        <s v="AURBAN WARRIORS"/>
        <s v="MOOREBANK RAMS"/>
        <s v="REGENTS PARK PUMAS"/>
        <s v="REVESBY HEIGHTS RHINOS"/>
        <s v="ST. GEORGE DRAGONS"/>
        <s v="ST. JOHNS EAGLES"/>
        <m/>
        <s v="DOONSIDE" u="1"/>
        <s v="ROOTY HILL" u="1"/>
        <s v="RIVERSTONE" u="1"/>
        <s v="ST PATS" u="1"/>
        <s v="KATOOMBA" u="1"/>
        <s v="ST CLAIR" u="1"/>
        <s v="BLACKTOWN BEARS" u="1"/>
        <s v="MINCHINBURY" u="1"/>
        <s v="STPATS" u="1"/>
        <s v="LOWER MOUNTAINS" u="1"/>
        <s v="ST MARYS" u="1"/>
        <s v="PDJRLC" u="1"/>
        <s v="HAWKESBURY" u="1"/>
        <s v="WORKERS" u="1"/>
        <s v="BLACKTOWN CITY" u="1"/>
        <s v="STMARYS" u="1"/>
        <s v="WINDSOR" u="1"/>
        <s v="EMU PLAINS" u="1"/>
        <s v="PENRITH WARATAHS" u="1"/>
        <s v="COLYTON" u="1"/>
        <s v="BROTHERS" u="1"/>
        <s v="QUAKERS HILL" u="1"/>
        <s v="LONDONDERRY" u="1"/>
        <s v="BERALA" u="1"/>
        <s v="GLENMORE PARK" u="1"/>
        <s v="CAMBRIDGE PARK" u="1"/>
        <s v="PCYC SPARTANS" u="1"/>
        <s v="WEST CITY TIGERS" u="1"/>
        <s v="STCLAIR" u="1"/>
      </sharedItems>
    </cacheField>
    <cacheField name="AGE" numFmtId="0">
      <sharedItems containsString="0" containsBlank="1" containsNumber="1" containsInteger="1" minValue="7" maxValue="48" count="33">
        <n v="20"/>
        <n v="26"/>
        <n v="23"/>
        <n v="13"/>
        <n v="36"/>
        <n v="37"/>
        <n v="38"/>
        <n v="24"/>
        <n v="14"/>
        <n v="15"/>
        <m/>
        <n v="19"/>
        <n v="12"/>
        <n v="42"/>
        <n v="32"/>
        <n v="18"/>
        <n v="16"/>
        <n v="30"/>
        <n v="41"/>
        <n v="22"/>
        <n v="48"/>
        <n v="44"/>
        <n v="31"/>
        <n v="21"/>
        <n v="39"/>
        <n v="34"/>
        <n v="40"/>
        <n v="45"/>
        <n v="17"/>
        <n v="7" u="1"/>
        <n v="9" u="1"/>
        <n v="10" u="1"/>
        <n v="11" u="1"/>
      </sharedItems>
    </cacheField>
    <cacheField name="ROLE" numFmtId="0">
      <sharedItems containsBlank="1"/>
    </cacheField>
    <cacheField name="START DATE" numFmtId="0">
      <sharedItems containsDate="1" containsBlank="1" containsMixedTypes="1" minDate="2018-07-06T00:00:00" maxDate="1900-01-05T02:40:04"/>
    </cacheField>
    <cacheField name="START RD" numFmtId="0">
      <sharedItems containsString="0" containsBlank="1" containsNumber="1" containsInteger="1" minValue="2" maxValue="15"/>
    </cacheField>
    <cacheField name="START YR" numFmtId="0">
      <sharedItems containsDate="1" containsString="0" containsBlank="1" containsMixedTypes="1" minDate="1900-01-04T06:40:04" maxDate="1905-07-11T00:00:00" count="12">
        <n v="2018"/>
        <n v="2017"/>
        <n v="2013"/>
        <n v="2015"/>
        <n v="2014"/>
        <n v="2016"/>
        <n v="2010"/>
        <n v="2012"/>
        <m/>
        <n v="2009" u="1"/>
        <n v="2011" u="1"/>
        <d v="1905-07-10T00:00:00" u="1"/>
      </sharedItems>
    </cacheField>
    <cacheField name="PENALTY" numFmtId="0">
      <sharedItems containsString="0" containsBlank="1" containsNumber="1" containsInteger="1" minValue="1" maxValue="55"/>
    </cacheField>
    <cacheField name="ROUND &amp; YEARS" numFmtId="0">
      <sharedItems containsBlank="1"/>
    </cacheField>
    <cacheField name="END DATE" numFmtId="0">
      <sharedItems containsDate="1" containsBlank="1" containsMixedTypes="1" minDate="2018-07-09T00:00:00" maxDate="2019-06-09T00:00:00"/>
    </cacheField>
    <cacheField name="RTP YEAR" numFmtId="0">
      <sharedItems containsBlank="1" containsMixedTypes="1" containsNumber="1" containsInteger="1" minValue="2015" maxValue="2070" count="36">
        <s v="RTP 2018"/>
        <s v="RTP 2019"/>
        <s v="RTP 2051"/>
        <s v="RTP 2070"/>
        <s v="RTP 2050"/>
        <s v="RTP 2064"/>
        <s v="RTP 2040"/>
        <s v="RTP 2021"/>
        <s v="RTP 2023"/>
        <s v="RTP 2026"/>
        <s v="RTP 2020"/>
        <s v="RTP 2046"/>
        <m/>
        <n v="2022" u="1"/>
        <n v="2041" u="1"/>
        <n v="2015" u="1"/>
        <n v="2034" u="1"/>
        <n v="2027" u="1"/>
        <n v="2046" u="1"/>
        <n v="2020" u="1"/>
        <n v="2039" u="1"/>
        <n v="2025" u="1"/>
        <n v="2018" u="1"/>
        <n v="2037" u="1"/>
        <n v="2064" u="1"/>
        <n v="2050" u="1"/>
        <n v="2023" u="1"/>
        <n v="2016" u="1"/>
        <n v="2021" u="1"/>
        <n v="2040" u="1"/>
        <n v="2051" u="1"/>
        <n v="2070" u="1"/>
        <n v="2026" u="1"/>
        <n v="2019" u="1"/>
        <n v="2024" u="1"/>
        <n v="2017" u="1"/>
      </sharedItems>
    </cacheField>
    <cacheField name="RTP RND" numFmtId="0">
      <sharedItems containsBlank="1" containsMixedTypes="1" containsNumber="1" containsInteger="1" minValue="12" maxValue="15" count="10">
        <s v="RTP"/>
        <s v="RTP 12"/>
        <s v="RTP 15"/>
        <s v="RTP 13"/>
        <s v="RTP "/>
        <s v="RTP 14"/>
        <m/>
        <n v="12" u="1"/>
        <n v="13" u="1"/>
        <n v="15" u="1"/>
      </sharedItems>
    </cacheField>
    <cacheField name="CO PTS" numFmtId="0">
      <sharedItems containsString="0" containsBlank="1" containsNumber="1" containsInteger="1" minValue="60" maxValue="60"/>
    </cacheField>
    <cacheField name="CHARGE" numFmtId="0">
      <sharedItems containsBlank="1"/>
    </cacheField>
    <cacheField name="PLEA" numFmtId="0">
      <sharedItems containsBlank="1"/>
    </cacheField>
    <cacheField name="REFEREE" numFmtId="0">
      <sharedItems containsBlank="1" count="58">
        <m/>
        <s v="Rhys Jennings"/>
        <s v="BRIAN STEELE" u="1"/>
        <s v="SHANE SMITH" u="1"/>
        <s v="RAY THOMPSON" u="1"/>
        <s v="KYLE MCDONALD" u="1"/>
        <s v="CHRIS CATLIN" u="1"/>
        <s v="PAUL WILLIAMSON" u="1"/>
        <s v="ROBBIE MCDONALD" u="1"/>
        <s v="RYAN THOMAS" u="1"/>
        <s v="JACKSON THELAN" u="1"/>
        <s v="PDJRL" u="1"/>
        <s v="PHIL JOHNSON" u="1"/>
        <s v="RHYS HARWOOD" u="1"/>
        <s v="MITCHELL ROBINSON" u="1"/>
        <s v="LUKE JACKSON" u="1"/>
        <s v="CRAIG FITZGERALD" u="1"/>
        <s v="MINCHINBURY" u="1"/>
        <s v="JOHN HUMPHRIES" u="1"/>
        <s v="SHANE TURNBULL" u="1"/>
        <s v="MATTHEW SCHILD" u="1"/>
        <s v="CAMERON TURNER" u="1"/>
        <s v="JOSHUA SAUAGE" u="1"/>
        <s v="BRAD PETERS" u="1"/>
        <s v="COLIN POTTS" u="1"/>
        <s v="N/A" u="1"/>
        <s v="TIMOTHY THORNTON" u="1"/>
        <s v="TIM THORNTON" u="1"/>
        <s v="DILLEN WELLS" u="1"/>
        <s v="JOHN NEMATALLA" u="1"/>
        <s v="WAYNE PAGETI" u="1"/>
        <s v="PCYC" u="1"/>
        <s v="JACKSON PETERSON" u="1"/>
        <s v="JOSHUA BURTON" u="1"/>
        <s v="BRAYDEN LEE" u="1"/>
        <s v="JOSH VERNON" u="1"/>
        <s v="BRODIE RUSHBY" u="1"/>
        <s v="ROOTY HILL DON" u="1"/>
        <s v="TIM HANNON" u="1"/>
        <s v="LAYTON BELLAMY" u="1"/>
        <s v="DAMIEN MIZZI" u="1"/>
        <s v="RICKY MCFARLANE" u="1"/>
        <s v="LUKE BURTON" u="1"/>
        <s v="CURTIS ROBINSON" u="1"/>
        <s v="MITCHELL HALL" u="1"/>
        <s v="NATHAN SHARP" u="1"/>
        <s v="JOSHUA SAVAGE" u="1"/>
        <s v="TOM STINDL" u="1"/>
        <s v="STEPHEN BYRNE" u="1"/>
        <s v="AMBER FITZGERALD" u="1"/>
        <s v="TRISTA WALKER" u="1"/>
        <s v="CHRIS FITZGERALD" u="1"/>
        <s v="JEFF MIZZI" u="1"/>
        <s v="KEVIN WOOD" u="1"/>
        <s v="STEVEN BURKE" u="1"/>
        <s v="JAYDEN MOORE" u="1"/>
        <s v="PHIL HAINES" u="1"/>
        <s v="WILLIAM DURY" u="1"/>
      </sharedItems>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9">
  <r>
    <s v="Oueni FAKATAVA"/>
    <x v="0"/>
    <x v="0"/>
    <x v="0"/>
    <d v="2019-07-14T00:00:00"/>
    <x v="0"/>
    <x v="0"/>
    <n v="5"/>
    <s v="Years"/>
    <d v="2024-10-01T00:00:00"/>
    <n v="2025"/>
    <s v="RTP 01"/>
    <x v="0"/>
  </r>
  <r>
    <s v="Andrew VAISIMA"/>
    <x v="1"/>
    <x v="1"/>
    <x v="0"/>
    <d v="2019-06-02T00:00:00"/>
    <x v="1"/>
    <x v="0"/>
    <n v="5"/>
    <s v="Years"/>
    <d v="2024-10-01T00:00:00"/>
    <n v="2025"/>
    <s v="RTP 01"/>
    <x v="1"/>
  </r>
  <r>
    <s v="Jodeci POLUTELE"/>
    <x v="1"/>
    <x v="1"/>
    <x v="0"/>
    <d v="2019-06-30T00:00:00"/>
    <x v="2"/>
    <x v="0"/>
    <n v="3"/>
    <s v="Years"/>
    <d v="2022-10-01T00:00:00"/>
    <n v="2023"/>
    <s v="RTP 01"/>
    <x v="1"/>
  </r>
  <r>
    <s v="Pelenato HALANGAHU"/>
    <x v="2"/>
    <x v="2"/>
    <x v="1"/>
    <d v="2018-01-01T00:00:00"/>
    <x v="3"/>
    <x v="1"/>
    <n v="34"/>
    <s v="Rounds"/>
    <d v="2022-05-26T00:00:00"/>
    <n v="2022"/>
    <s v="RTP 07"/>
    <x v="2"/>
  </r>
  <r>
    <s v="Jye HAMLIN"/>
    <x v="3"/>
    <x v="3"/>
    <x v="0"/>
    <d v="2016-06-27T00:00:00"/>
    <x v="2"/>
    <x v="2"/>
    <n v="84"/>
    <s v="Rounds"/>
    <d v="2022-06-27T00:00:00"/>
    <n v="2022"/>
    <s v="RTP 10"/>
    <x v="3"/>
  </r>
  <r>
    <s v="Jason WILLIAMS"/>
    <x v="2"/>
    <x v="2"/>
    <x v="1"/>
    <d v="2018-01-01T00:00:00"/>
    <x v="3"/>
    <x v="1"/>
    <n v="42"/>
    <s v="Rounds"/>
    <d v="2022-10-01T00:00:00"/>
    <n v="2023"/>
    <s v="RTP 01"/>
    <x v="2"/>
  </r>
  <r>
    <s v="Adam ORCHARD"/>
    <x v="2"/>
    <x v="2"/>
    <x v="1"/>
    <d v="2018-01-01T00:00:00"/>
    <x v="3"/>
    <x v="1"/>
    <n v="42"/>
    <s v="Rounds"/>
    <d v="2022-10-01T00:00:00"/>
    <n v="2023"/>
    <s v="RTP 01"/>
    <x v="2"/>
  </r>
  <r>
    <s v="Rekindle TAUTALAGA"/>
    <x v="4"/>
    <x v="0"/>
    <x v="0"/>
    <d v="2016-06-27T00:00:00"/>
    <x v="2"/>
    <x v="2"/>
    <n v="90"/>
    <s v="Rounds"/>
    <d v="2023-04-27T00:00:00"/>
    <n v="2023"/>
    <s v="RTP 03"/>
    <x v="3"/>
  </r>
  <r>
    <s v="Mal SEVE"/>
    <x v="2"/>
    <x v="2"/>
    <x v="1"/>
    <d v="2018-01-01T00:00:00"/>
    <x v="3"/>
    <x v="1"/>
    <n v="4"/>
    <s v="Years"/>
    <d v="2023-09-29T00:00:00"/>
    <n v="2024"/>
    <s v="RTP 01"/>
    <x v="2"/>
  </r>
  <r>
    <s v="Matthew HORSFALL"/>
    <x v="5"/>
    <x v="0"/>
    <x v="0"/>
    <d v="2013-06-30T00:00:00"/>
    <x v="4"/>
    <x v="3"/>
    <n v="10"/>
    <s v="Years"/>
    <d v="2023-12-31T00:00:00"/>
    <n v="2024"/>
    <s v="RTP 01"/>
    <x v="3"/>
  </r>
  <r>
    <s v="Siu PIILUA"/>
    <x v="2"/>
    <x v="2"/>
    <x v="1"/>
    <d v="2018-01-01T00:00:00"/>
    <x v="3"/>
    <x v="1"/>
    <n v="4"/>
    <s v="Years"/>
    <d v="2023-12-31T00:00:00"/>
    <n v="2024"/>
    <s v="RTP 01"/>
    <x v="2"/>
  </r>
  <r>
    <s v="Greg LEMON"/>
    <x v="6"/>
    <x v="4"/>
    <x v="2"/>
    <d v="2011-06-30T00:00:00"/>
    <x v="3"/>
    <x v="4"/>
    <n v="12"/>
    <s v="Years"/>
    <d v="2024-09-14T00:00:00"/>
    <n v="2025"/>
    <s v="RTP 01"/>
    <x v="3"/>
  </r>
  <r>
    <s v="Jeffery LUI"/>
    <x v="2"/>
    <x v="2"/>
    <x v="1"/>
    <d v="2018-01-01T00:00:00"/>
    <x v="3"/>
    <x v="1"/>
    <n v="5"/>
    <s v="Years"/>
    <d v="2024-09-24T00:00:00"/>
    <n v="2025"/>
    <s v="RTP 01"/>
    <x v="2"/>
  </r>
  <r>
    <s v="Taimiotalosaga POGIA"/>
    <x v="2"/>
    <x v="2"/>
    <x v="1"/>
    <d v="2018-01-01T00:00:00"/>
    <x v="3"/>
    <x v="1"/>
    <n v="5"/>
    <s v="Years"/>
    <d v="2024-10-01T00:00:00"/>
    <n v="2025"/>
    <s v="RTP 01"/>
    <x v="2"/>
  </r>
  <r>
    <s v="Faitele TE'O"/>
    <x v="2"/>
    <x v="2"/>
    <x v="1"/>
    <d v="2018-01-01T00:00:00"/>
    <x v="3"/>
    <x v="1"/>
    <n v="5"/>
    <s v="Years"/>
    <d v="2024-10-01T00:00:00"/>
    <n v="2025"/>
    <s v="RTP 01"/>
    <x v="2"/>
  </r>
  <r>
    <s v="Trevor RILEY"/>
    <x v="5"/>
    <x v="0"/>
    <x v="0"/>
    <d v="2013-06-30T00:00:00"/>
    <x v="4"/>
    <x v="3"/>
    <n v="10"/>
    <s v="Years"/>
    <d v="2023-12-31T00:00:00"/>
    <n v="2024"/>
    <s v="RTP 01"/>
    <x v="3"/>
  </r>
  <r>
    <s v="Mal SEVE"/>
    <x v="2"/>
    <x v="2"/>
    <x v="1"/>
    <d v="2018-01-01T00:00:00"/>
    <x v="3"/>
    <x v="1"/>
    <n v="5"/>
    <s v="Years"/>
    <d v="2025-03-06T00:00:00"/>
    <n v="2025"/>
    <s v="RTP 01"/>
    <x v="2"/>
  </r>
  <r>
    <s v="Ricky OXLEY"/>
    <x v="0"/>
    <x v="3"/>
    <x v="0"/>
    <d v="2009-06-30T00:00:00"/>
    <x v="3"/>
    <x v="5"/>
    <n v="15"/>
    <s v="Years"/>
    <d v="2025-10-12T00:00:00"/>
    <n v="2026"/>
    <s v="RTP 01"/>
    <x v="0"/>
  </r>
  <r>
    <s v="Blake DAVID"/>
    <x v="0"/>
    <x v="3"/>
    <x v="0"/>
    <d v="2009-06-30T00:00:00"/>
    <x v="3"/>
    <x v="5"/>
    <n v="15"/>
    <s v="Years"/>
    <d v="2025-10-13T00:00:00"/>
    <n v="2026"/>
    <s v="RTP 01"/>
    <x v="3"/>
  </r>
  <r>
    <s v="William CLARK"/>
    <x v="7"/>
    <x v="1"/>
    <x v="2"/>
    <d v="2015-06-30T00:00:00"/>
    <x v="3"/>
    <x v="6"/>
    <n v="10"/>
    <s v="Years"/>
    <d v="2025-10-22T00:00:00"/>
    <n v="2026"/>
    <s v="RTP 01"/>
    <x v="3"/>
  </r>
  <r>
    <s v="David FENNELL"/>
    <x v="2"/>
    <x v="2"/>
    <x v="1"/>
    <d v="2018-01-01T00:00:00"/>
    <x v="3"/>
    <x v="1"/>
    <n v="7"/>
    <s v="Years"/>
    <d v="2026-10-01T00:00:00"/>
    <n v="2027"/>
    <s v="RTP 01"/>
    <x v="2"/>
  </r>
  <r>
    <s v="Leanne KITCHENER"/>
    <x v="2"/>
    <x v="2"/>
    <x v="1"/>
    <d v="2018-01-01T00:00:00"/>
    <x v="3"/>
    <x v="1"/>
    <n v="7"/>
    <s v="Years"/>
    <d v="2026-10-01T00:00:00"/>
    <n v="2027"/>
    <s v="RTP 01"/>
    <x v="2"/>
  </r>
  <r>
    <s v="Micheal GRAHAM"/>
    <x v="2"/>
    <x v="2"/>
    <x v="1"/>
    <d v="2018-01-01T00:00:00"/>
    <x v="3"/>
    <x v="1"/>
    <n v="7"/>
    <s v="Years"/>
    <d v="2026-10-01T00:00:00"/>
    <n v="2027"/>
    <s v="RTP 01"/>
    <x v="2"/>
  </r>
  <r>
    <s v="Andrew GRAY"/>
    <x v="2"/>
    <x v="2"/>
    <x v="1"/>
    <d v="2018-01-01T00:00:00"/>
    <x v="3"/>
    <x v="1"/>
    <n v="9"/>
    <s v="Years"/>
    <d v="2028-10-01T00:00:00"/>
    <n v="2029"/>
    <s v="RTP 01"/>
    <x v="2"/>
  </r>
  <r>
    <s v="Kerwin MELDRUM"/>
    <x v="2"/>
    <x v="2"/>
    <x v="1"/>
    <d v="2018-01-01T00:00:00"/>
    <x v="3"/>
    <x v="1"/>
    <n v="9"/>
    <s v="Years"/>
    <d v="2028-10-01T00:00:00"/>
    <n v="2029"/>
    <s v="RTP 01"/>
    <x v="2"/>
  </r>
  <r>
    <s v="Robert LAKE"/>
    <x v="2"/>
    <x v="2"/>
    <x v="1"/>
    <d v="2018-01-01T00:00:00"/>
    <x v="3"/>
    <x v="1"/>
    <n v="11"/>
    <s v="Years"/>
    <d v="2030-11-23T00:00:00"/>
    <n v="2031"/>
    <s v="RTP 01"/>
    <x v="2"/>
  </r>
  <r>
    <s v="Julian SMITH"/>
    <x v="2"/>
    <x v="2"/>
    <x v="1"/>
    <d v="2018-01-01T00:00:00"/>
    <x v="3"/>
    <x v="1"/>
    <n v="11"/>
    <s v="Years"/>
    <d v="2030-12-07T00:00:00"/>
    <n v="2031"/>
    <s v="RTP 01"/>
    <x v="2"/>
  </r>
  <r>
    <s v="Kirilee RINCON CROUT"/>
    <x v="2"/>
    <x v="2"/>
    <x v="1"/>
    <d v="2018-01-01T00:00:00"/>
    <x v="3"/>
    <x v="1"/>
    <n v="11"/>
    <s v="Years"/>
    <d v="2030-12-07T00:00:00"/>
    <n v="2031"/>
    <s v="RTP 01"/>
    <x v="2"/>
  </r>
  <r>
    <s v="Kerry PEAD"/>
    <x v="2"/>
    <x v="2"/>
    <x v="1"/>
    <d v="2018-01-01T00:00:00"/>
    <x v="3"/>
    <x v="1"/>
    <n v="11"/>
    <s v="Years"/>
    <d v="2030-12-31T00:00:00"/>
    <n v="2031"/>
    <s v="RTP 01"/>
    <x v="2"/>
  </r>
  <r>
    <s v="Jordan GRIFFIN"/>
    <x v="5"/>
    <x v="0"/>
    <x v="0"/>
    <d v="2013-06-30T00:00:00"/>
    <x v="3"/>
    <x v="3"/>
    <n v="20"/>
    <s v="Years"/>
    <d v="2033-12-31T00:00:00"/>
    <n v="2034"/>
    <s v="RTP 01"/>
    <x v="3"/>
  </r>
  <r>
    <s v="Brendan GARNER"/>
    <x v="5"/>
    <x v="0"/>
    <x v="0"/>
    <d v="2013-06-30T00:00:00"/>
    <x v="3"/>
    <x v="3"/>
    <n v="20"/>
    <s v="Years"/>
    <d v="2033-12-31T00:00:00"/>
    <n v="2034"/>
    <s v="RTP 01"/>
    <x v="3"/>
  </r>
  <r>
    <s v="Penisila PALEI"/>
    <x v="7"/>
    <x v="4"/>
    <x v="0"/>
    <d v="2016-06-30T00:00:00"/>
    <x v="4"/>
    <x v="2"/>
    <n v="20"/>
    <s v="Years"/>
    <d v="2036-08-15T00:00:00"/>
    <n v="2037"/>
    <s v="RTP 01"/>
    <x v="3"/>
  </r>
  <r>
    <s v="Faale Junior VAOTUUA"/>
    <x v="7"/>
    <x v="4"/>
    <x v="0"/>
    <d v="2016-06-30T00:00:00"/>
    <x v="4"/>
    <x v="2"/>
    <n v="20"/>
    <s v="Years"/>
    <d v="2036-08-18T00:00:00"/>
    <n v="2037"/>
    <s v="RTP 01"/>
    <x v="3"/>
  </r>
  <r>
    <s v="Nathan DUNCAN"/>
    <x v="8"/>
    <x v="4"/>
    <x v="3"/>
    <d v="2018-01-01T00:00:00"/>
    <x v="3"/>
    <x v="1"/>
    <n v="17"/>
    <s v="Years"/>
    <d v="2036-08-22T00:00:00"/>
    <n v="2037"/>
    <s v="RTP 01"/>
    <x v="1"/>
  </r>
  <r>
    <s v="Michael FIFITA"/>
    <x v="5"/>
    <x v="0"/>
    <x v="0"/>
    <d v="2013-06-30T00:00:00"/>
    <x v="3"/>
    <x v="3"/>
    <n v="25"/>
    <s v="Years"/>
    <d v="2038-12-31T00:00:00"/>
    <n v="2039"/>
    <s v="RTP 01"/>
    <x v="3"/>
  </r>
  <r>
    <s v="David PUCARIELLO"/>
    <x v="9"/>
    <x v="0"/>
    <x v="3"/>
    <d v="2016-05-16T00:00:00"/>
    <x v="5"/>
    <x v="2"/>
    <n v="25"/>
    <s v="Years"/>
    <d v="2041-12-31T00:00:00"/>
    <n v="2042"/>
    <s v="RTP 01"/>
    <x v="3"/>
  </r>
  <r>
    <s v="Michael TOBY"/>
    <x v="2"/>
    <x v="2"/>
    <x v="1"/>
    <d v="2018-01-01T00:00:00"/>
    <x v="3"/>
    <x v="1"/>
    <n v="30"/>
    <s v="Years"/>
    <d v="2050-07-12T00:00:00"/>
    <n v="2050"/>
    <s v="RTP 01"/>
    <x v="2"/>
  </r>
  <r>
    <s v="Lee SMITH"/>
    <x v="2"/>
    <x v="2"/>
    <x v="1"/>
    <d v="2018-01-01T00:00:00"/>
    <x v="3"/>
    <x v="1"/>
    <n v="30"/>
    <s v="Years"/>
    <d v="2050-10-01T00:00:00"/>
    <n v="2050"/>
    <s v="RTP 01"/>
    <x v="2"/>
  </r>
  <r>
    <s v="Mathew MAWSON"/>
    <x v="2"/>
    <x v="2"/>
    <x v="1"/>
    <d v="2018-01-01T00:00:00"/>
    <x v="3"/>
    <x v="1"/>
    <s v="LIFE"/>
    <s v="Years"/>
    <d v="2099-12-31T00:00:00"/>
    <n v="2099"/>
    <s v="RTP 01"/>
    <x v="2"/>
  </r>
  <r>
    <s v="Russell HAWKE"/>
    <x v="2"/>
    <x v="2"/>
    <x v="1"/>
    <d v="2018-01-01T00:00:00"/>
    <x v="3"/>
    <x v="1"/>
    <s v="LIFE"/>
    <s v="Years"/>
    <d v="2099-12-31T00:00:00"/>
    <n v="2099"/>
    <s v="RTP 01"/>
    <x v="2"/>
  </r>
  <r>
    <s v="Craig CUTTY"/>
    <x v="2"/>
    <x v="2"/>
    <x v="1"/>
    <d v="2018-01-01T00:00:00"/>
    <x v="3"/>
    <x v="1"/>
    <s v="LIFE"/>
    <s v="Years"/>
    <d v="2099-12-31T00:00:00"/>
    <n v="2099"/>
    <s v="RTP 01"/>
    <x v="2"/>
  </r>
  <r>
    <s v="Unique WATERS"/>
    <x v="2"/>
    <x v="2"/>
    <x v="1"/>
    <d v="2018-01-01T00:00:00"/>
    <x v="3"/>
    <x v="1"/>
    <s v="LIFE"/>
    <s v="Years"/>
    <d v="2099-12-31T00:00:00"/>
    <n v="2099"/>
    <s v="RTP 01"/>
    <x v="2"/>
  </r>
  <r>
    <s v="Brendan ZAMMIT"/>
    <x v="2"/>
    <x v="2"/>
    <x v="1"/>
    <d v="2018-01-01T00:00:00"/>
    <x v="3"/>
    <x v="1"/>
    <s v="LIFE"/>
    <s v="Years"/>
    <d v="2099-12-31T00:00:00"/>
    <n v="2099"/>
    <s v="RTP 01"/>
    <x v="2"/>
  </r>
  <r>
    <s v="Faaetete LEOTA"/>
    <x v="2"/>
    <x v="2"/>
    <x v="1"/>
    <d v="2018-01-01T00:00:00"/>
    <x v="3"/>
    <x v="1"/>
    <s v="LIFE"/>
    <s v="Years"/>
    <d v="2099-12-31T00:00:00"/>
    <n v="2099"/>
    <s v="RTP 01"/>
    <x v="2"/>
  </r>
  <r>
    <s v="Robert HODDER"/>
    <x v="2"/>
    <x v="2"/>
    <x v="1"/>
    <d v="2018-01-01T00:00:00"/>
    <x v="3"/>
    <x v="1"/>
    <s v="LIFE"/>
    <s v="Years"/>
    <d v="2099-12-31T00:00:00"/>
    <n v="2099"/>
    <s v="RTP 01"/>
    <x v="2"/>
  </r>
  <r>
    <s v="Micheal GRAHAM"/>
    <x v="2"/>
    <x v="2"/>
    <x v="1"/>
    <d v="2018-01-01T00:00:00"/>
    <x v="3"/>
    <x v="1"/>
    <s v="LIFE"/>
    <s v="Years"/>
    <d v="2099-12-31T00:00:00"/>
    <n v="2099"/>
    <s v="RTP 01"/>
    <x v="2"/>
  </r>
  <r>
    <s v="Corey MAY"/>
    <x v="2"/>
    <x v="2"/>
    <x v="1"/>
    <d v="2018-01-01T00:00:00"/>
    <x v="3"/>
    <x v="1"/>
    <s v="LIFE"/>
    <s v="Years"/>
    <d v="2099-12-31T00:00:00"/>
    <n v="2099"/>
    <s v="RTP 01"/>
    <x v="2"/>
  </r>
  <r>
    <s v="Edwin JAMSEK"/>
    <x v="2"/>
    <x v="2"/>
    <x v="1"/>
    <d v="2018-01-01T00:00:00"/>
    <x v="3"/>
    <x v="1"/>
    <s v="LIFE"/>
    <s v="Years"/>
    <d v="2099-12-31T00:00:00"/>
    <n v="2099"/>
    <s v="RTP 01"/>
    <x v="2"/>
  </r>
  <r>
    <s v="Tevita HOPOI"/>
    <x v="2"/>
    <x v="2"/>
    <x v="1"/>
    <d v="2018-01-01T00:00:00"/>
    <x v="3"/>
    <x v="1"/>
    <s v="LIFE"/>
    <s v="Years"/>
    <d v="2099-12-31T00:00:00"/>
    <n v="2099"/>
    <s v="RTP 01"/>
    <x v="2"/>
  </r>
  <r>
    <s v="Ronald ADAMS"/>
    <x v="2"/>
    <x v="2"/>
    <x v="1"/>
    <d v="2018-01-01T00:00:00"/>
    <x v="3"/>
    <x v="1"/>
    <s v="LIFE"/>
    <s v="Years"/>
    <d v="2099-12-31T00:00:00"/>
    <n v="2099"/>
    <s v="RTP 01"/>
    <x v="2"/>
  </r>
  <r>
    <s v="Leslie HOBSON"/>
    <x v="2"/>
    <x v="2"/>
    <x v="1"/>
    <d v="2018-01-01T00:00:00"/>
    <x v="3"/>
    <x v="1"/>
    <s v="LIFE"/>
    <s v="Years"/>
    <d v="2099-12-31T00:00:00"/>
    <n v="2099"/>
    <s v="RTP 01"/>
    <x v="2"/>
  </r>
  <r>
    <s v="Jonathan KARAMANIS"/>
    <x v="2"/>
    <x v="2"/>
    <x v="1"/>
    <d v="2018-01-01T00:00:00"/>
    <x v="3"/>
    <x v="1"/>
    <s v="LIFE"/>
    <s v="Years"/>
    <d v="2099-12-31T00:00:00"/>
    <n v="2099"/>
    <s v="RTP 01"/>
    <x v="2"/>
  </r>
  <r>
    <s v="Steven FAIRBAIRN"/>
    <x v="2"/>
    <x v="2"/>
    <x v="1"/>
    <d v="2018-01-01T00:00:00"/>
    <x v="3"/>
    <x v="1"/>
    <s v="LIFE"/>
    <s v="Years"/>
    <d v="2099-12-31T00:00:00"/>
    <n v="2099"/>
    <s v="RTP 01"/>
    <x v="2"/>
  </r>
  <r>
    <s v="Miso MLINARIC"/>
    <x v="2"/>
    <x v="2"/>
    <x v="1"/>
    <d v="2018-01-01T00:00:00"/>
    <x v="3"/>
    <x v="1"/>
    <s v="LIFE"/>
    <s v="Years"/>
    <d v="2099-12-31T00:00:00"/>
    <n v="2099"/>
    <s v="RTP 01"/>
    <x v="2"/>
  </r>
  <r>
    <s v="Hans FAAPITO"/>
    <x v="2"/>
    <x v="2"/>
    <x v="1"/>
    <d v="2018-01-01T00:00:00"/>
    <x v="3"/>
    <x v="1"/>
    <s v="LIFE"/>
    <s v="Years"/>
    <d v="2099-12-31T00:00:00"/>
    <n v="2099"/>
    <s v="RTP 01"/>
    <x v="2"/>
  </r>
  <r>
    <s v="Kevin DURRINGTON"/>
    <x v="2"/>
    <x v="2"/>
    <x v="1"/>
    <d v="2018-01-01T00:00:00"/>
    <x v="3"/>
    <x v="1"/>
    <s v="LIFE"/>
    <s v="Years"/>
    <d v="2099-12-31T00:00:00"/>
    <n v="2099"/>
    <s v="RTP 01"/>
    <x v="2"/>
  </r>
  <r>
    <s v="Kelly-Anne NOWLAND"/>
    <x v="2"/>
    <x v="2"/>
    <x v="1"/>
    <d v="2018-01-01T00:00:00"/>
    <x v="3"/>
    <x v="1"/>
    <s v="LIFE"/>
    <s v="Years"/>
    <d v="2099-12-31T00:00:00"/>
    <n v="2099"/>
    <s v="RTP 01"/>
    <x v="2"/>
  </r>
  <r>
    <s v="William MAPAPALANGI"/>
    <x v="2"/>
    <x v="2"/>
    <x v="1"/>
    <d v="2018-01-01T00:00:00"/>
    <x v="3"/>
    <x v="1"/>
    <s v="LIFE"/>
    <s v="Years"/>
    <d v="2099-12-31T00:00:00"/>
    <n v="2099"/>
    <s v="RTP 01"/>
    <x v="2"/>
  </r>
  <r>
    <s v="Paul WARREN"/>
    <x v="2"/>
    <x v="2"/>
    <x v="1"/>
    <d v="2018-01-01T00:00:00"/>
    <x v="3"/>
    <x v="1"/>
    <s v="LIFE"/>
    <s v="Years"/>
    <d v="2099-12-31T00:00:00"/>
    <n v="2099"/>
    <s v="RTP 01"/>
    <x v="2"/>
  </r>
  <r>
    <s v="KYLIE HENDRY"/>
    <x v="10"/>
    <x v="4"/>
    <x v="3"/>
    <d v="2020-03-17T00:00:00"/>
    <x v="3"/>
    <x v="7"/>
    <n v="15"/>
    <s v="Years"/>
    <d v="2035-01-01T00:00:00"/>
    <n v="2035"/>
    <s v="RTP 01"/>
    <x v="1"/>
  </r>
  <r>
    <s v="DANNY TIPPINS"/>
    <x v="11"/>
    <x v="5"/>
    <x v="4"/>
    <d v="2020-07-16T00:00:00"/>
    <x v="3"/>
    <x v="7"/>
    <n v="4"/>
    <s v="Years"/>
    <d v="2025-07-16T00:00:00"/>
    <n v="2024"/>
    <s v="RTP 12"/>
    <x v="1"/>
  </r>
  <r>
    <s v="FAGALIMA FAUMUI"/>
    <x v="10"/>
    <x v="6"/>
    <x v="3"/>
    <d v="2020-08-06T00:00:00"/>
    <x v="6"/>
    <x v="7"/>
    <s v="LIFE"/>
    <s v="Years"/>
    <d v="2099-12-31T00:00:00"/>
    <n v="2099"/>
    <s v="RTP 01"/>
    <x v="1"/>
  </r>
  <r>
    <s v="NATHAN TREWYLNN"/>
    <x v="0"/>
    <x v="7"/>
    <x v="2"/>
    <d v="2020-08-10T00:00:00"/>
    <x v="7"/>
    <x v="7"/>
    <n v="5"/>
    <s v="Years"/>
    <d v="2025-08-18T00:00:00"/>
    <n v="2026"/>
    <s v="RTP 01"/>
    <x v="1"/>
  </r>
  <r>
    <s v="BRAD MIDDLEBROOK"/>
    <x v="10"/>
    <x v="0"/>
    <x v="0"/>
    <d v="2020-08-24T00:00:00"/>
    <x v="8"/>
    <x v="7"/>
    <s v="LIFE"/>
    <s v="Years"/>
    <d v="2099-12-31T00:00:00"/>
    <n v="2099"/>
    <s v="RTP 01"/>
    <x v="1"/>
  </r>
  <r>
    <s v="RATU NANOVO"/>
    <x v="10"/>
    <x v="0"/>
    <x v="0"/>
    <d v="2020-08-24T00:00:00"/>
    <x v="8"/>
    <x v="7"/>
    <s v="LIFE"/>
    <s v="Years"/>
    <d v="2099-12-31T00:00:00"/>
    <n v="2099"/>
    <s v="RTP 01"/>
    <x v="1"/>
  </r>
  <r>
    <s v="SITIVENI LOGAIVAU"/>
    <x v="9"/>
    <x v="4"/>
    <x v="0"/>
    <d v="2020-08-22T00:00:00"/>
    <x v="8"/>
    <x v="7"/>
    <n v="6"/>
    <s v="Years"/>
    <d v="2026-08-30T00:00:00"/>
    <n v="2027"/>
    <s v="RTP 01"/>
    <x v="1"/>
  </r>
  <r>
    <s v="LACHLAN DAVEY"/>
    <x v="9"/>
    <x v="0"/>
    <x v="0"/>
    <d v="2020-09-08T00:00:00"/>
    <x v="4"/>
    <x v="8"/>
    <n v="2"/>
    <s v="Years"/>
    <d v="2022-09-05T00:00:00"/>
    <n v="2023"/>
    <s v="RTP 01"/>
    <x v="0"/>
  </r>
  <r>
    <s v="KATIE OTWAY"/>
    <x v="12"/>
    <x v="0"/>
    <x v="3"/>
    <d v="2020-09-06T00:00:00"/>
    <x v="4"/>
    <x v="8"/>
    <m/>
    <m/>
    <s v="YTA"/>
    <m/>
    <m/>
    <x v="1"/>
  </r>
  <r>
    <s v="JESSE ASTILL"/>
    <x v="12"/>
    <x v="0"/>
    <x v="3"/>
    <d v="2020-09-10T00:00:00"/>
    <x v="4"/>
    <x v="8"/>
    <n v="2"/>
    <s v="Years"/>
    <d v="2022-09-28T00:00:00"/>
    <n v="2023"/>
    <s v="RTP 01"/>
    <x v="1"/>
  </r>
  <r>
    <s v="JERMAIN TEAO"/>
    <x v="9"/>
    <x v="0"/>
    <x v="0"/>
    <d v="2021-03-19T00:00:00"/>
    <x v="9"/>
    <x v="8"/>
    <n v="12"/>
    <s v="Months"/>
    <d v="2023-07-01T00:00:00"/>
    <n v="2023"/>
    <s v="RTP 11"/>
    <x v="0"/>
  </r>
  <r>
    <s v="KYM SMITH"/>
    <x v="4"/>
    <x v="3"/>
    <x v="3"/>
    <d v="2021-03-19T00:00:00"/>
    <x v="9"/>
    <x v="8"/>
    <n v="3"/>
    <s v="Years "/>
    <d v="2024-03-10T00:00:00"/>
    <n v="2024"/>
    <s v="RTP 01"/>
    <x v="1"/>
  </r>
  <r>
    <s v="TANIANO IOANE"/>
    <x v="13"/>
    <x v="4"/>
    <x v="3"/>
    <d v="2021-04-21T00:00:00"/>
    <x v="10"/>
    <x v="8"/>
    <n v="2"/>
    <s v="Years"/>
    <d v="2023-04-25T00:00:00"/>
    <n v="2023"/>
    <s v="RTP 03"/>
    <x v="1"/>
  </r>
  <r>
    <s v="BRETT WEBER"/>
    <x v="14"/>
    <x v="8"/>
    <x v="4"/>
    <d v="2021-05-10T00:00:00"/>
    <x v="7"/>
    <x v="8"/>
    <n v="12"/>
    <s v="Months"/>
    <d v="2022-05-11T00:00:00"/>
    <n v="2022"/>
    <s v="RTP 05"/>
    <x v="1"/>
  </r>
  <r>
    <s v="ANTHONY TRUSCOTT"/>
    <x v="9"/>
    <x v="9"/>
    <x v="2"/>
    <d v="2021-05-27T00:00:00"/>
    <x v="11"/>
    <x v="8"/>
    <n v="1"/>
    <s v="Year"/>
    <d v="2022-06-30T00:00:00"/>
    <n v="2022"/>
    <s v="RTP 11"/>
    <x v="1"/>
  </r>
  <r>
    <s v="TANIELA GHAZARIAN"/>
    <x v="10"/>
    <x v="10"/>
    <x v="0"/>
    <d v="2021-06-01T00:00:00"/>
    <x v="12"/>
    <x v="8"/>
    <n v="2"/>
    <s v="Years"/>
    <d v="2023-06-30T00:00:00"/>
    <n v="2023"/>
    <s v="RTP 11"/>
    <x v="1"/>
  </r>
  <r>
    <s v="WILSON ORIKA"/>
    <x v="3"/>
    <x v="1"/>
    <x v="0"/>
    <d v="2021-06-03T00:00:00"/>
    <x v="12"/>
    <x v="8"/>
    <n v="2"/>
    <s v="Years"/>
    <d v="2023-06-03T00:00:00"/>
    <n v="2023"/>
    <s v="RTP 09"/>
    <x v="0"/>
  </r>
  <r>
    <s v="DEREK WAITERE"/>
    <x v="15"/>
    <x v="7"/>
    <x v="0"/>
    <d v="2021-06-11T00:00:00"/>
    <x v="13"/>
    <x v="8"/>
    <n v="12"/>
    <s v="Rounds"/>
    <d v="2022-04-18T00:00:00"/>
    <n v="2022"/>
    <s v="RTP 03"/>
    <x v="0"/>
  </r>
  <r>
    <s v="KATHY MAKIN"/>
    <x v="5"/>
    <x v="6"/>
    <x v="3"/>
    <d v="2021-06-25T00:00:00"/>
    <x v="13"/>
    <x v="8"/>
    <n v="12"/>
    <s v="Months"/>
    <d v="2022-06-30T00:00:00"/>
    <n v="2022"/>
    <s v="RTP 11"/>
    <x v="1"/>
  </r>
  <r>
    <s v="JESSE MOOR"/>
    <x v="16"/>
    <x v="3"/>
    <x v="0"/>
    <d v="2021-06-25T00:00:00"/>
    <x v="13"/>
    <x v="8"/>
    <n v="12"/>
    <s v="Rounds"/>
    <d v="2022-06-06T00:00:00"/>
    <n v="2022"/>
    <s v="RTP 09"/>
    <x v="0"/>
  </r>
</pivotCacheRecords>
</file>

<file path=xl/pivotCache/pivotCacheRecords2.xml><?xml version="1.0" encoding="utf-8"?>
<pivotCacheRecords xmlns="http://schemas.openxmlformats.org/spreadsheetml/2006/main" xmlns:r="http://schemas.openxmlformats.org/officeDocument/2006/relationships" count="60">
  <r>
    <x v="0"/>
    <x v="0"/>
    <x v="0"/>
    <s v="Player"/>
    <d v="2018-07-06T00:00:00"/>
    <n v="10"/>
    <x v="0"/>
    <n v="5"/>
    <s v="Rounds"/>
    <d v="2018-12-07T00:00:00"/>
    <x v="0"/>
    <x v="0"/>
    <m/>
    <s v="SEND OFF"/>
    <s v="Early Guilty Plea"/>
    <x v="0"/>
  </r>
  <r>
    <x v="1"/>
    <x v="0"/>
    <x v="1"/>
    <s v="Trainer"/>
    <s v=" 4/06/2018"/>
    <n v="10"/>
    <x v="0"/>
    <n v="2"/>
    <s v="Rounds"/>
    <s v="25/06/2018"/>
    <x v="0"/>
    <x v="0"/>
    <m/>
    <s v="CODE"/>
    <s v="Early Guilty Plea"/>
    <x v="0"/>
  </r>
  <r>
    <x v="2"/>
    <x v="1"/>
    <x v="2"/>
    <s v="Coach"/>
    <s v="31/05/2018"/>
    <n v="9"/>
    <x v="0"/>
    <n v="8"/>
    <s v="Rounds"/>
    <s v="21/06/2018"/>
    <x v="0"/>
    <x v="0"/>
    <m/>
    <s v="CODE"/>
    <s v="Early Guilty Plea"/>
    <x v="0"/>
  </r>
  <r>
    <x v="3"/>
    <x v="1"/>
    <x v="3"/>
    <s v="Player"/>
    <s v=" 20/06/2018"/>
    <n v="9"/>
    <x v="0"/>
    <n v="2"/>
    <s v="Rounds"/>
    <s v=" 04/07/2018"/>
    <x v="0"/>
    <x v="1"/>
    <m/>
    <s v="SEND OFF"/>
    <s v="Early Guilty Plea"/>
    <x v="0"/>
  </r>
  <r>
    <x v="4"/>
    <x v="2"/>
    <x v="4"/>
    <s v="Secretary"/>
    <s v="29/06/2018"/>
    <n v="11"/>
    <x v="0"/>
    <n v="7"/>
    <s v="Rounds"/>
    <s v=" 24/08/2018"/>
    <x v="0"/>
    <x v="0"/>
    <m/>
    <s v="CODE"/>
    <s v="Early Guilty Plea"/>
    <x v="0"/>
  </r>
  <r>
    <x v="5"/>
    <x v="2"/>
    <x v="5"/>
    <s v="Coach"/>
    <s v="29/06/2018"/>
    <n v="11"/>
    <x v="0"/>
    <n v="4"/>
    <s v="Rounds"/>
    <s v=" 03/08/2018"/>
    <x v="0"/>
    <x v="0"/>
    <m/>
    <s v="CODE"/>
    <s v="Early Guilty Plea"/>
    <x v="0"/>
  </r>
  <r>
    <x v="6"/>
    <x v="3"/>
    <x v="3"/>
    <s v="Player"/>
    <s v=" 20/06/2018"/>
    <n v="9"/>
    <x v="0"/>
    <n v="4"/>
    <s v="Rounds"/>
    <s v="25/07/2018"/>
    <x v="0"/>
    <x v="2"/>
    <n v="60"/>
    <s v="SEND OFF"/>
    <s v="Early Guilty Plea"/>
    <x v="0"/>
  </r>
  <r>
    <x v="7"/>
    <x v="4"/>
    <x v="6"/>
    <s v="Manager"/>
    <s v="27/06/2017"/>
    <m/>
    <x v="1"/>
    <n v="1"/>
    <s v="Years"/>
    <s v="27/06/2018"/>
    <x v="0"/>
    <x v="0"/>
    <m/>
    <s v="CODE"/>
    <s v="Early Guilty Plea"/>
    <x v="0"/>
  </r>
  <r>
    <x v="8"/>
    <x v="5"/>
    <x v="7"/>
    <s v="Trainer"/>
    <s v=" 04/07/2018"/>
    <n v="12"/>
    <x v="0"/>
    <n v="3"/>
    <s v="Rounds"/>
    <s v=" 01/08/2018"/>
    <x v="0"/>
    <x v="0"/>
    <m/>
    <s v="CODE"/>
    <s v="Early Guilty Plea"/>
    <x v="0"/>
  </r>
  <r>
    <x v="9"/>
    <x v="5"/>
    <x v="8"/>
    <s v="Player"/>
    <s v=" 04/07/2018"/>
    <n v="11"/>
    <x v="0"/>
    <n v="2"/>
    <s v="Rounds"/>
    <s v=" 25/07/2018"/>
    <x v="0"/>
    <x v="3"/>
    <m/>
    <s v="SEND OFF"/>
    <s v="Early Guilty Plea"/>
    <x v="0"/>
  </r>
  <r>
    <x v="10"/>
    <x v="6"/>
    <x v="9"/>
    <s v="Player"/>
    <s v=" 04/07/2018"/>
    <n v="12"/>
    <x v="0"/>
    <n v="4"/>
    <s v="Rounds"/>
    <s v=" 08/08/2018"/>
    <x v="0"/>
    <x v="0"/>
    <m/>
    <s v="SEND OFF"/>
    <s v="Early Guilty Plea"/>
    <x v="0"/>
  </r>
  <r>
    <x v="11"/>
    <x v="7"/>
    <x v="10"/>
    <s v="Father"/>
    <s v=" 28/06/2018"/>
    <n v="12"/>
    <x v="0"/>
    <n v="1"/>
    <s v="Years"/>
    <s v=" 27/06/2019"/>
    <x v="1"/>
    <x v="1"/>
    <m/>
    <s v="CODE"/>
    <s v="Early Guilty Plea"/>
    <x v="0"/>
  </r>
  <r>
    <x v="12"/>
    <x v="8"/>
    <x v="7"/>
    <s v="Player"/>
    <s v=" 5/05/2013"/>
    <m/>
    <x v="2"/>
    <n v="32"/>
    <s v="Years"/>
    <s v="31/12/2050"/>
    <x v="2"/>
    <x v="0"/>
    <m/>
    <s v="SEND OFF"/>
    <s v="Guilty"/>
    <x v="0"/>
  </r>
  <r>
    <x v="13"/>
    <x v="8"/>
    <x v="1"/>
    <s v="Player"/>
    <s v=" 9/07/2015"/>
    <m/>
    <x v="3"/>
    <n v="3"/>
    <s v="Years"/>
    <d v="2018-07-09T00:00:00"/>
    <x v="0"/>
    <x v="0"/>
    <m/>
    <s v="SEND OFF"/>
    <s v="Guilty"/>
    <x v="0"/>
  </r>
  <r>
    <x v="14"/>
    <x v="0"/>
    <x v="11"/>
    <s v="Player"/>
    <s v=" 10/06/2015"/>
    <m/>
    <x v="3"/>
    <n v="55"/>
    <s v="Years"/>
    <s v=" 10/06/2070"/>
    <x v="3"/>
    <x v="0"/>
    <m/>
    <s v="SEND OFF"/>
    <s v="Guilty"/>
    <x v="0"/>
  </r>
  <r>
    <x v="15"/>
    <x v="0"/>
    <x v="2"/>
    <s v="Player"/>
    <s v=" 5/05/2013"/>
    <m/>
    <x v="2"/>
    <n v="32"/>
    <s v="Years"/>
    <s v="31/12/2050"/>
    <x v="4"/>
    <x v="0"/>
    <m/>
    <s v="SEND OFF"/>
    <s v="Guilty"/>
    <x v="0"/>
  </r>
  <r>
    <x v="16"/>
    <x v="0"/>
    <x v="12"/>
    <s v="Player"/>
    <s v="26/06/2018"/>
    <n v="12"/>
    <x v="0"/>
    <n v="1"/>
    <s v="Rounds"/>
    <s v=" 02/07/2018"/>
    <x v="0"/>
    <x v="1"/>
    <m/>
    <s v="SEND OFF"/>
    <s v="Guilty"/>
    <x v="0"/>
  </r>
  <r>
    <x v="17"/>
    <x v="1"/>
    <x v="13"/>
    <s v="Spectator"/>
    <n v="2014"/>
    <m/>
    <x v="4"/>
    <n v="50"/>
    <s v="Years"/>
    <n v="2064"/>
    <x v="5"/>
    <x v="0"/>
    <m/>
    <s v="CODE"/>
    <s v="Guilty"/>
    <x v="0"/>
  </r>
  <r>
    <x v="18"/>
    <x v="1"/>
    <x v="14"/>
    <s v="Player"/>
    <s v="18/05/2016"/>
    <m/>
    <x v="5"/>
    <n v="18"/>
    <s v="Years"/>
    <s v=" 18/15/2040"/>
    <x v="6"/>
    <x v="0"/>
    <m/>
    <s v="SEND OFF"/>
    <s v="Guilty"/>
    <x v="0"/>
  </r>
  <r>
    <x v="19"/>
    <x v="2"/>
    <x v="15"/>
    <s v="Spectator"/>
    <s v=" 2/06/2016"/>
    <m/>
    <x v="5"/>
    <n v="5"/>
    <s v="Years"/>
    <s v=" 2/06/2021"/>
    <x v="7"/>
    <x v="0"/>
    <m/>
    <s v="CODE"/>
    <s v="Guilty"/>
    <x v="0"/>
  </r>
  <r>
    <x v="20"/>
    <x v="2"/>
    <x v="2"/>
    <s v="Player"/>
    <s v=" 28/08/2013"/>
    <m/>
    <x v="2"/>
    <n v="10"/>
    <s v="Years"/>
    <s v=" 28/08/2023"/>
    <x v="8"/>
    <x v="0"/>
    <m/>
    <s v="SEND OFF"/>
    <s v="Guilty"/>
    <x v="0"/>
  </r>
  <r>
    <x v="21"/>
    <x v="2"/>
    <x v="7"/>
    <s v="Player"/>
    <s v=" 1/06/2017"/>
    <m/>
    <x v="1"/>
    <n v="10"/>
    <s v="Years"/>
    <s v=" 2/06/2026"/>
    <x v="9"/>
    <x v="0"/>
    <m/>
    <s v="SEND OFF"/>
    <s v="Guilty"/>
    <x v="0"/>
  </r>
  <r>
    <x v="22"/>
    <x v="2"/>
    <x v="16"/>
    <s v="Player"/>
    <s v=" 8/06/2017"/>
    <m/>
    <x v="1"/>
    <n v="2"/>
    <s v="Years"/>
    <d v="2019-06-08T00:00:00"/>
    <x v="1"/>
    <x v="0"/>
    <m/>
    <s v="SEND OFF"/>
    <s v="Guilty"/>
    <x v="0"/>
  </r>
  <r>
    <x v="23"/>
    <x v="2"/>
    <x v="2"/>
    <s v="Player"/>
    <s v=" 5/05/2013"/>
    <m/>
    <x v="2"/>
    <n v="32"/>
    <s v="Years"/>
    <s v="31/12/2050"/>
    <x v="4"/>
    <x v="0"/>
    <m/>
    <s v="SEND OFF"/>
    <s v="Guilty"/>
    <x v="0"/>
  </r>
  <r>
    <x v="24"/>
    <x v="3"/>
    <x v="2"/>
    <s v="Player"/>
    <s v=" 5/05/2013"/>
    <m/>
    <x v="2"/>
    <n v="32"/>
    <s v="Years"/>
    <s v="31/12/2050"/>
    <x v="4"/>
    <x v="0"/>
    <m/>
    <s v="SEND OFF"/>
    <s v="Guilty"/>
    <x v="0"/>
  </r>
  <r>
    <x v="25"/>
    <x v="3"/>
    <x v="17"/>
    <s v="Trainer"/>
    <s v="31/05/2018"/>
    <n v="9"/>
    <x v="0"/>
    <n v="1"/>
    <s v="Years"/>
    <s v="31/12/2019"/>
    <x v="1"/>
    <x v="0"/>
    <m/>
    <s v="CODE"/>
    <s v="Guilty"/>
    <x v="0"/>
  </r>
  <r>
    <x v="26"/>
    <x v="3"/>
    <x v="7"/>
    <s v="Player"/>
    <s v=" 5/05/2013"/>
    <m/>
    <x v="2"/>
    <n v="32"/>
    <s v="Years"/>
    <s v="31/12/2050"/>
    <x v="4"/>
    <x v="0"/>
    <m/>
    <s v="SEND OFF"/>
    <s v="Guilty"/>
    <x v="0"/>
  </r>
  <r>
    <x v="27"/>
    <x v="5"/>
    <x v="0"/>
    <s v="Player"/>
    <s v=" 11/06/2015"/>
    <m/>
    <x v="3"/>
    <n v="55"/>
    <s v="Years"/>
    <s v=" 11/06/2070"/>
    <x v="3"/>
    <x v="0"/>
    <m/>
    <s v="SEND OFF"/>
    <s v="Guilty"/>
    <x v="0"/>
  </r>
  <r>
    <x v="28"/>
    <x v="5"/>
    <x v="18"/>
    <s v="Coach"/>
    <s v=" 26/07/2014"/>
    <m/>
    <x v="4"/>
    <n v="32"/>
    <s v="Years"/>
    <s v="31/12/2050"/>
    <x v="4"/>
    <x v="0"/>
    <m/>
    <s v="CODE"/>
    <s v="Guilty"/>
    <x v="0"/>
  </r>
  <r>
    <x v="29"/>
    <x v="5"/>
    <x v="19"/>
    <s v="Player"/>
    <s v=" 5/05/2013"/>
    <m/>
    <x v="2"/>
    <n v="32"/>
    <s v="Years"/>
    <s v="31/12/2050"/>
    <x v="4"/>
    <x v="0"/>
    <m/>
    <s v="SEND OFF"/>
    <s v="Guilty"/>
    <x v="0"/>
  </r>
  <r>
    <x v="30"/>
    <x v="5"/>
    <x v="20"/>
    <s v="Trainer"/>
    <s v=" 8/06/2016"/>
    <m/>
    <x v="5"/>
    <n v="10"/>
    <s v="Years"/>
    <s v=" 8/06/2026"/>
    <x v="9"/>
    <x v="0"/>
    <m/>
    <s v="CODE"/>
    <s v="Guilty"/>
    <x v="0"/>
  </r>
  <r>
    <x v="31"/>
    <x v="5"/>
    <x v="17"/>
    <s v="Trainer"/>
    <s v=" 11/06/2014"/>
    <m/>
    <x v="4"/>
    <n v="50"/>
    <s v="Years"/>
    <s v=" 11/06/2064"/>
    <x v="5"/>
    <x v="0"/>
    <m/>
    <s v="CODE"/>
    <s v="Guilty"/>
    <x v="1"/>
  </r>
  <r>
    <x v="32"/>
    <x v="5"/>
    <x v="17"/>
    <s v="Unknown"/>
    <s v=" 11/06/2014"/>
    <m/>
    <x v="4"/>
    <n v="50"/>
    <s v="Years"/>
    <s v=" 11/06/2064"/>
    <x v="5"/>
    <x v="0"/>
    <m/>
    <s v="CODE"/>
    <s v="Guilty"/>
    <x v="0"/>
  </r>
  <r>
    <x v="33"/>
    <x v="5"/>
    <x v="21"/>
    <s v="Unknown"/>
    <s v=" 21/08/2010"/>
    <m/>
    <x v="6"/>
    <n v="32"/>
    <s v="Years"/>
    <s v="31/12/2050"/>
    <x v="4"/>
    <x v="0"/>
    <m/>
    <s v="CODE"/>
    <s v="Guilty"/>
    <x v="0"/>
  </r>
  <r>
    <x v="34"/>
    <x v="6"/>
    <x v="2"/>
    <s v="Player"/>
    <s v="27/07/2016"/>
    <n v="15"/>
    <x v="5"/>
    <n v="2"/>
    <s v="Years"/>
    <s v="27/07/2018"/>
    <x v="0"/>
    <x v="0"/>
    <m/>
    <s v="SEND OFF"/>
    <s v="Guilty"/>
    <x v="0"/>
  </r>
  <r>
    <x v="35"/>
    <x v="6"/>
    <x v="1"/>
    <s v="Player"/>
    <s v="27/07/2017"/>
    <n v="15"/>
    <x v="1"/>
    <n v="1"/>
    <s v="Years"/>
    <s v="31/12/2018"/>
    <x v="0"/>
    <x v="0"/>
    <m/>
    <s v="SEND OFF"/>
    <s v="Guilty"/>
    <x v="0"/>
  </r>
  <r>
    <x v="36"/>
    <x v="6"/>
    <x v="22"/>
    <s v="Trainer"/>
    <s v="27/07/2016"/>
    <n v="15"/>
    <x v="5"/>
    <n v="2"/>
    <s v="Years"/>
    <s v="27/07/2018"/>
    <x v="0"/>
    <x v="0"/>
    <m/>
    <s v="CODE"/>
    <s v="Guilty"/>
    <x v="0"/>
  </r>
  <r>
    <x v="37"/>
    <x v="9"/>
    <x v="23"/>
    <s v="Player"/>
    <s v="17/08/2016"/>
    <m/>
    <x v="5"/>
    <n v="2"/>
    <s v="Years"/>
    <s v="17/08/2018"/>
    <x v="0"/>
    <x v="0"/>
    <m/>
    <s v="SEND OFF"/>
    <s v="Guilty"/>
    <x v="0"/>
  </r>
  <r>
    <x v="38"/>
    <x v="10"/>
    <x v="19"/>
    <s v="Player"/>
    <s v="29/04/2018"/>
    <n v="4"/>
    <x v="0"/>
    <n v="32"/>
    <s v="Years"/>
    <s v="31/12/2050"/>
    <x v="4"/>
    <x v="0"/>
    <m/>
    <s v="SEND OFF"/>
    <s v="Guilty"/>
    <x v="0"/>
  </r>
  <r>
    <x v="39"/>
    <x v="10"/>
    <x v="2"/>
    <s v="Player"/>
    <s v=" 13/05/2012"/>
    <n v="6"/>
    <x v="7"/>
    <n v="32"/>
    <s v="Years"/>
    <s v="31/12/2050"/>
    <x v="4"/>
    <x v="0"/>
    <m/>
    <s v="SEND OFF"/>
    <s v="Guilty"/>
    <x v="0"/>
  </r>
  <r>
    <x v="40"/>
    <x v="11"/>
    <x v="24"/>
    <s v="Trainer"/>
    <s v=" 28/06/2014"/>
    <n v="11"/>
    <x v="4"/>
    <n v="32"/>
    <s v="Years"/>
    <s v="31/12/2050"/>
    <x v="4"/>
    <x v="0"/>
    <m/>
    <s v="CODE"/>
    <s v="Guilty"/>
    <x v="0"/>
  </r>
  <r>
    <x v="41"/>
    <x v="11"/>
    <x v="23"/>
    <s v="Player"/>
    <s v=" 28/04/2013"/>
    <n v="3"/>
    <x v="2"/>
    <n v="32"/>
    <s v="Years"/>
    <s v="31/12/2050"/>
    <x v="4"/>
    <x v="0"/>
    <m/>
    <s v="SEND OFF"/>
    <s v="Guilty"/>
    <x v="0"/>
  </r>
  <r>
    <x v="42"/>
    <x v="12"/>
    <x v="11"/>
    <s v="Player"/>
    <s v="23/07/2017"/>
    <n v="5"/>
    <x v="0"/>
    <n v="1"/>
    <s v="Years"/>
    <s v=" 04/05/2019"/>
    <x v="1"/>
    <x v="0"/>
    <m/>
    <s v="SEND OFF"/>
    <s v="Guilty"/>
    <x v="0"/>
  </r>
  <r>
    <x v="43"/>
    <x v="13"/>
    <x v="15"/>
    <s v="Player"/>
    <s v=" 1/06/2013"/>
    <n v="8"/>
    <x v="2"/>
    <n v="32"/>
    <s v="Years"/>
    <s v="31/12/2050"/>
    <x v="4"/>
    <x v="0"/>
    <m/>
    <s v="SEND OFF"/>
    <s v="Guilty"/>
    <x v="0"/>
  </r>
  <r>
    <x v="44"/>
    <x v="13"/>
    <x v="25"/>
    <s v="Trainer"/>
    <s v=" 28/06/2018"/>
    <n v="11"/>
    <x v="0"/>
    <n v="2"/>
    <s v="Rounds"/>
    <s v="19/07/2018"/>
    <x v="0"/>
    <x v="3"/>
    <m/>
    <s v="CODE"/>
    <s v="Guilty"/>
    <x v="0"/>
  </r>
  <r>
    <x v="45"/>
    <x v="13"/>
    <x v="26"/>
    <s v="Spectator"/>
    <s v="17/04/2014"/>
    <n v="2"/>
    <x v="4"/>
    <n v="6"/>
    <s v="Years"/>
    <s v="16/04/2020"/>
    <x v="10"/>
    <x v="0"/>
    <m/>
    <s v="CODE"/>
    <s v="Guilty"/>
    <x v="0"/>
  </r>
  <r>
    <x v="46"/>
    <x v="13"/>
    <x v="17"/>
    <s v="Trainer/Coach"/>
    <s v=" 18/05/2016"/>
    <n v="6"/>
    <x v="5"/>
    <n v="30"/>
    <s v="Years"/>
    <s v=" 18/05/2046"/>
    <x v="11"/>
    <x v="0"/>
    <m/>
    <s v="CODE"/>
    <s v="Guilty"/>
    <x v="0"/>
  </r>
  <r>
    <x v="47"/>
    <x v="13"/>
    <x v="2"/>
    <s v="Coach"/>
    <s v="14/07/2017"/>
    <n v="13"/>
    <x v="1"/>
    <n v="1"/>
    <s v="Years"/>
    <d v="2018-09-05T00:00:00"/>
    <x v="0"/>
    <x v="0"/>
    <m/>
    <s v="CODE"/>
    <s v="Guilty"/>
    <x v="0"/>
  </r>
  <r>
    <x v="48"/>
    <x v="13"/>
    <x v="27"/>
    <s v="Spectator"/>
    <s v="17/04/2014"/>
    <n v="3"/>
    <x v="4"/>
    <n v="5"/>
    <s v="Years"/>
    <s v="16/04/2019"/>
    <x v="1"/>
    <x v="0"/>
    <m/>
    <s v="CODE"/>
    <s v="Guilty"/>
    <x v="0"/>
  </r>
  <r>
    <x v="49"/>
    <x v="13"/>
    <x v="25"/>
    <s v="Spectater"/>
    <s v="16/04/2014"/>
    <n v="3"/>
    <x v="4"/>
    <n v="6"/>
    <s v="Years"/>
    <s v="15/04/2020"/>
    <x v="10"/>
    <x v="0"/>
    <m/>
    <s v="CODE"/>
    <s v="Guilty"/>
    <x v="0"/>
  </r>
  <r>
    <x v="50"/>
    <x v="13"/>
    <x v="7"/>
    <s v="Player"/>
    <s v="25/05/2018"/>
    <n v="8"/>
    <x v="0"/>
    <n v="16"/>
    <s v="Rounds"/>
    <s v="31/08/2018"/>
    <x v="0"/>
    <x v="0"/>
    <m/>
    <s v="SEND OFF"/>
    <s v="Guilty"/>
    <x v="0"/>
  </r>
  <r>
    <x v="51"/>
    <x v="13"/>
    <x v="28"/>
    <s v="Player"/>
    <s v=" 28/06/2018"/>
    <n v="11"/>
    <x v="0"/>
    <n v="2"/>
    <s v="Rounds"/>
    <s v="19/07/2018"/>
    <x v="0"/>
    <x v="3"/>
    <m/>
    <s v="SEND OFF"/>
    <s v="Guilty"/>
    <x v="0"/>
  </r>
  <r>
    <x v="52"/>
    <x v="3"/>
    <x v="10"/>
    <s v="Father"/>
    <s v=" 04/05/2018"/>
    <n v="4"/>
    <x v="0"/>
    <n v="16"/>
    <s v="Rounds"/>
    <s v=" 07/09/2018"/>
    <x v="0"/>
    <x v="4"/>
    <m/>
    <s v="CODE"/>
    <s v="Guilty"/>
    <x v="0"/>
  </r>
  <r>
    <x v="53"/>
    <x v="7"/>
    <x v="28"/>
    <s v="Player"/>
    <s v=" 27/06/2018"/>
    <n v="11"/>
    <x v="0"/>
    <n v="3"/>
    <s v="Rounds"/>
    <s v=" 25/07/2018"/>
    <x v="0"/>
    <x v="5"/>
    <m/>
    <s v="SEND OFF"/>
    <s v="Guilty"/>
    <x v="0"/>
  </r>
  <r>
    <x v="54"/>
    <x v="1"/>
    <x v="10"/>
    <s v="Mother"/>
    <s v=" 06/07/2018"/>
    <n v="12"/>
    <x v="0"/>
    <n v="1"/>
    <s v="Years"/>
    <s v=" 06/07/2019"/>
    <x v="1"/>
    <x v="3"/>
    <m/>
    <s v="CODE"/>
    <s v="Guilty"/>
    <x v="0"/>
  </r>
  <r>
    <x v="55"/>
    <x v="14"/>
    <x v="10"/>
    <m/>
    <m/>
    <m/>
    <x v="8"/>
    <m/>
    <m/>
    <m/>
    <x v="12"/>
    <x v="6"/>
    <m/>
    <m/>
    <m/>
    <x v="0"/>
  </r>
  <r>
    <x v="55"/>
    <x v="14"/>
    <x v="10"/>
    <m/>
    <m/>
    <m/>
    <x v="8"/>
    <m/>
    <m/>
    <m/>
    <x v="12"/>
    <x v="6"/>
    <m/>
    <m/>
    <m/>
    <x v="0"/>
  </r>
  <r>
    <x v="55"/>
    <x v="14"/>
    <x v="10"/>
    <m/>
    <m/>
    <m/>
    <x v="8"/>
    <m/>
    <m/>
    <m/>
    <x v="12"/>
    <x v="6"/>
    <m/>
    <m/>
    <m/>
    <x v="0"/>
  </r>
  <r>
    <x v="55"/>
    <x v="14"/>
    <x v="10"/>
    <m/>
    <m/>
    <m/>
    <x v="8"/>
    <m/>
    <m/>
    <m/>
    <x v="12"/>
    <x v="6"/>
    <m/>
    <m/>
    <m/>
    <x v="0"/>
  </r>
  <r>
    <x v="55"/>
    <x v="14"/>
    <x v="10"/>
    <m/>
    <m/>
    <m/>
    <x v="8"/>
    <m/>
    <m/>
    <m/>
    <x v="12"/>
    <x v="6"/>
    <m/>
    <m/>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1C60FDF-44CB-41E2-BF6B-150B805EBBB9}" name="PivotTable6" cacheId="0"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location ref="M5:N8" firstHeaderRow="1" firstDataRow="1" firstDataCol="1" rowPageCount="1" colPageCount="1"/>
  <pivotFields count="13">
    <pivotField showAll="0"/>
    <pivotField showAll="0"/>
    <pivotField showAll="0"/>
    <pivotField showAll="0"/>
    <pivotField showAll="0"/>
    <pivotField showAll="0"/>
    <pivotField axis="axisPage" showAll="0">
      <items count="18">
        <item x="5"/>
        <item m="1" x="16"/>
        <item x="4"/>
        <item m="1" x="13"/>
        <item x="3"/>
        <item m="1" x="11"/>
        <item x="6"/>
        <item x="2"/>
        <item m="1" x="14"/>
        <item x="1"/>
        <item x="0"/>
        <item x="7"/>
        <item x="8"/>
        <item m="1" x="15"/>
        <item m="1" x="10"/>
        <item m="1" x="12"/>
        <item m="1" x="9"/>
        <item t="default"/>
      </items>
    </pivotField>
    <pivotField showAll="0"/>
    <pivotField showAll="0"/>
    <pivotField showAll="0"/>
    <pivotField showAll="0"/>
    <pivotField showAll="0"/>
    <pivotField axis="axisRow" dataField="1" showAll="0">
      <items count="8">
        <item m="1" x="4"/>
        <item x="1"/>
        <item m="1" x="6"/>
        <item x="0"/>
        <item x="2"/>
        <item m="1" x="5"/>
        <item x="3"/>
        <item t="default"/>
      </items>
    </pivotField>
  </pivotFields>
  <rowFields count="1">
    <field x="12"/>
  </rowFields>
  <rowItems count="3">
    <i>
      <x v="1"/>
    </i>
    <i>
      <x v="3"/>
    </i>
    <i t="grand">
      <x/>
    </i>
  </rowItems>
  <colItems count="1">
    <i/>
  </colItems>
  <pageFields count="1">
    <pageField fld="6" item="12" hier="-1"/>
  </pageFields>
  <dataFields count="1">
    <dataField name="Count of CHARGE" fld="12" subtotal="count" baseField="0" baseItem="0"/>
  </dataFields>
  <formats count="20">
    <format dxfId="27">
      <pivotArea type="all" dataOnly="0" outline="0" fieldPosition="0"/>
    </format>
    <format dxfId="26">
      <pivotArea outline="0" collapsedLevelsAreSubtotals="1" fieldPosition="0"/>
    </format>
    <format dxfId="25">
      <pivotArea field="12" type="button" dataOnly="0" labelOnly="1" outline="0" axis="axisRow" fieldPosition="0"/>
    </format>
    <format dxfId="24">
      <pivotArea dataOnly="0" labelOnly="1" fieldPosition="0">
        <references count="1">
          <reference field="12" count="3">
            <x v="1"/>
            <x v="3"/>
            <x v="5"/>
          </reference>
        </references>
      </pivotArea>
    </format>
    <format dxfId="23">
      <pivotArea dataOnly="0" labelOnly="1" grandRow="1" outline="0" fieldPosition="0"/>
    </format>
    <format dxfId="22">
      <pivotArea dataOnly="0" labelOnly="1" outline="0" axis="axisValues" fieldPosition="0"/>
    </format>
    <format dxfId="21">
      <pivotArea type="all" dataOnly="0" outline="0" fieldPosition="0"/>
    </format>
    <format dxfId="20">
      <pivotArea outline="0" collapsedLevelsAreSubtotals="1" fieldPosition="0"/>
    </format>
    <format dxfId="19">
      <pivotArea field="12" type="button" dataOnly="0" labelOnly="1" outline="0" axis="axisRow" fieldPosition="0"/>
    </format>
    <format dxfId="18">
      <pivotArea dataOnly="0" labelOnly="1" fieldPosition="0">
        <references count="1">
          <reference field="12" count="3">
            <x v="1"/>
            <x v="3"/>
            <x v="5"/>
          </reference>
        </references>
      </pivotArea>
    </format>
    <format dxfId="17">
      <pivotArea dataOnly="0" labelOnly="1" grandRow="1" outline="0" fieldPosition="0"/>
    </format>
    <format dxfId="16">
      <pivotArea dataOnly="0" labelOnly="1" outline="0" axis="axisValues" fieldPosition="0"/>
    </format>
    <format dxfId="15">
      <pivotArea field="12" type="button" dataOnly="0" labelOnly="1" outline="0" axis="axisRow" fieldPosition="0"/>
    </format>
    <format dxfId="14">
      <pivotArea dataOnly="0" labelOnly="1" outline="0" axis="axisValues" fieldPosition="0"/>
    </format>
    <format dxfId="13">
      <pivotArea grandRow="1" outline="0" collapsedLevelsAreSubtotals="1" fieldPosition="0"/>
    </format>
    <format dxfId="12">
      <pivotArea dataOnly="0" labelOnly="1" grandRow="1" outline="0" fieldPosition="0"/>
    </format>
    <format dxfId="11">
      <pivotArea outline="0" collapsedLevelsAreSubtotals="1" fieldPosition="0"/>
    </format>
    <format dxfId="10">
      <pivotArea dataOnly="0" labelOnly="1" outline="0" axis="axisValues" fieldPosition="0"/>
    </format>
    <format dxfId="9">
      <pivotArea field="12" type="button" dataOnly="0" labelOnly="1" outline="0" axis="axisRow" fieldPosition="0"/>
    </format>
    <format dxfId="8">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D199ADE-D8F9-491D-90D3-DC43C8D9733C}" name="PivotTable5" cacheId="0"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location ref="J5:K13" firstHeaderRow="1" firstDataRow="1" firstDataCol="1" rowPageCount="1" colPageCount="1"/>
  <pivotFields count="13">
    <pivotField showAll="0"/>
    <pivotField showAll="0"/>
    <pivotField showAll="0"/>
    <pivotField showAll="0"/>
    <pivotField showAll="0"/>
    <pivotField axis="axisRow" dataField="1" showAll="0">
      <items count="19">
        <item x="4"/>
        <item x="3"/>
        <item x="2"/>
        <item x="0"/>
        <item m="1" x="14"/>
        <item m="1" x="17"/>
        <item x="1"/>
        <item x="9"/>
        <item m="1" x="15"/>
        <item x="10"/>
        <item x="6"/>
        <item x="7"/>
        <item x="8"/>
        <item x="11"/>
        <item x="12"/>
        <item x="13"/>
        <item m="1" x="16"/>
        <item x="5"/>
        <item t="default"/>
      </items>
    </pivotField>
    <pivotField axis="axisPage" showAll="0">
      <items count="18">
        <item x="5"/>
        <item m="1" x="16"/>
        <item x="4"/>
        <item m="1" x="13"/>
        <item x="3"/>
        <item m="1" x="11"/>
        <item x="6"/>
        <item x="2"/>
        <item m="1" x="14"/>
        <item x="1"/>
        <item x="0"/>
        <item x="7"/>
        <item x="8"/>
        <item m="1" x="15"/>
        <item m="1" x="10"/>
        <item m="1" x="12"/>
        <item m="1" x="9"/>
        <item t="default"/>
      </items>
    </pivotField>
    <pivotField showAll="0"/>
    <pivotField showAll="0"/>
    <pivotField showAll="0"/>
    <pivotField showAll="0"/>
    <pivotField showAll="0"/>
    <pivotField showAll="0"/>
  </pivotFields>
  <rowFields count="1">
    <field x="5"/>
  </rowFields>
  <rowItems count="8">
    <i>
      <x/>
    </i>
    <i>
      <x v="7"/>
    </i>
    <i>
      <x v="9"/>
    </i>
    <i>
      <x v="11"/>
    </i>
    <i>
      <x v="13"/>
    </i>
    <i>
      <x v="14"/>
    </i>
    <i>
      <x v="15"/>
    </i>
    <i t="grand">
      <x/>
    </i>
  </rowItems>
  <colItems count="1">
    <i/>
  </colItems>
  <pageFields count="1">
    <pageField fld="6" item="12" hier="-1"/>
  </pageFields>
  <dataFields count="1">
    <dataField name="Count of START RD" fld="5" subtotal="count" baseField="0" baseItem="0"/>
  </dataFields>
  <formats count="20">
    <format dxfId="47">
      <pivotArea type="all" dataOnly="0" outline="0" fieldPosition="0"/>
    </format>
    <format dxfId="46">
      <pivotArea outline="0" collapsedLevelsAreSubtotals="1" fieldPosition="0"/>
    </format>
    <format dxfId="45">
      <pivotArea field="5" type="button" dataOnly="0" labelOnly="1" outline="0" axis="axisRow" fieldPosition="0"/>
    </format>
    <format dxfId="44">
      <pivotArea dataOnly="0" labelOnly="1" fieldPosition="0">
        <references count="1">
          <reference field="5" count="11">
            <x v="0"/>
            <x v="7"/>
            <x v="8"/>
            <x v="9"/>
            <x v="10"/>
            <x v="11"/>
            <x v="12"/>
            <x v="13"/>
            <x v="14"/>
            <x v="15"/>
            <x v="16"/>
          </reference>
        </references>
      </pivotArea>
    </format>
    <format dxfId="43">
      <pivotArea dataOnly="0" labelOnly="1" grandRow="1" outline="0" fieldPosition="0"/>
    </format>
    <format dxfId="42">
      <pivotArea dataOnly="0" labelOnly="1" outline="0" axis="axisValues" fieldPosition="0"/>
    </format>
    <format dxfId="41">
      <pivotArea type="all" dataOnly="0" outline="0" fieldPosition="0"/>
    </format>
    <format dxfId="40">
      <pivotArea outline="0" collapsedLevelsAreSubtotals="1" fieldPosition="0"/>
    </format>
    <format dxfId="39">
      <pivotArea field="5" type="button" dataOnly="0" labelOnly="1" outline="0" axis="axisRow" fieldPosition="0"/>
    </format>
    <format dxfId="38">
      <pivotArea dataOnly="0" labelOnly="1" fieldPosition="0">
        <references count="1">
          <reference field="5" count="11">
            <x v="0"/>
            <x v="7"/>
            <x v="8"/>
            <x v="9"/>
            <x v="10"/>
            <x v="11"/>
            <x v="12"/>
            <x v="13"/>
            <x v="14"/>
            <x v="15"/>
            <x v="16"/>
          </reference>
        </references>
      </pivotArea>
    </format>
    <format dxfId="37">
      <pivotArea dataOnly="0" labelOnly="1" grandRow="1" outline="0" fieldPosition="0"/>
    </format>
    <format dxfId="36">
      <pivotArea dataOnly="0" labelOnly="1" outline="0" axis="axisValues" fieldPosition="0"/>
    </format>
    <format dxfId="35">
      <pivotArea field="5" type="button" dataOnly="0" labelOnly="1" outline="0" axis="axisRow" fieldPosition="0"/>
    </format>
    <format dxfId="34">
      <pivotArea dataOnly="0" labelOnly="1" outline="0" axis="axisValues" fieldPosition="0"/>
    </format>
    <format dxfId="33">
      <pivotArea grandRow="1" outline="0" collapsedLevelsAreSubtotals="1" fieldPosition="0"/>
    </format>
    <format dxfId="32">
      <pivotArea dataOnly="0" labelOnly="1" grandRow="1" outline="0" fieldPosition="0"/>
    </format>
    <format dxfId="31">
      <pivotArea outline="0" collapsedLevelsAreSubtotals="1" fieldPosition="0"/>
    </format>
    <format dxfId="30">
      <pivotArea dataOnly="0" labelOnly="1" outline="0" axis="axisValues" fieldPosition="0"/>
    </format>
    <format dxfId="29">
      <pivotArea field="5" type="button" dataOnly="0" labelOnly="1" outline="0" axis="axisRow" fieldPosition="0"/>
    </format>
    <format dxfId="28">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81B32A1-3C8E-4289-A92B-19B064ADC0BD}" name="PivotTable4" cacheId="0"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location ref="G5:H10" firstHeaderRow="1" firstDataRow="1" firstDataCol="1" rowPageCount="1" colPageCount="1"/>
  <pivotFields count="13">
    <pivotField showAll="0"/>
    <pivotField showAll="0"/>
    <pivotField showAll="0"/>
    <pivotField axis="axisRow" dataField="1" showAll="0">
      <items count="10">
        <item m="1" x="8"/>
        <item x="2"/>
        <item m="1" x="5"/>
        <item m="1" x="7"/>
        <item m="1" x="6"/>
        <item x="0"/>
        <item x="3"/>
        <item x="4"/>
        <item x="1"/>
        <item t="default"/>
      </items>
    </pivotField>
    <pivotField showAll="0"/>
    <pivotField showAll="0"/>
    <pivotField axis="axisPage" showAll="0">
      <items count="18">
        <item x="5"/>
        <item m="1" x="16"/>
        <item x="4"/>
        <item m="1" x="13"/>
        <item x="3"/>
        <item m="1" x="11"/>
        <item x="6"/>
        <item x="2"/>
        <item m="1" x="14"/>
        <item x="1"/>
        <item x="0"/>
        <item x="7"/>
        <item x="8"/>
        <item m="1" x="15"/>
        <item m="1" x="10"/>
        <item m="1" x="12"/>
        <item m="1" x="9"/>
        <item t="default"/>
      </items>
    </pivotField>
    <pivotField showAll="0"/>
    <pivotField showAll="0"/>
    <pivotField showAll="0"/>
    <pivotField showAll="0"/>
    <pivotField showAll="0"/>
    <pivotField showAll="0"/>
  </pivotFields>
  <rowFields count="1">
    <field x="3"/>
  </rowFields>
  <rowItems count="5">
    <i>
      <x v="1"/>
    </i>
    <i>
      <x v="5"/>
    </i>
    <i>
      <x v="6"/>
    </i>
    <i>
      <x v="7"/>
    </i>
    <i t="grand">
      <x/>
    </i>
  </rowItems>
  <colItems count="1">
    <i/>
  </colItems>
  <pageFields count="1">
    <pageField fld="6" item="12" hier="-1"/>
  </pageFields>
  <dataFields count="1">
    <dataField name="Count of ROLE" fld="3" subtotal="count" baseField="0" baseItem="0"/>
  </dataFields>
  <formats count="30">
    <format dxfId="77">
      <pivotArea type="all" dataOnly="0" outline="0" fieldPosition="0"/>
    </format>
    <format dxfId="76">
      <pivotArea outline="0" collapsedLevelsAreSubtotals="1" fieldPosition="0"/>
    </format>
    <format dxfId="75">
      <pivotArea field="3" type="button" dataOnly="0" labelOnly="1" outline="0" axis="axisRow" fieldPosition="0"/>
    </format>
    <format dxfId="74">
      <pivotArea dataOnly="0" labelOnly="1" fieldPosition="0">
        <references count="1">
          <reference field="3" count="7">
            <x v="0"/>
            <x v="1"/>
            <x v="2"/>
            <x v="3"/>
            <x v="5"/>
            <x v="6"/>
            <x v="7"/>
          </reference>
        </references>
      </pivotArea>
    </format>
    <format dxfId="73">
      <pivotArea dataOnly="0" labelOnly="1" grandRow="1" outline="0" fieldPosition="0"/>
    </format>
    <format dxfId="72">
      <pivotArea dataOnly="0" labelOnly="1" outline="0" axis="axisValues" fieldPosition="0"/>
    </format>
    <format dxfId="71">
      <pivotArea type="all" dataOnly="0" outline="0" fieldPosition="0"/>
    </format>
    <format dxfId="70">
      <pivotArea outline="0" collapsedLevelsAreSubtotals="1" fieldPosition="0"/>
    </format>
    <format dxfId="69">
      <pivotArea field="3" type="button" dataOnly="0" labelOnly="1" outline="0" axis="axisRow" fieldPosition="0"/>
    </format>
    <format dxfId="68">
      <pivotArea dataOnly="0" labelOnly="1" fieldPosition="0">
        <references count="1">
          <reference field="3" count="7">
            <x v="0"/>
            <x v="1"/>
            <x v="2"/>
            <x v="3"/>
            <x v="5"/>
            <x v="6"/>
            <x v="7"/>
          </reference>
        </references>
      </pivotArea>
    </format>
    <format dxfId="67">
      <pivotArea dataOnly="0" labelOnly="1" grandRow="1" outline="0" fieldPosition="0"/>
    </format>
    <format dxfId="66">
      <pivotArea dataOnly="0" labelOnly="1" outline="0" axis="axisValues" fieldPosition="0"/>
    </format>
    <format dxfId="65">
      <pivotArea field="3" type="button" dataOnly="0" labelOnly="1" outline="0" axis="axisRow" fieldPosition="0"/>
    </format>
    <format dxfId="64">
      <pivotArea dataOnly="0" labelOnly="1" outline="0" axis="axisValues" fieldPosition="0"/>
    </format>
    <format dxfId="63">
      <pivotArea grandRow="1" outline="0" collapsedLevelsAreSubtotals="1" fieldPosition="0"/>
    </format>
    <format dxfId="62">
      <pivotArea dataOnly="0" labelOnly="1" grandRow="1" outline="0" fieldPosition="0"/>
    </format>
    <format dxfId="61">
      <pivotArea type="all" dataOnly="0" outline="0" fieldPosition="0"/>
    </format>
    <format dxfId="60">
      <pivotArea outline="0" collapsedLevelsAreSubtotals="1" fieldPosition="0"/>
    </format>
    <format dxfId="59">
      <pivotArea dataOnly="0" labelOnly="1" outline="0" axis="axisValues" fieldPosition="0"/>
    </format>
    <format dxfId="58">
      <pivotArea type="all" dataOnly="0" outline="0" fieldPosition="0"/>
    </format>
    <format dxfId="57">
      <pivotArea outline="0" collapsedLevelsAreSubtotals="1" fieldPosition="0"/>
    </format>
    <format dxfId="56">
      <pivotArea field="3" type="button" dataOnly="0" labelOnly="1" outline="0" axis="axisRow" fieldPosition="0"/>
    </format>
    <format dxfId="55">
      <pivotArea dataOnly="0" labelOnly="1" fieldPosition="0">
        <references count="1">
          <reference field="3" count="7">
            <x v="0"/>
            <x v="1"/>
            <x v="2"/>
            <x v="3"/>
            <x v="5"/>
            <x v="6"/>
            <x v="7"/>
          </reference>
        </references>
      </pivotArea>
    </format>
    <format dxfId="54">
      <pivotArea dataOnly="0" labelOnly="1" grandRow="1" outline="0" fieldPosition="0"/>
    </format>
    <format dxfId="53">
      <pivotArea dataOnly="0" labelOnly="1" outline="0" axis="axisValues" fieldPosition="0"/>
    </format>
    <format dxfId="52">
      <pivotArea field="3" type="button" dataOnly="0" labelOnly="1" outline="0" axis="axisRow" fieldPosition="0"/>
    </format>
    <format dxfId="51">
      <pivotArea dataOnly="0" labelOnly="1" fieldPosition="0">
        <references count="1">
          <reference field="3" count="7">
            <x v="0"/>
            <x v="1"/>
            <x v="2"/>
            <x v="3"/>
            <x v="5"/>
            <x v="6"/>
            <x v="7"/>
          </reference>
        </references>
      </pivotArea>
    </format>
    <format dxfId="50">
      <pivotArea dataOnly="0" labelOnly="1" grandRow="1" outline="0" fieldPosition="0"/>
    </format>
    <format dxfId="49">
      <pivotArea field="3" type="button" dataOnly="0" labelOnly="1" outline="0" axis="axisRow" fieldPosition="0"/>
    </format>
    <format dxfId="48">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88C08440-0F91-4CF3-90B2-7306709E5360}" name="PivotTable3" cacheId="0"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location ref="D5:E15" firstHeaderRow="1" firstDataRow="1" firstDataCol="1" rowPageCount="1" colPageCount="1"/>
  <pivotFields count="13">
    <pivotField showAll="0"/>
    <pivotField showAll="0"/>
    <pivotField axis="axisRow" dataField="1" showAll="0">
      <items count="45">
        <item x="9"/>
        <item x="8"/>
        <item x="5"/>
        <item m="1" x="31"/>
        <item m="1" x="35"/>
        <item x="6"/>
        <item m="1" x="42"/>
        <item m="1" x="12"/>
        <item x="7"/>
        <item x="10"/>
        <item x="3"/>
        <item m="1" x="19"/>
        <item x="1"/>
        <item m="1" x="21"/>
        <item x="0"/>
        <item m="1" x="23"/>
        <item m="1" x="25"/>
        <item m="1" x="27"/>
        <item m="1" x="29"/>
        <item m="1" x="33"/>
        <item m="1" x="37"/>
        <item m="1" x="38"/>
        <item m="1" x="40"/>
        <item m="1" x="41"/>
        <item m="1" x="43"/>
        <item m="1" x="22"/>
        <item m="1" x="11"/>
        <item m="1" x="24"/>
        <item m="1" x="13"/>
        <item m="1" x="26"/>
        <item m="1" x="14"/>
        <item m="1" x="28"/>
        <item m="1" x="15"/>
        <item m="1" x="30"/>
        <item m="1" x="16"/>
        <item m="1" x="32"/>
        <item m="1" x="17"/>
        <item m="1" x="34"/>
        <item m="1" x="36"/>
        <item m="1" x="18"/>
        <item m="1" x="39"/>
        <item m="1" x="20"/>
        <item x="4"/>
        <item x="2"/>
        <item t="default"/>
      </items>
    </pivotField>
    <pivotField showAll="0"/>
    <pivotField showAll="0"/>
    <pivotField showAll="0"/>
    <pivotField axis="axisPage" showAll="0">
      <items count="18">
        <item x="5"/>
        <item m="1" x="16"/>
        <item x="4"/>
        <item m="1" x="13"/>
        <item x="3"/>
        <item m="1" x="11"/>
        <item x="6"/>
        <item x="2"/>
        <item m="1" x="14"/>
        <item x="1"/>
        <item x="0"/>
        <item x="7"/>
        <item x="8"/>
        <item m="1" x="15"/>
        <item m="1" x="10"/>
        <item m="1" x="12"/>
        <item m="1" x="9"/>
        <item t="default"/>
      </items>
    </pivotField>
    <pivotField showAll="0"/>
    <pivotField showAll="0"/>
    <pivotField showAll="0"/>
    <pivotField showAll="0"/>
    <pivotField showAll="0"/>
    <pivotField showAll="0"/>
  </pivotFields>
  <rowFields count="1">
    <field x="2"/>
  </rowFields>
  <rowItems count="10">
    <i>
      <x/>
    </i>
    <i>
      <x v="1"/>
    </i>
    <i>
      <x v="5"/>
    </i>
    <i>
      <x v="8"/>
    </i>
    <i>
      <x v="9"/>
    </i>
    <i>
      <x v="10"/>
    </i>
    <i>
      <x v="12"/>
    </i>
    <i>
      <x v="14"/>
    </i>
    <i>
      <x v="42"/>
    </i>
    <i t="grand">
      <x/>
    </i>
  </rowItems>
  <colItems count="1">
    <i/>
  </colItems>
  <pageFields count="1">
    <pageField fld="6" item="12" hier="-1"/>
  </pageFields>
  <dataFields count="1">
    <dataField name="Count of AGE" fld="2" subtotal="count" baseField="0" baseItem="0"/>
  </dataFields>
  <formats count="24">
    <format dxfId="101">
      <pivotArea type="all" dataOnly="0" outline="0" fieldPosition="0"/>
    </format>
    <format dxfId="100">
      <pivotArea outline="0" collapsedLevelsAreSubtotals="1" fieldPosition="0"/>
    </format>
    <format dxfId="99">
      <pivotArea field="2" type="button" dataOnly="0" labelOnly="1" outline="0" axis="axisRow" fieldPosition="0"/>
    </format>
    <format dxfId="98">
      <pivotArea dataOnly="0" labelOnly="1" fieldPosition="0">
        <references count="1">
          <reference field="2" count="13">
            <x v="0"/>
            <x v="1"/>
            <x v="3"/>
            <x v="4"/>
            <x v="5"/>
            <x v="6"/>
            <x v="7"/>
            <x v="8"/>
            <x v="9"/>
            <x v="10"/>
            <x v="12"/>
            <x v="14"/>
            <x v="42"/>
          </reference>
        </references>
      </pivotArea>
    </format>
    <format dxfId="97">
      <pivotArea dataOnly="0" labelOnly="1" grandRow="1" outline="0" fieldPosition="0"/>
    </format>
    <format dxfId="96">
      <pivotArea dataOnly="0" labelOnly="1" outline="0" axis="axisValues" fieldPosition="0"/>
    </format>
    <format dxfId="95">
      <pivotArea grandRow="1" outline="0" collapsedLevelsAreSubtotals="1" fieldPosition="0"/>
    </format>
    <format dxfId="94">
      <pivotArea dataOnly="0" labelOnly="1" grandRow="1" outline="0" fieldPosition="0"/>
    </format>
    <format dxfId="93">
      <pivotArea grandRow="1" outline="0" collapsedLevelsAreSubtotals="1" fieldPosition="0"/>
    </format>
    <format dxfId="92">
      <pivotArea dataOnly="0" labelOnly="1" grandRow="1" outline="0" fieldPosition="0"/>
    </format>
    <format dxfId="91">
      <pivotArea type="all" dataOnly="0" outline="0" fieldPosition="0"/>
    </format>
    <format dxfId="90">
      <pivotArea outline="0" collapsedLevelsAreSubtotals="1" fieldPosition="0"/>
    </format>
    <format dxfId="89">
      <pivotArea field="2" type="button" dataOnly="0" labelOnly="1" outline="0" axis="axisRow" fieldPosition="0"/>
    </format>
    <format dxfId="88">
      <pivotArea dataOnly="0" labelOnly="1" fieldPosition="0">
        <references count="1">
          <reference field="2" count="13">
            <x v="0"/>
            <x v="1"/>
            <x v="3"/>
            <x v="4"/>
            <x v="5"/>
            <x v="6"/>
            <x v="7"/>
            <x v="8"/>
            <x v="9"/>
            <x v="10"/>
            <x v="12"/>
            <x v="14"/>
            <x v="42"/>
          </reference>
        </references>
      </pivotArea>
    </format>
    <format dxfId="87">
      <pivotArea dataOnly="0" labelOnly="1" grandRow="1" outline="0" fieldPosition="0"/>
    </format>
    <format dxfId="86">
      <pivotArea dataOnly="0" labelOnly="1" outline="0" axis="axisValues" fieldPosition="0"/>
    </format>
    <format dxfId="85">
      <pivotArea collapsedLevelsAreSubtotals="1" fieldPosition="0">
        <references count="1">
          <reference field="2" count="13">
            <x v="0"/>
            <x v="1"/>
            <x v="3"/>
            <x v="4"/>
            <x v="5"/>
            <x v="6"/>
            <x v="7"/>
            <x v="8"/>
            <x v="9"/>
            <x v="10"/>
            <x v="12"/>
            <x v="14"/>
            <x v="42"/>
          </reference>
        </references>
      </pivotArea>
    </format>
    <format dxfId="84">
      <pivotArea dataOnly="0" labelOnly="1" fieldPosition="0">
        <references count="1">
          <reference field="2" count="13">
            <x v="0"/>
            <x v="1"/>
            <x v="3"/>
            <x v="4"/>
            <x v="5"/>
            <x v="6"/>
            <x v="7"/>
            <x v="8"/>
            <x v="9"/>
            <x v="10"/>
            <x v="12"/>
            <x v="14"/>
            <x v="42"/>
          </reference>
        </references>
      </pivotArea>
    </format>
    <format dxfId="83">
      <pivotArea grandRow="1" outline="0" collapsedLevelsAreSubtotals="1" fieldPosition="0"/>
    </format>
    <format dxfId="82">
      <pivotArea dataOnly="0" labelOnly="1" grandRow="1" outline="0" fieldPosition="0"/>
    </format>
    <format dxfId="81">
      <pivotArea field="2" type="button" dataOnly="0" labelOnly="1" outline="0" axis="axisRow" fieldPosition="0"/>
    </format>
    <format dxfId="80">
      <pivotArea dataOnly="0" labelOnly="1" outline="0" axis="axisValues" fieldPosition="0"/>
    </format>
    <format dxfId="79">
      <pivotArea field="2" type="button" dataOnly="0" labelOnly="1" outline="0" axis="axisRow" fieldPosition="0"/>
    </format>
    <format dxfId="78">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DBF3E9B5-AF87-4D98-BD07-925122C7837A}" name="PivotTable2" cacheId="0"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location ref="A5:B16" firstHeaderRow="1" firstDataRow="1" firstDataCol="1" rowPageCount="1" colPageCount="1"/>
  <pivotFields count="13">
    <pivotField showAll="0"/>
    <pivotField axis="axisRow" showAll="0">
      <items count="58">
        <item m="1" x="37"/>
        <item m="1" x="36"/>
        <item m="1" x="46"/>
        <item m="1" x="29"/>
        <item m="1" x="39"/>
        <item m="1" x="48"/>
        <item m="1" x="28"/>
        <item m="1" x="23"/>
        <item m="1" x="33"/>
        <item m="1" x="18"/>
        <item m="1" x="44"/>
        <item x="10"/>
        <item x="1"/>
        <item m="1" x="41"/>
        <item x="0"/>
        <item x="9"/>
        <item m="1" x="20"/>
        <item x="6"/>
        <item x="11"/>
        <item m="1" x="42"/>
        <item m="1" x="31"/>
        <item m="1" x="54"/>
        <item m="1" x="22"/>
        <item m="1" x="47"/>
        <item m="1" x="27"/>
        <item x="16"/>
        <item m="1" x="25"/>
        <item x="4"/>
        <item m="1" x="49"/>
        <item x="3"/>
        <item m="1" x="38"/>
        <item m="1" x="40"/>
        <item m="1" x="50"/>
        <item m="1" x="30"/>
        <item x="12"/>
        <item x="8"/>
        <item m="1" x="53"/>
        <item m="1" x="55"/>
        <item x="7"/>
        <item m="1" x="17"/>
        <item x="14"/>
        <item x="15"/>
        <item m="1" x="45"/>
        <item m="1" x="21"/>
        <item m="1" x="43"/>
        <item m="1" x="24"/>
        <item m="1" x="51"/>
        <item m="1" x="56"/>
        <item m="1" x="34"/>
        <item m="1" x="26"/>
        <item m="1" x="19"/>
        <item m="1" x="52"/>
        <item x="5"/>
        <item x="13"/>
        <item m="1" x="35"/>
        <item m="1" x="32"/>
        <item x="2"/>
        <item t="default"/>
      </items>
    </pivotField>
    <pivotField showAll="0"/>
    <pivotField showAll="0"/>
    <pivotField showAll="0"/>
    <pivotField showAll="0"/>
    <pivotField axis="axisPage" dataField="1" showAll="0">
      <items count="18">
        <item x="5"/>
        <item m="1" x="16"/>
        <item x="4"/>
        <item m="1" x="13"/>
        <item x="3"/>
        <item m="1" x="11"/>
        <item x="6"/>
        <item x="2"/>
        <item m="1" x="14"/>
        <item x="1"/>
        <item x="0"/>
        <item x="7"/>
        <item x="8"/>
        <item m="1" x="15"/>
        <item m="1" x="10"/>
        <item m="1" x="12"/>
        <item m="1" x="9"/>
        <item t="default"/>
      </items>
    </pivotField>
    <pivotField showAll="0"/>
    <pivotField showAll="0"/>
    <pivotField showAll="0"/>
    <pivotField showAll="0"/>
    <pivotField showAll="0"/>
    <pivotField showAll="0"/>
  </pivotFields>
  <rowFields count="1">
    <field x="1"/>
  </rowFields>
  <rowItems count="11">
    <i>
      <x v="11"/>
    </i>
    <i>
      <x v="15"/>
    </i>
    <i>
      <x v="25"/>
    </i>
    <i>
      <x v="27"/>
    </i>
    <i>
      <x v="29"/>
    </i>
    <i>
      <x v="34"/>
    </i>
    <i>
      <x v="40"/>
    </i>
    <i>
      <x v="41"/>
    </i>
    <i>
      <x v="52"/>
    </i>
    <i>
      <x v="53"/>
    </i>
    <i t="grand">
      <x/>
    </i>
  </rowItems>
  <colItems count="1">
    <i/>
  </colItems>
  <pageFields count="1">
    <pageField fld="6" item="12" hier="-1"/>
  </pageFields>
  <dataFields count="1">
    <dataField name="Count of START YR" fld="6" subtotal="count" baseField="0" baseItem="0"/>
  </dataFields>
  <formats count="25">
    <format dxfId="126">
      <pivotArea outline="0" collapsedLevelsAreSubtotals="1" fieldPosition="0"/>
    </format>
    <format dxfId="125">
      <pivotArea dataOnly="0" labelOnly="1" outline="0" fieldPosition="0">
        <references count="1">
          <reference field="6" count="1">
            <x v="12"/>
          </reference>
        </references>
      </pivotArea>
    </format>
    <format dxfId="124">
      <pivotArea dataOnly="0" labelOnly="1" outline="0" axis="axisValues" fieldPosition="0"/>
    </format>
    <format dxfId="123">
      <pivotArea type="all" dataOnly="0" outline="0" fieldPosition="0"/>
    </format>
    <format dxfId="122">
      <pivotArea outline="0" collapsedLevelsAreSubtotals="1" fieldPosition="0"/>
    </format>
    <format dxfId="121">
      <pivotArea field="1" type="button" dataOnly="0" labelOnly="1" outline="0" axis="axisRow" fieldPosition="0"/>
    </format>
    <format dxfId="120">
      <pivotArea dataOnly="0" labelOnly="1" fieldPosition="0">
        <references count="1">
          <reference field="1" count="23">
            <x v="7"/>
            <x v="10"/>
            <x v="11"/>
            <x v="12"/>
            <x v="14"/>
            <x v="15"/>
            <x v="17"/>
            <x v="18"/>
            <x v="20"/>
            <x v="23"/>
            <x v="25"/>
            <x v="27"/>
            <x v="29"/>
            <x v="31"/>
            <x v="34"/>
            <x v="35"/>
            <x v="38"/>
            <x v="40"/>
            <x v="41"/>
            <x v="42"/>
            <x v="52"/>
            <x v="53"/>
            <x v="54"/>
          </reference>
        </references>
      </pivotArea>
    </format>
    <format dxfId="119">
      <pivotArea dataOnly="0" labelOnly="1" grandRow="1" outline="0" fieldPosition="0"/>
    </format>
    <format dxfId="118">
      <pivotArea dataOnly="0" labelOnly="1" outline="0" axis="axisValues" fieldPosition="0"/>
    </format>
    <format dxfId="117">
      <pivotArea grandRow="1" outline="0" collapsedLevelsAreSubtotals="1" fieldPosition="0"/>
    </format>
    <format dxfId="116">
      <pivotArea dataOnly="0" labelOnly="1" grandRow="1" outline="0" fieldPosition="0"/>
    </format>
    <format dxfId="115">
      <pivotArea grandRow="1" outline="0" collapsedLevelsAreSubtotals="1" fieldPosition="0"/>
    </format>
    <format dxfId="114">
      <pivotArea dataOnly="0" labelOnly="1" grandRow="1" outline="0" fieldPosition="0"/>
    </format>
    <format dxfId="113">
      <pivotArea grandRow="1" outline="0" collapsedLevelsAreSubtotals="1" fieldPosition="0"/>
    </format>
    <format dxfId="112">
      <pivotArea dataOnly="0" labelOnly="1" grandRow="1" outline="0" fieldPosition="0"/>
    </format>
    <format dxfId="111">
      <pivotArea type="all" dataOnly="0" outline="0" fieldPosition="0"/>
    </format>
    <format dxfId="110">
      <pivotArea outline="0" collapsedLevelsAreSubtotals="1" fieldPosition="0"/>
    </format>
    <format dxfId="109">
      <pivotArea field="1" type="button" dataOnly="0" labelOnly="1" outline="0" axis="axisRow" fieldPosition="0"/>
    </format>
    <format dxfId="108">
      <pivotArea dataOnly="0" labelOnly="1" fieldPosition="0">
        <references count="1">
          <reference field="1" count="23">
            <x v="7"/>
            <x v="10"/>
            <x v="11"/>
            <x v="12"/>
            <x v="14"/>
            <x v="15"/>
            <x v="17"/>
            <x v="18"/>
            <x v="20"/>
            <x v="23"/>
            <x v="25"/>
            <x v="27"/>
            <x v="29"/>
            <x v="31"/>
            <x v="34"/>
            <x v="35"/>
            <x v="38"/>
            <x v="40"/>
            <x v="41"/>
            <x v="42"/>
            <x v="52"/>
            <x v="53"/>
            <x v="54"/>
          </reference>
        </references>
      </pivotArea>
    </format>
    <format dxfId="107">
      <pivotArea dataOnly="0" labelOnly="1" grandRow="1" outline="0" fieldPosition="0"/>
    </format>
    <format dxfId="106">
      <pivotArea dataOnly="0" labelOnly="1" outline="0" axis="axisValues" fieldPosition="0"/>
    </format>
    <format dxfId="105">
      <pivotArea field="1" type="button" dataOnly="0" labelOnly="1" outline="0" axis="axisRow" fieldPosition="0"/>
    </format>
    <format dxfId="104">
      <pivotArea dataOnly="0" labelOnly="1" outline="0" axis="axisValues" fieldPosition="0"/>
    </format>
    <format dxfId="103">
      <pivotArea field="1" type="button" dataOnly="0" labelOnly="1" outline="0" axis="axisRow" fieldPosition="0"/>
    </format>
    <format dxfId="10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FEREE" xr10:uid="{00000000-0013-0000-FFFF-FFFF04000000}" sourceName="REFEREE">
  <data>
    <tabular pivotCacheId="2">
      <items count="58">
        <i x="0"/>
        <i x="49" nd="1"/>
        <i x="23" nd="1"/>
        <i x="34" nd="1"/>
        <i x="2" nd="1"/>
        <i x="36" nd="1"/>
        <i x="21" nd="1"/>
        <i x="6" nd="1"/>
        <i x="51" nd="1"/>
        <i x="24" nd="1"/>
        <i x="16" nd="1"/>
        <i x="43" nd="1"/>
        <i x="40" nd="1"/>
        <i x="28" nd="1"/>
        <i x="32" nd="1"/>
        <i x="10" nd="1"/>
        <i x="55" nd="1"/>
        <i x="52" nd="1"/>
        <i x="18" nd="1"/>
        <i x="29" nd="1"/>
        <i x="35" nd="1"/>
        <i x="33" nd="1"/>
        <i x="22" nd="1"/>
        <i x="46" nd="1"/>
        <i x="53" nd="1"/>
        <i x="5" nd="1"/>
        <i x="39" nd="1"/>
        <i x="42" nd="1"/>
        <i x="15" nd="1"/>
        <i x="20" nd="1"/>
        <i x="17" nd="1"/>
        <i x="44" nd="1"/>
        <i x="14" nd="1"/>
        <i x="25" nd="1"/>
        <i x="45" nd="1"/>
        <i x="7" nd="1"/>
        <i x="31" nd="1"/>
        <i x="11" nd="1"/>
        <i x="56" nd="1"/>
        <i x="12" nd="1"/>
        <i x="4" nd="1"/>
        <i x="13" nd="1"/>
        <i x="1" nd="1"/>
        <i x="41" nd="1"/>
        <i x="8" nd="1"/>
        <i x="37" nd="1"/>
        <i x="9" nd="1"/>
        <i x="3" nd="1"/>
        <i x="19" nd="1"/>
        <i x="48" nd="1"/>
        <i x="54" nd="1"/>
        <i x="38" nd="1"/>
        <i x="27" nd="1"/>
        <i x="26" nd="1"/>
        <i x="47" nd="1"/>
        <i x="50" nd="1"/>
        <i x="30" nd="1"/>
        <i x="57"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LUB" xr10:uid="{00000000-0013-0000-FFFF-FFFF06000000}" sourceName="CLUB">
  <data>
    <tabular pivotCacheId="1">
      <items count="57">
        <i x="37" s="1"/>
        <i x="36" s="1"/>
        <i x="46" s="1"/>
        <i x="29" s="1"/>
        <i x="39" s="1"/>
        <i x="48" s="1"/>
        <i x="28" s="1"/>
        <i x="23" s="1"/>
        <i x="33" s="1"/>
        <i x="18" s="1"/>
        <i x="44" s="1"/>
        <i x="10" s="1"/>
        <i x="1" s="1"/>
        <i x="41" s="1"/>
        <i x="0" s="1"/>
        <i x="9" s="1"/>
        <i x="20" s="1"/>
        <i x="6" s="1"/>
        <i x="11" s="1"/>
        <i x="42" s="1"/>
        <i x="31" s="1"/>
        <i x="54" s="1"/>
        <i x="22" s="1"/>
        <i x="47" s="1"/>
        <i x="27" s="1"/>
        <i x="16" s="1"/>
        <i x="25" s="1"/>
        <i x="4" s="1"/>
        <i x="49" s="1"/>
        <i x="3" s="1"/>
        <i x="38" s="1"/>
        <i x="40" s="1"/>
        <i x="50" s="1"/>
        <i x="30" s="1"/>
        <i x="12" s="1"/>
        <i x="8" s="1"/>
        <i x="53" s="1"/>
        <i x="55" s="1"/>
        <i x="7" s="1"/>
        <i x="17" s="1"/>
        <i x="14" s="1"/>
        <i x="15" s="1"/>
        <i x="45" s="1"/>
        <i x="21" s="1"/>
        <i x="43" s="1"/>
        <i x="24" s="1"/>
        <i x="51" s="1"/>
        <i x="56" s="1"/>
        <i x="34" s="1"/>
        <i x="26" s="1"/>
        <i x="19" s="1"/>
        <i x="52" s="1"/>
        <i x="5" s="1"/>
        <i x="13" s="1"/>
        <i x="35" s="1"/>
        <i x="32" s="1"/>
        <i x="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FEREE" xr10:uid="{00000000-0014-0000-FFFF-FFFF05000000}" cache="Slicer_REFEREE" caption="REFEREE" startItem="50" rowHeight="241300"/>
  <slicer name="CLUB" xr10:uid="{00000000-0014-0000-FFFF-FFFF06000000}" cache="Slicer_CLUB" caption="CLUB" startItem="16"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A16" totalsRowShown="0">
  <autoFilter ref="A1:A16" xr:uid="{00000000-0009-0000-0100-000002000000}"/>
  <tableColumns count="1">
    <tableColumn id="1" xr3:uid="{00000000-0010-0000-0000-000001000000}" name="Club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1:M80" totalsRowShown="0" headerRowDxfId="141" dataDxfId="140">
  <autoFilter ref="A1:M80" xr:uid="{A733D95B-5E16-4C0C-9A97-5ADE013763FC}"/>
  <sortState ref="A2:M80">
    <sortCondition ref="E2:E80"/>
  </sortState>
  <tableColumns count="13">
    <tableColumn id="1" xr3:uid="{00000000-0010-0000-0100-000001000000}" name="NAME" dataDxfId="139"/>
    <tableColumn id="2" xr3:uid="{00000000-0010-0000-0100-000002000000}" name="CLUB" dataDxfId="138"/>
    <tableColumn id="3" xr3:uid="{00000000-0010-0000-0100-000003000000}" name="AGE" dataDxfId="137"/>
    <tableColumn id="5" xr3:uid="{00000000-0010-0000-0100-000005000000}" name="ROLE" dataDxfId="136"/>
    <tableColumn id="6" xr3:uid="{00000000-0010-0000-0100-000006000000}" name="START DATE" dataDxfId="135"/>
    <tableColumn id="15" xr3:uid="{00000000-0010-0000-0100-00000F000000}" name="START RD" dataDxfId="134"/>
    <tableColumn id="14" xr3:uid="{00000000-0010-0000-0100-00000E000000}" name="START YR" dataDxfId="133"/>
    <tableColumn id="7" xr3:uid="{00000000-0010-0000-0100-000007000000}" name="PENALTY" dataDxfId="132"/>
    <tableColumn id="16" xr3:uid="{00000000-0010-0000-0100-000010000000}" name="ROUND &amp; YEARS" dataDxfId="131"/>
    <tableColumn id="8" xr3:uid="{00000000-0010-0000-0100-000008000000}" name="END DATE" dataDxfId="130"/>
    <tableColumn id="9" xr3:uid="{00000000-0010-0000-0100-000009000000}" name="RTP YEAR" dataDxfId="129"/>
    <tableColumn id="13" xr3:uid="{00000000-0010-0000-0100-00000D000000}" name="RTP RND" dataDxfId="128"/>
    <tableColumn id="11" xr3:uid="{00000000-0010-0000-0100-00000B000000}" name="CHARGE" dataDxfId="12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3.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16"/>
  <sheetViews>
    <sheetView workbookViewId="0">
      <selection activeCell="D15" sqref="D15"/>
    </sheetView>
  </sheetViews>
  <sheetFormatPr defaultRowHeight="15" x14ac:dyDescent="0.25"/>
  <cols>
    <col min="1" max="1" width="23.5703125" customWidth="1"/>
  </cols>
  <sheetData>
    <row r="1" spans="1:3" x14ac:dyDescent="0.25">
      <c r="A1" t="s">
        <v>4</v>
      </c>
      <c r="C1" t="s">
        <v>5</v>
      </c>
    </row>
    <row r="2" spans="1:3" x14ac:dyDescent="0.25">
      <c r="A2" t="s">
        <v>61</v>
      </c>
    </row>
    <row r="3" spans="1:3" x14ac:dyDescent="0.25">
      <c r="A3" t="s">
        <v>42</v>
      </c>
    </row>
    <row r="4" spans="1:3" x14ac:dyDescent="0.25">
      <c r="A4" t="s">
        <v>41</v>
      </c>
    </row>
    <row r="5" spans="1:3" x14ac:dyDescent="0.25">
      <c r="A5" t="s">
        <v>46</v>
      </c>
    </row>
    <row r="6" spans="1:3" x14ac:dyDescent="0.25">
      <c r="A6" t="s">
        <v>47</v>
      </c>
    </row>
    <row r="7" spans="1:3" x14ac:dyDescent="0.25">
      <c r="A7" t="s">
        <v>48</v>
      </c>
    </row>
    <row r="8" spans="1:3" x14ac:dyDescent="0.25">
      <c r="A8" t="s">
        <v>49</v>
      </c>
    </row>
    <row r="9" spans="1:3" x14ac:dyDescent="0.25">
      <c r="A9" t="s">
        <v>50</v>
      </c>
    </row>
    <row r="10" spans="1:3" x14ac:dyDescent="0.25">
      <c r="A10" t="s">
        <v>51</v>
      </c>
    </row>
    <row r="11" spans="1:3" x14ac:dyDescent="0.25">
      <c r="A11" t="s">
        <v>52</v>
      </c>
    </row>
    <row r="12" spans="1:3" x14ac:dyDescent="0.25">
      <c r="A12" t="s">
        <v>53</v>
      </c>
    </row>
    <row r="13" spans="1:3" x14ac:dyDescent="0.25">
      <c r="A13" t="s">
        <v>43</v>
      </c>
    </row>
    <row r="14" spans="1:3" x14ac:dyDescent="0.25">
      <c r="A14" t="s">
        <v>55</v>
      </c>
    </row>
    <row r="15" spans="1:3" x14ac:dyDescent="0.25">
      <c r="A15" t="s">
        <v>54</v>
      </c>
    </row>
    <row r="16" spans="1:3" x14ac:dyDescent="0.25">
      <c r="A16" t="s">
        <v>58</v>
      </c>
    </row>
  </sheetData>
  <dataConsolidate/>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80"/>
  <sheetViews>
    <sheetView tabSelected="1" zoomScale="80" zoomScaleNormal="80" zoomScalePageLayoutView="87" workbookViewId="0">
      <selection activeCell="B30" sqref="B30"/>
    </sheetView>
  </sheetViews>
  <sheetFormatPr defaultColWidth="8.85546875" defaultRowHeight="15" x14ac:dyDescent="0.25"/>
  <cols>
    <col min="1" max="1" width="31" bestFit="1" customWidth="1"/>
    <col min="2" max="2" width="25" customWidth="1"/>
    <col min="3" max="3" width="7.42578125" style="25" bestFit="1" customWidth="1"/>
    <col min="4" max="4" width="16" style="2" customWidth="1"/>
    <col min="5" max="5" width="14.28515625" style="32" bestFit="1" customWidth="1"/>
    <col min="6" max="6" width="12.85546875" style="2" customWidth="1"/>
    <col min="7" max="7" width="12.85546875" style="39" customWidth="1"/>
    <col min="8" max="8" width="11.85546875" style="29" bestFit="1" customWidth="1"/>
    <col min="9" max="9" width="16.5703125" style="2" bestFit="1" customWidth="1"/>
    <col min="10" max="10" width="22" style="2" bestFit="1" customWidth="1"/>
    <col min="11" max="11" width="12.85546875" style="2" customWidth="1"/>
    <col min="12" max="12" width="17.85546875" style="2" customWidth="1"/>
    <col min="13" max="13" width="17.42578125" style="1" bestFit="1" customWidth="1"/>
    <col min="14" max="14" width="22.28515625" style="46" hidden="1" customWidth="1"/>
    <col min="19" max="19" width="27.140625" customWidth="1"/>
    <col min="20" max="20" width="8.85546875" customWidth="1"/>
    <col min="21" max="21" width="10.28515625" bestFit="1" customWidth="1"/>
    <col min="22" max="22" width="8.85546875" customWidth="1"/>
  </cols>
  <sheetData>
    <row r="1" spans="1:22" s="26" customFormat="1" x14ac:dyDescent="0.25">
      <c r="A1" s="27" t="s">
        <v>0</v>
      </c>
      <c r="B1" s="27" t="s">
        <v>1</v>
      </c>
      <c r="C1" s="27" t="s">
        <v>39</v>
      </c>
      <c r="D1" s="27" t="s">
        <v>38</v>
      </c>
      <c r="E1" s="31" t="s">
        <v>35</v>
      </c>
      <c r="F1" s="27" t="s">
        <v>19</v>
      </c>
      <c r="G1" s="49" t="s">
        <v>18</v>
      </c>
      <c r="H1" s="5" t="s">
        <v>45</v>
      </c>
      <c r="I1" s="27" t="s">
        <v>44</v>
      </c>
      <c r="J1" s="27" t="s">
        <v>40</v>
      </c>
      <c r="K1" s="27" t="s">
        <v>6</v>
      </c>
      <c r="L1" s="27" t="s">
        <v>37</v>
      </c>
      <c r="M1" s="27" t="s">
        <v>36</v>
      </c>
      <c r="S1" s="48" t="s">
        <v>4</v>
      </c>
      <c r="T1" s="48" t="s">
        <v>196</v>
      </c>
      <c r="U1" s="48" t="s">
        <v>197</v>
      </c>
      <c r="V1" s="48" t="s">
        <v>198</v>
      </c>
    </row>
    <row r="2" spans="1:22" x14ac:dyDescent="0.25">
      <c r="A2" s="35" t="s">
        <v>96</v>
      </c>
      <c r="B2" s="36" t="s">
        <v>63</v>
      </c>
      <c r="C2" s="2">
        <v>16</v>
      </c>
      <c r="D2" s="2" t="s">
        <v>59</v>
      </c>
      <c r="E2" s="32">
        <v>39994</v>
      </c>
      <c r="F2" s="39" t="s">
        <v>82</v>
      </c>
      <c r="G2" s="39">
        <v>2009</v>
      </c>
      <c r="H2" s="28">
        <v>15</v>
      </c>
      <c r="I2" s="38" t="s">
        <v>56</v>
      </c>
      <c r="J2" s="34">
        <v>45942</v>
      </c>
      <c r="K2" s="45">
        <v>2026</v>
      </c>
      <c r="L2" s="34" t="s">
        <v>60</v>
      </c>
      <c r="M2" s="26" t="s">
        <v>69</v>
      </c>
      <c r="N2"/>
      <c r="S2" s="47" t="s">
        <v>138</v>
      </c>
      <c r="T2">
        <v>5</v>
      </c>
      <c r="U2" t="s">
        <v>59</v>
      </c>
      <c r="V2" t="s">
        <v>69</v>
      </c>
    </row>
    <row r="3" spans="1:22" x14ac:dyDescent="0.25">
      <c r="A3" s="35" t="s">
        <v>97</v>
      </c>
      <c r="B3" s="36" t="s">
        <v>63</v>
      </c>
      <c r="C3" s="37">
        <v>16</v>
      </c>
      <c r="D3" s="37" t="s">
        <v>59</v>
      </c>
      <c r="E3" s="42">
        <v>39994</v>
      </c>
      <c r="F3" s="39" t="s">
        <v>82</v>
      </c>
      <c r="G3" s="39">
        <v>2009</v>
      </c>
      <c r="H3" s="41">
        <v>15</v>
      </c>
      <c r="I3" s="38" t="s">
        <v>56</v>
      </c>
      <c r="J3" s="34">
        <v>45943</v>
      </c>
      <c r="K3" s="45">
        <v>2026</v>
      </c>
      <c r="L3" s="34" t="s">
        <v>60</v>
      </c>
      <c r="M3" s="40" t="s">
        <v>199</v>
      </c>
      <c r="N3"/>
      <c r="S3" s="47" t="s">
        <v>139</v>
      </c>
      <c r="T3" s="35">
        <v>6</v>
      </c>
      <c r="U3" t="s">
        <v>76</v>
      </c>
      <c r="V3" t="s">
        <v>199</v>
      </c>
    </row>
    <row r="4" spans="1:22" s="35" customFormat="1" x14ac:dyDescent="0.25">
      <c r="A4" s="35" t="s">
        <v>91</v>
      </c>
      <c r="B4" s="36" t="s">
        <v>141</v>
      </c>
      <c r="C4" s="37" t="s">
        <v>180</v>
      </c>
      <c r="D4" s="37" t="s">
        <v>80</v>
      </c>
      <c r="E4" s="42">
        <v>40724</v>
      </c>
      <c r="F4" s="39" t="s">
        <v>82</v>
      </c>
      <c r="G4" s="39">
        <v>2011</v>
      </c>
      <c r="H4" s="41">
        <v>12</v>
      </c>
      <c r="I4" s="38" t="s">
        <v>56</v>
      </c>
      <c r="J4" s="34">
        <v>45549</v>
      </c>
      <c r="K4" s="45">
        <v>2025</v>
      </c>
      <c r="L4" s="34" t="s">
        <v>60</v>
      </c>
      <c r="M4" s="40" t="s">
        <v>199</v>
      </c>
      <c r="S4" s="47" t="s">
        <v>140</v>
      </c>
      <c r="T4" s="35">
        <v>7</v>
      </c>
      <c r="U4" s="35" t="s">
        <v>80</v>
      </c>
      <c r="V4" s="35" t="s">
        <v>200</v>
      </c>
    </row>
    <row r="5" spans="1:22" x14ac:dyDescent="0.25">
      <c r="A5" s="35" t="s">
        <v>89</v>
      </c>
      <c r="B5" s="36" t="s">
        <v>190</v>
      </c>
      <c r="C5" s="37">
        <v>20</v>
      </c>
      <c r="D5" s="37" t="s">
        <v>59</v>
      </c>
      <c r="E5" s="42">
        <v>41455</v>
      </c>
      <c r="F5" s="39" t="s">
        <v>174</v>
      </c>
      <c r="G5" s="39">
        <v>2013</v>
      </c>
      <c r="H5" s="41">
        <v>10</v>
      </c>
      <c r="I5" s="38" t="s">
        <v>56</v>
      </c>
      <c r="J5" s="34">
        <v>45291</v>
      </c>
      <c r="K5" s="45">
        <v>2024</v>
      </c>
      <c r="L5" s="34" t="s">
        <v>60</v>
      </c>
      <c r="M5" s="40" t="s">
        <v>199</v>
      </c>
      <c r="N5"/>
      <c r="S5" s="47" t="s">
        <v>62</v>
      </c>
      <c r="T5" s="35">
        <v>8</v>
      </c>
      <c r="U5" t="s">
        <v>81</v>
      </c>
      <c r="V5" t="s">
        <v>206</v>
      </c>
    </row>
    <row r="6" spans="1:22" s="35" customFormat="1" x14ac:dyDescent="0.25">
      <c r="A6" s="35" t="s">
        <v>95</v>
      </c>
      <c r="B6" s="36" t="s">
        <v>190</v>
      </c>
      <c r="C6" s="37">
        <v>20</v>
      </c>
      <c r="D6" s="37" t="s">
        <v>59</v>
      </c>
      <c r="E6" s="42">
        <v>41455</v>
      </c>
      <c r="F6" s="39" t="s">
        <v>174</v>
      </c>
      <c r="G6" s="39">
        <v>2013</v>
      </c>
      <c r="H6" s="41">
        <v>10</v>
      </c>
      <c r="I6" s="38" t="s">
        <v>56</v>
      </c>
      <c r="J6" s="34">
        <v>45291</v>
      </c>
      <c r="K6" s="45">
        <v>2024</v>
      </c>
      <c r="L6" s="34" t="s">
        <v>60</v>
      </c>
      <c r="M6" s="40" t="s">
        <v>199</v>
      </c>
      <c r="S6" s="47" t="s">
        <v>63</v>
      </c>
      <c r="T6" s="35">
        <v>9</v>
      </c>
      <c r="U6" s="35" t="s">
        <v>78</v>
      </c>
    </row>
    <row r="7" spans="1:22" s="35" customFormat="1" x14ac:dyDescent="0.25">
      <c r="A7" s="35" t="s">
        <v>108</v>
      </c>
      <c r="B7" s="36" t="s">
        <v>190</v>
      </c>
      <c r="C7" s="37">
        <v>20</v>
      </c>
      <c r="D7" s="37" t="s">
        <v>59</v>
      </c>
      <c r="E7" s="42">
        <v>41455</v>
      </c>
      <c r="F7" s="39" t="s">
        <v>82</v>
      </c>
      <c r="G7" s="39">
        <v>2013</v>
      </c>
      <c r="H7" s="41">
        <v>20</v>
      </c>
      <c r="I7" s="38" t="s">
        <v>56</v>
      </c>
      <c r="J7" s="34">
        <v>48944</v>
      </c>
      <c r="K7" s="45">
        <v>2034</v>
      </c>
      <c r="L7" s="34" t="s">
        <v>60</v>
      </c>
      <c r="M7" s="40" t="s">
        <v>199</v>
      </c>
      <c r="S7" s="47" t="s">
        <v>64</v>
      </c>
      <c r="T7" s="35">
        <v>10</v>
      </c>
      <c r="U7" s="35" t="s">
        <v>194</v>
      </c>
    </row>
    <row r="8" spans="1:22" x14ac:dyDescent="0.25">
      <c r="A8" s="35" t="s">
        <v>109</v>
      </c>
      <c r="B8" s="36" t="s">
        <v>190</v>
      </c>
      <c r="C8" s="37">
        <v>20</v>
      </c>
      <c r="D8" s="37" t="s">
        <v>59</v>
      </c>
      <c r="E8" s="42">
        <v>41455</v>
      </c>
      <c r="F8" s="39" t="s">
        <v>82</v>
      </c>
      <c r="G8" s="39">
        <v>2013</v>
      </c>
      <c r="H8" s="41">
        <v>20</v>
      </c>
      <c r="I8" s="38" t="s">
        <v>56</v>
      </c>
      <c r="J8" s="34">
        <v>48944</v>
      </c>
      <c r="K8" s="45">
        <v>2034</v>
      </c>
      <c r="L8" s="34" t="s">
        <v>60</v>
      </c>
      <c r="M8" s="40" t="s">
        <v>199</v>
      </c>
      <c r="N8"/>
      <c r="S8" s="47" t="s">
        <v>141</v>
      </c>
      <c r="T8" s="35">
        <v>11</v>
      </c>
    </row>
    <row r="9" spans="1:22" x14ac:dyDescent="0.25">
      <c r="A9" s="35" t="s">
        <v>113</v>
      </c>
      <c r="B9" s="36" t="s">
        <v>190</v>
      </c>
      <c r="C9" s="37">
        <v>20</v>
      </c>
      <c r="D9" s="37" t="s">
        <v>59</v>
      </c>
      <c r="E9" s="42">
        <v>41455</v>
      </c>
      <c r="F9" s="39" t="s">
        <v>82</v>
      </c>
      <c r="G9" s="39">
        <v>2013</v>
      </c>
      <c r="H9" s="41">
        <v>25</v>
      </c>
      <c r="I9" s="38" t="s">
        <v>56</v>
      </c>
      <c r="J9" s="34">
        <v>50770</v>
      </c>
      <c r="K9" s="45">
        <v>2039</v>
      </c>
      <c r="L9" s="34" t="s">
        <v>60</v>
      </c>
      <c r="M9" s="40" t="s">
        <v>199</v>
      </c>
      <c r="N9"/>
      <c r="S9" s="47" t="s">
        <v>65</v>
      </c>
      <c r="T9" s="35">
        <v>12</v>
      </c>
    </row>
    <row r="10" spans="1:22" x14ac:dyDescent="0.25">
      <c r="A10" s="35" t="s">
        <v>98</v>
      </c>
      <c r="B10" s="36" t="s">
        <v>145</v>
      </c>
      <c r="C10" s="37">
        <v>18</v>
      </c>
      <c r="D10" s="37" t="s">
        <v>80</v>
      </c>
      <c r="E10" s="42">
        <v>42185</v>
      </c>
      <c r="F10" s="39" t="s">
        <v>82</v>
      </c>
      <c r="G10" s="39">
        <v>2015</v>
      </c>
      <c r="H10" s="41">
        <v>10</v>
      </c>
      <c r="I10" s="38" t="s">
        <v>56</v>
      </c>
      <c r="J10" s="34">
        <v>45952</v>
      </c>
      <c r="K10" s="45">
        <v>2026</v>
      </c>
      <c r="L10" s="34" t="s">
        <v>60</v>
      </c>
      <c r="M10" s="40" t="s">
        <v>199</v>
      </c>
      <c r="N10"/>
      <c r="S10" s="47" t="s">
        <v>142</v>
      </c>
      <c r="T10" s="35">
        <v>13</v>
      </c>
    </row>
    <row r="11" spans="1:22" x14ac:dyDescent="0.25">
      <c r="A11" s="35" t="s">
        <v>114</v>
      </c>
      <c r="B11" s="36" t="s">
        <v>64</v>
      </c>
      <c r="C11" s="37">
        <v>20</v>
      </c>
      <c r="D11" s="37" t="s">
        <v>76</v>
      </c>
      <c r="E11" s="42">
        <v>42506</v>
      </c>
      <c r="F11" s="39" t="s">
        <v>212</v>
      </c>
      <c r="G11" s="39">
        <v>2016</v>
      </c>
      <c r="H11" s="41">
        <v>25</v>
      </c>
      <c r="I11" s="38" t="s">
        <v>56</v>
      </c>
      <c r="J11" s="34">
        <v>51866</v>
      </c>
      <c r="K11" s="45">
        <v>2042</v>
      </c>
      <c r="L11" s="34" t="s">
        <v>60</v>
      </c>
      <c r="M11" s="40" t="s">
        <v>199</v>
      </c>
      <c r="N11"/>
      <c r="S11" s="47" t="s">
        <v>195</v>
      </c>
      <c r="T11" s="35">
        <v>14</v>
      </c>
    </row>
    <row r="12" spans="1:22" x14ac:dyDescent="0.25">
      <c r="A12" s="35" t="s">
        <v>84</v>
      </c>
      <c r="B12" s="36" t="s">
        <v>183</v>
      </c>
      <c r="C12" s="37">
        <v>16</v>
      </c>
      <c r="D12" s="37" t="s">
        <v>59</v>
      </c>
      <c r="E12" s="42">
        <v>42548</v>
      </c>
      <c r="F12" s="39" t="s">
        <v>73</v>
      </c>
      <c r="G12" s="39">
        <v>2016</v>
      </c>
      <c r="H12" s="41">
        <v>84</v>
      </c>
      <c r="I12" s="38" t="s">
        <v>57</v>
      </c>
      <c r="J12" s="34">
        <v>44739</v>
      </c>
      <c r="K12" s="45">
        <v>2022</v>
      </c>
      <c r="L12" s="34" t="s">
        <v>147</v>
      </c>
      <c r="M12" s="40" t="s">
        <v>199</v>
      </c>
      <c r="N12"/>
      <c r="S12" s="47" t="s">
        <v>143</v>
      </c>
      <c r="T12" s="35">
        <v>15</v>
      </c>
    </row>
    <row r="13" spans="1:22" x14ac:dyDescent="0.25">
      <c r="A13" s="35" t="s">
        <v>87</v>
      </c>
      <c r="B13" s="36" t="s">
        <v>66</v>
      </c>
      <c r="C13" s="37">
        <v>20</v>
      </c>
      <c r="D13" s="37" t="s">
        <v>59</v>
      </c>
      <c r="E13" s="42">
        <v>42548</v>
      </c>
      <c r="F13" s="39" t="s">
        <v>73</v>
      </c>
      <c r="G13" s="39">
        <v>2016</v>
      </c>
      <c r="H13" s="41">
        <v>90</v>
      </c>
      <c r="I13" s="38" t="s">
        <v>57</v>
      </c>
      <c r="J13" s="34">
        <v>45043</v>
      </c>
      <c r="K13" s="45">
        <v>2023</v>
      </c>
      <c r="L13" s="34" t="s">
        <v>149</v>
      </c>
      <c r="M13" s="40" t="s">
        <v>199</v>
      </c>
      <c r="N13"/>
      <c r="S13" s="47" t="s">
        <v>182</v>
      </c>
      <c r="T13" s="35">
        <v>16</v>
      </c>
    </row>
    <row r="14" spans="1:22" x14ac:dyDescent="0.25">
      <c r="A14" s="35" t="s">
        <v>110</v>
      </c>
      <c r="B14" s="36" t="s">
        <v>145</v>
      </c>
      <c r="C14" s="37" t="s">
        <v>180</v>
      </c>
      <c r="D14" s="37" t="s">
        <v>59</v>
      </c>
      <c r="E14" s="42">
        <v>42551</v>
      </c>
      <c r="F14" s="39" t="s">
        <v>174</v>
      </c>
      <c r="G14" s="39">
        <v>2016</v>
      </c>
      <c r="H14" s="41">
        <v>20</v>
      </c>
      <c r="I14" s="38" t="s">
        <v>56</v>
      </c>
      <c r="J14" s="34">
        <v>49902</v>
      </c>
      <c r="K14" s="45">
        <v>2037</v>
      </c>
      <c r="L14" s="34" t="s">
        <v>60</v>
      </c>
      <c r="M14" s="38" t="s">
        <v>199</v>
      </c>
      <c r="N14"/>
      <c r="S14" s="47" t="s">
        <v>66</v>
      </c>
      <c r="T14" s="35">
        <v>18</v>
      </c>
    </row>
    <row r="15" spans="1:22" x14ac:dyDescent="0.25">
      <c r="A15" s="35" t="s">
        <v>111</v>
      </c>
      <c r="B15" s="36" t="s">
        <v>145</v>
      </c>
      <c r="C15" s="37" t="s">
        <v>180</v>
      </c>
      <c r="D15" s="37" t="s">
        <v>59</v>
      </c>
      <c r="E15" s="42">
        <v>42551</v>
      </c>
      <c r="F15" s="39" t="s">
        <v>174</v>
      </c>
      <c r="G15" s="39">
        <v>2016</v>
      </c>
      <c r="H15" s="41">
        <v>20</v>
      </c>
      <c r="I15" s="38" t="s">
        <v>56</v>
      </c>
      <c r="J15" s="34">
        <v>49905</v>
      </c>
      <c r="K15" s="45">
        <v>2037</v>
      </c>
      <c r="L15" s="34" t="s">
        <v>60</v>
      </c>
      <c r="M15" s="40" t="s">
        <v>199</v>
      </c>
      <c r="N15"/>
      <c r="S15" s="47" t="s">
        <v>183</v>
      </c>
      <c r="T15" s="35">
        <v>20</v>
      </c>
    </row>
    <row r="16" spans="1:22" x14ac:dyDescent="0.25">
      <c r="A16" s="35" t="s">
        <v>83</v>
      </c>
      <c r="B16" s="36"/>
      <c r="C16" s="37"/>
      <c r="D16" s="37"/>
      <c r="E16" s="42">
        <v>43101</v>
      </c>
      <c r="F16" s="39" t="s">
        <v>82</v>
      </c>
      <c r="G16" s="39">
        <v>2018</v>
      </c>
      <c r="H16" s="41">
        <v>34</v>
      </c>
      <c r="I16" s="38" t="s">
        <v>57</v>
      </c>
      <c r="J16" s="34">
        <v>44707</v>
      </c>
      <c r="K16" s="45">
        <v>2022</v>
      </c>
      <c r="L16" s="34" t="s">
        <v>70</v>
      </c>
      <c r="M16" s="38"/>
      <c r="N16"/>
      <c r="S16" s="47" t="s">
        <v>192</v>
      </c>
      <c r="T16" s="35" t="s">
        <v>180</v>
      </c>
    </row>
    <row r="17" spans="1:20" x14ac:dyDescent="0.25">
      <c r="A17" s="35" t="s">
        <v>85</v>
      </c>
      <c r="B17" s="36"/>
      <c r="C17" s="37"/>
      <c r="D17" s="37"/>
      <c r="E17" s="42">
        <v>43101</v>
      </c>
      <c r="F17" s="39" t="s">
        <v>82</v>
      </c>
      <c r="G17" s="39">
        <v>2018</v>
      </c>
      <c r="H17" s="41">
        <v>42</v>
      </c>
      <c r="I17" s="38" t="s">
        <v>57</v>
      </c>
      <c r="J17" s="34">
        <v>44835</v>
      </c>
      <c r="K17" s="45">
        <v>2023</v>
      </c>
      <c r="L17" s="34" t="s">
        <v>60</v>
      </c>
      <c r="M17" s="40"/>
      <c r="N17"/>
      <c r="S17" s="47" t="s">
        <v>144</v>
      </c>
      <c r="T17" s="35"/>
    </row>
    <row r="18" spans="1:20" x14ac:dyDescent="0.25">
      <c r="A18" s="35" t="s">
        <v>86</v>
      </c>
      <c r="B18" s="36"/>
      <c r="C18" s="37"/>
      <c r="D18" s="37"/>
      <c r="E18" s="42">
        <v>43101</v>
      </c>
      <c r="F18" s="39" t="s">
        <v>82</v>
      </c>
      <c r="G18" s="39">
        <v>2018</v>
      </c>
      <c r="H18" s="41">
        <v>42</v>
      </c>
      <c r="I18" s="38" t="s">
        <v>57</v>
      </c>
      <c r="J18" s="34">
        <v>44835</v>
      </c>
      <c r="K18" s="45">
        <v>2023</v>
      </c>
      <c r="L18" s="34" t="s">
        <v>60</v>
      </c>
      <c r="M18" s="40"/>
      <c r="N18"/>
      <c r="S18" s="47" t="s">
        <v>137</v>
      </c>
      <c r="T18" s="35"/>
    </row>
    <row r="19" spans="1:20" x14ac:dyDescent="0.25">
      <c r="A19" s="35" t="s">
        <v>88</v>
      </c>
      <c r="B19" s="36"/>
      <c r="C19" s="37"/>
      <c r="D19" s="37"/>
      <c r="E19" s="42">
        <v>43101</v>
      </c>
      <c r="F19" s="39" t="s">
        <v>82</v>
      </c>
      <c r="G19" s="39">
        <v>2018</v>
      </c>
      <c r="H19" s="41">
        <v>4</v>
      </c>
      <c r="I19" s="38" t="s">
        <v>56</v>
      </c>
      <c r="J19" s="34">
        <v>45198</v>
      </c>
      <c r="K19" s="45">
        <v>2024</v>
      </c>
      <c r="L19" s="34" t="s">
        <v>60</v>
      </c>
      <c r="M19" s="40"/>
      <c r="N19"/>
      <c r="S19" s="47" t="s">
        <v>145</v>
      </c>
      <c r="T19" s="35"/>
    </row>
    <row r="20" spans="1:20" x14ac:dyDescent="0.25">
      <c r="A20" s="35" t="s">
        <v>90</v>
      </c>
      <c r="B20" s="36"/>
      <c r="C20" s="37"/>
      <c r="D20" s="37"/>
      <c r="E20" s="42">
        <v>43101</v>
      </c>
      <c r="F20" s="39" t="s">
        <v>82</v>
      </c>
      <c r="G20" s="39">
        <v>2018</v>
      </c>
      <c r="H20" s="41">
        <v>4</v>
      </c>
      <c r="I20" s="38" t="s">
        <v>56</v>
      </c>
      <c r="J20" s="34">
        <v>45291</v>
      </c>
      <c r="K20" s="45">
        <v>2024</v>
      </c>
      <c r="L20" s="34" t="s">
        <v>60</v>
      </c>
      <c r="M20" s="40"/>
      <c r="N20"/>
      <c r="S20" s="47" t="s">
        <v>146</v>
      </c>
    </row>
    <row r="21" spans="1:20" x14ac:dyDescent="0.25">
      <c r="A21" s="35" t="s">
        <v>92</v>
      </c>
      <c r="B21" s="36"/>
      <c r="C21" s="37"/>
      <c r="D21" s="37"/>
      <c r="E21" s="42">
        <v>43101</v>
      </c>
      <c r="F21" s="39" t="s">
        <v>82</v>
      </c>
      <c r="G21" s="39">
        <v>2018</v>
      </c>
      <c r="H21" s="41">
        <v>5</v>
      </c>
      <c r="I21" s="38" t="s">
        <v>56</v>
      </c>
      <c r="J21" s="34">
        <v>45559</v>
      </c>
      <c r="K21" s="45">
        <v>2025</v>
      </c>
      <c r="L21" s="34" t="s">
        <v>60</v>
      </c>
      <c r="M21" s="40"/>
      <c r="N21"/>
      <c r="S21" s="47" t="s">
        <v>67</v>
      </c>
    </row>
    <row r="22" spans="1:20" x14ac:dyDescent="0.25">
      <c r="A22" s="35" t="s">
        <v>93</v>
      </c>
      <c r="B22" s="36"/>
      <c r="C22" s="37"/>
      <c r="D22" s="37"/>
      <c r="E22" s="42">
        <v>43101</v>
      </c>
      <c r="F22" s="39" t="s">
        <v>82</v>
      </c>
      <c r="G22" s="39">
        <v>2018</v>
      </c>
      <c r="H22" s="41">
        <v>5</v>
      </c>
      <c r="I22" s="38" t="s">
        <v>56</v>
      </c>
      <c r="J22" s="34">
        <v>45566</v>
      </c>
      <c r="K22" s="45">
        <v>2025</v>
      </c>
      <c r="L22" s="34" t="s">
        <v>60</v>
      </c>
      <c r="M22" s="40"/>
      <c r="N22"/>
      <c r="S22" s="47" t="s">
        <v>68</v>
      </c>
    </row>
    <row r="23" spans="1:20" x14ac:dyDescent="0.25">
      <c r="A23" s="35" t="s">
        <v>94</v>
      </c>
      <c r="B23" s="36"/>
      <c r="C23" s="37"/>
      <c r="D23" s="37"/>
      <c r="E23" s="42">
        <v>43101</v>
      </c>
      <c r="F23" s="39" t="s">
        <v>82</v>
      </c>
      <c r="G23" s="39">
        <v>2018</v>
      </c>
      <c r="H23" s="41">
        <v>5</v>
      </c>
      <c r="I23" s="38" t="s">
        <v>56</v>
      </c>
      <c r="J23" s="34">
        <v>45566</v>
      </c>
      <c r="K23" s="45">
        <v>2025</v>
      </c>
      <c r="L23" s="34" t="s">
        <v>60</v>
      </c>
      <c r="M23" s="40"/>
      <c r="N23"/>
      <c r="S23" s="47" t="s">
        <v>190</v>
      </c>
    </row>
    <row r="24" spans="1:20" x14ac:dyDescent="0.25">
      <c r="A24" s="35" t="s">
        <v>88</v>
      </c>
      <c r="B24" s="36"/>
      <c r="C24" s="37"/>
      <c r="D24" s="37"/>
      <c r="E24" s="42">
        <v>43101</v>
      </c>
      <c r="F24" s="39" t="s">
        <v>82</v>
      </c>
      <c r="G24" s="39">
        <v>2018</v>
      </c>
      <c r="H24" s="41">
        <v>5</v>
      </c>
      <c r="I24" s="38" t="s">
        <v>56</v>
      </c>
      <c r="J24" s="34">
        <v>45722</v>
      </c>
      <c r="K24" s="45">
        <v>2025</v>
      </c>
      <c r="L24" s="34" t="s">
        <v>60</v>
      </c>
      <c r="M24" s="40"/>
      <c r="N24"/>
      <c r="S24" s="47" t="s">
        <v>179</v>
      </c>
    </row>
    <row r="25" spans="1:20" x14ac:dyDescent="0.25">
      <c r="A25" s="35" t="s">
        <v>99</v>
      </c>
      <c r="B25" s="36"/>
      <c r="C25" s="37"/>
      <c r="D25" s="37"/>
      <c r="E25" s="42">
        <v>43101</v>
      </c>
      <c r="F25" s="39" t="s">
        <v>82</v>
      </c>
      <c r="G25" s="39">
        <v>2018</v>
      </c>
      <c r="H25" s="41">
        <v>7</v>
      </c>
      <c r="I25" s="38" t="s">
        <v>56</v>
      </c>
      <c r="J25" s="34">
        <v>46296</v>
      </c>
      <c r="K25" s="45">
        <v>2027</v>
      </c>
      <c r="L25" s="34" t="s">
        <v>60</v>
      </c>
      <c r="M25" s="40"/>
      <c r="N25"/>
      <c r="S25" s="47" t="s">
        <v>186</v>
      </c>
    </row>
    <row r="26" spans="1:20" x14ac:dyDescent="0.25">
      <c r="A26" s="35" t="s">
        <v>100</v>
      </c>
      <c r="B26" s="36"/>
      <c r="C26" s="37"/>
      <c r="D26" s="37"/>
      <c r="E26" s="42">
        <v>43101</v>
      </c>
      <c r="F26" s="39" t="s">
        <v>82</v>
      </c>
      <c r="G26" s="39">
        <v>2018</v>
      </c>
      <c r="H26" s="41">
        <v>7</v>
      </c>
      <c r="I26" s="38" t="s">
        <v>56</v>
      </c>
      <c r="J26" s="34">
        <v>46296</v>
      </c>
      <c r="K26" s="45">
        <v>2027</v>
      </c>
      <c r="L26" s="34" t="s">
        <v>60</v>
      </c>
      <c r="M26" s="40"/>
      <c r="N26"/>
    </row>
    <row r="27" spans="1:20" x14ac:dyDescent="0.25">
      <c r="A27" s="35" t="s">
        <v>101</v>
      </c>
      <c r="B27" s="36"/>
      <c r="C27" s="37"/>
      <c r="D27" s="37"/>
      <c r="E27" s="42">
        <v>43101</v>
      </c>
      <c r="F27" s="39" t="s">
        <v>82</v>
      </c>
      <c r="G27" s="39">
        <v>2018</v>
      </c>
      <c r="H27" s="41">
        <v>7</v>
      </c>
      <c r="I27" s="38" t="s">
        <v>56</v>
      </c>
      <c r="J27" s="34">
        <v>46296</v>
      </c>
      <c r="K27" s="45">
        <v>2027</v>
      </c>
      <c r="L27" s="34" t="s">
        <v>60</v>
      </c>
      <c r="M27" s="40"/>
      <c r="N27"/>
    </row>
    <row r="28" spans="1:20" x14ac:dyDescent="0.25">
      <c r="A28" s="35" t="s">
        <v>102</v>
      </c>
      <c r="B28" s="36"/>
      <c r="C28" s="37"/>
      <c r="D28" s="37"/>
      <c r="E28" s="42">
        <v>43101</v>
      </c>
      <c r="F28" s="39" t="s">
        <v>82</v>
      </c>
      <c r="G28" s="39">
        <v>2018</v>
      </c>
      <c r="H28" s="41">
        <v>9</v>
      </c>
      <c r="I28" s="38" t="s">
        <v>56</v>
      </c>
      <c r="J28" s="34">
        <v>47027</v>
      </c>
      <c r="K28" s="45">
        <v>2029</v>
      </c>
      <c r="L28" s="34" t="s">
        <v>60</v>
      </c>
      <c r="M28" s="40"/>
      <c r="N28"/>
    </row>
    <row r="29" spans="1:20" x14ac:dyDescent="0.25">
      <c r="A29" s="35" t="s">
        <v>103</v>
      </c>
      <c r="B29" s="36"/>
      <c r="C29" s="37"/>
      <c r="D29" s="37"/>
      <c r="E29" s="42">
        <v>43101</v>
      </c>
      <c r="F29" s="39" t="s">
        <v>82</v>
      </c>
      <c r="G29" s="39">
        <v>2018</v>
      </c>
      <c r="H29" s="41">
        <v>9</v>
      </c>
      <c r="I29" s="38" t="s">
        <v>56</v>
      </c>
      <c r="J29" s="34">
        <v>47027</v>
      </c>
      <c r="K29" s="45">
        <v>2029</v>
      </c>
      <c r="L29" s="34" t="s">
        <v>60</v>
      </c>
      <c r="M29" s="40"/>
      <c r="N29"/>
    </row>
    <row r="30" spans="1:20" x14ac:dyDescent="0.25">
      <c r="A30" s="35" t="s">
        <v>104</v>
      </c>
      <c r="B30" s="36"/>
      <c r="C30" s="37"/>
      <c r="D30" s="37"/>
      <c r="E30" s="42">
        <v>43101</v>
      </c>
      <c r="F30" s="39" t="s">
        <v>82</v>
      </c>
      <c r="G30" s="39">
        <v>2018</v>
      </c>
      <c r="H30" s="41">
        <v>11</v>
      </c>
      <c r="I30" s="38" t="s">
        <v>56</v>
      </c>
      <c r="J30" s="34">
        <v>47810</v>
      </c>
      <c r="K30" s="45">
        <v>2031</v>
      </c>
      <c r="L30" s="34" t="s">
        <v>60</v>
      </c>
      <c r="M30" s="40"/>
      <c r="N30"/>
    </row>
    <row r="31" spans="1:20" x14ac:dyDescent="0.25">
      <c r="A31" s="35" t="s">
        <v>105</v>
      </c>
      <c r="B31" s="36"/>
      <c r="C31" s="37"/>
      <c r="D31" s="37"/>
      <c r="E31" s="42">
        <v>43101</v>
      </c>
      <c r="F31" s="39" t="s">
        <v>82</v>
      </c>
      <c r="G31" s="39">
        <v>2018</v>
      </c>
      <c r="H31" s="41">
        <v>11</v>
      </c>
      <c r="I31" s="38" t="s">
        <v>56</v>
      </c>
      <c r="J31" s="34">
        <v>47824</v>
      </c>
      <c r="K31" s="45">
        <v>2031</v>
      </c>
      <c r="L31" s="34" t="s">
        <v>60</v>
      </c>
      <c r="M31" s="40"/>
      <c r="N31"/>
    </row>
    <row r="32" spans="1:20" x14ac:dyDescent="0.25">
      <c r="A32" s="35" t="s">
        <v>106</v>
      </c>
      <c r="B32" s="36"/>
      <c r="C32" s="37"/>
      <c r="D32" s="37"/>
      <c r="E32" s="42">
        <v>43101</v>
      </c>
      <c r="F32" s="39" t="s">
        <v>82</v>
      </c>
      <c r="G32" s="39">
        <v>2018</v>
      </c>
      <c r="H32" s="41">
        <v>11</v>
      </c>
      <c r="I32" s="38" t="s">
        <v>56</v>
      </c>
      <c r="J32" s="34">
        <v>47824</v>
      </c>
      <c r="K32" s="45">
        <v>2031</v>
      </c>
      <c r="L32" s="34" t="s">
        <v>60</v>
      </c>
      <c r="M32" s="40"/>
      <c r="N32"/>
    </row>
    <row r="33" spans="1:14" x14ac:dyDescent="0.25">
      <c r="A33" s="35" t="s">
        <v>107</v>
      </c>
      <c r="B33" s="36"/>
      <c r="C33" s="37"/>
      <c r="D33" s="37"/>
      <c r="E33" s="42">
        <v>43101</v>
      </c>
      <c r="F33" s="39" t="s">
        <v>82</v>
      </c>
      <c r="G33" s="39">
        <v>2018</v>
      </c>
      <c r="H33" s="41">
        <v>11</v>
      </c>
      <c r="I33" s="38" t="s">
        <v>56</v>
      </c>
      <c r="J33" s="34">
        <v>47848</v>
      </c>
      <c r="K33" s="45">
        <v>2031</v>
      </c>
      <c r="L33" s="34" t="s">
        <v>60</v>
      </c>
      <c r="M33" s="40"/>
      <c r="N33"/>
    </row>
    <row r="34" spans="1:14" x14ac:dyDescent="0.25">
      <c r="A34" s="35" t="s">
        <v>112</v>
      </c>
      <c r="B34" s="36" t="s">
        <v>137</v>
      </c>
      <c r="C34" s="37" t="s">
        <v>180</v>
      </c>
      <c r="D34" s="37" t="s">
        <v>76</v>
      </c>
      <c r="E34" s="42">
        <v>43101</v>
      </c>
      <c r="F34" s="39" t="s">
        <v>82</v>
      </c>
      <c r="G34" s="39">
        <v>2018</v>
      </c>
      <c r="H34" s="41">
        <v>17</v>
      </c>
      <c r="I34" s="38" t="s">
        <v>56</v>
      </c>
      <c r="J34" s="34">
        <v>49909</v>
      </c>
      <c r="K34" s="45">
        <v>2037</v>
      </c>
      <c r="L34" s="34" t="s">
        <v>60</v>
      </c>
      <c r="M34" s="40" t="s">
        <v>77</v>
      </c>
      <c r="N34"/>
    </row>
    <row r="35" spans="1:14" x14ac:dyDescent="0.25">
      <c r="A35" s="35" t="s">
        <v>115</v>
      </c>
      <c r="B35" s="36"/>
      <c r="C35" s="37"/>
      <c r="D35" s="37"/>
      <c r="E35" s="42">
        <v>43101</v>
      </c>
      <c r="F35" s="39" t="s">
        <v>82</v>
      </c>
      <c r="G35" s="39">
        <v>2018</v>
      </c>
      <c r="H35" s="41">
        <v>30</v>
      </c>
      <c r="I35" s="38" t="s">
        <v>56</v>
      </c>
      <c r="J35" s="34">
        <v>54981</v>
      </c>
      <c r="K35" s="45">
        <v>2050</v>
      </c>
      <c r="L35" s="34" t="s">
        <v>60</v>
      </c>
      <c r="M35" s="40"/>
      <c r="N35"/>
    </row>
    <row r="36" spans="1:14" x14ac:dyDescent="0.25">
      <c r="A36" s="35" t="s">
        <v>116</v>
      </c>
      <c r="B36" s="36"/>
      <c r="C36" s="37"/>
      <c r="D36" s="37"/>
      <c r="E36" s="42">
        <v>43101</v>
      </c>
      <c r="F36" s="39" t="s">
        <v>82</v>
      </c>
      <c r="G36" s="39">
        <v>2018</v>
      </c>
      <c r="H36" s="41">
        <v>30</v>
      </c>
      <c r="I36" s="38" t="s">
        <v>56</v>
      </c>
      <c r="J36" s="34">
        <v>55062</v>
      </c>
      <c r="K36" s="45">
        <v>2050</v>
      </c>
      <c r="L36" s="34" t="s">
        <v>60</v>
      </c>
      <c r="M36" s="34"/>
      <c r="N36"/>
    </row>
    <row r="37" spans="1:14" x14ac:dyDescent="0.25">
      <c r="A37" s="35" t="s">
        <v>117</v>
      </c>
      <c r="B37" s="36"/>
      <c r="C37" s="37"/>
      <c r="D37" s="37"/>
      <c r="E37" s="42">
        <v>43101</v>
      </c>
      <c r="F37" s="39" t="s">
        <v>82</v>
      </c>
      <c r="G37" s="39">
        <v>2018</v>
      </c>
      <c r="H37" s="41" t="s">
        <v>150</v>
      </c>
      <c r="I37" s="38" t="s">
        <v>56</v>
      </c>
      <c r="J37" s="34">
        <v>73050</v>
      </c>
      <c r="K37" s="45">
        <v>2099</v>
      </c>
      <c r="L37" s="34" t="s">
        <v>60</v>
      </c>
      <c r="M37" s="40"/>
      <c r="N37"/>
    </row>
    <row r="38" spans="1:14" x14ac:dyDescent="0.25">
      <c r="A38" s="35" t="s">
        <v>118</v>
      </c>
      <c r="B38" s="36"/>
      <c r="C38" s="37"/>
      <c r="D38" s="37"/>
      <c r="E38" s="42">
        <v>43101</v>
      </c>
      <c r="F38" s="39" t="s">
        <v>82</v>
      </c>
      <c r="G38" s="39">
        <v>2018</v>
      </c>
      <c r="H38" s="41" t="s">
        <v>150</v>
      </c>
      <c r="I38" s="38" t="s">
        <v>56</v>
      </c>
      <c r="J38" s="34">
        <v>73050</v>
      </c>
      <c r="K38" s="45">
        <v>2099</v>
      </c>
      <c r="L38" s="34" t="s">
        <v>60</v>
      </c>
      <c r="M38" s="40"/>
      <c r="N38"/>
    </row>
    <row r="39" spans="1:14" x14ac:dyDescent="0.25">
      <c r="A39" s="35" t="s">
        <v>119</v>
      </c>
      <c r="B39" s="36"/>
      <c r="C39" s="37"/>
      <c r="D39" s="37"/>
      <c r="E39" s="42">
        <v>43101</v>
      </c>
      <c r="F39" s="39" t="s">
        <v>82</v>
      </c>
      <c r="G39" s="39">
        <v>2018</v>
      </c>
      <c r="H39" s="41" t="s">
        <v>150</v>
      </c>
      <c r="I39" s="38" t="s">
        <v>56</v>
      </c>
      <c r="J39" s="34">
        <v>73050</v>
      </c>
      <c r="K39" s="45">
        <v>2099</v>
      </c>
      <c r="L39" s="34" t="s">
        <v>60</v>
      </c>
      <c r="M39" s="40"/>
      <c r="N39"/>
    </row>
    <row r="40" spans="1:14" x14ac:dyDescent="0.25">
      <c r="A40" s="35" t="s">
        <v>120</v>
      </c>
      <c r="B40" s="36"/>
      <c r="C40" s="37"/>
      <c r="D40" s="37"/>
      <c r="E40" s="42">
        <v>43101</v>
      </c>
      <c r="F40" s="39" t="s">
        <v>82</v>
      </c>
      <c r="G40" s="39">
        <v>2018</v>
      </c>
      <c r="H40" s="41" t="s">
        <v>150</v>
      </c>
      <c r="I40" s="38" t="s">
        <v>56</v>
      </c>
      <c r="J40" s="34">
        <v>73050</v>
      </c>
      <c r="K40" s="45">
        <v>2099</v>
      </c>
      <c r="L40" s="34" t="s">
        <v>60</v>
      </c>
      <c r="M40" s="40"/>
      <c r="N40"/>
    </row>
    <row r="41" spans="1:14" x14ac:dyDescent="0.25">
      <c r="A41" s="35" t="s">
        <v>121</v>
      </c>
      <c r="B41" s="36"/>
      <c r="C41" s="37"/>
      <c r="D41" s="37"/>
      <c r="E41" s="42">
        <v>43101</v>
      </c>
      <c r="F41" s="39" t="s">
        <v>82</v>
      </c>
      <c r="G41" s="39">
        <v>2018</v>
      </c>
      <c r="H41" s="41" t="s">
        <v>150</v>
      </c>
      <c r="I41" s="38" t="s">
        <v>56</v>
      </c>
      <c r="J41" s="34">
        <v>73050</v>
      </c>
      <c r="K41" s="45">
        <v>2099</v>
      </c>
      <c r="L41" s="34" t="s">
        <v>60</v>
      </c>
      <c r="M41" s="40"/>
      <c r="N41"/>
    </row>
    <row r="42" spans="1:14" x14ac:dyDescent="0.25">
      <c r="A42" s="35" t="s">
        <v>122</v>
      </c>
      <c r="B42" s="36"/>
      <c r="C42" s="37"/>
      <c r="D42" s="37"/>
      <c r="E42" s="42">
        <v>43101</v>
      </c>
      <c r="F42" s="39" t="s">
        <v>82</v>
      </c>
      <c r="G42" s="39">
        <v>2018</v>
      </c>
      <c r="H42" s="41" t="s">
        <v>150</v>
      </c>
      <c r="I42" s="38" t="s">
        <v>56</v>
      </c>
      <c r="J42" s="34">
        <v>73050</v>
      </c>
      <c r="K42" s="45">
        <v>2099</v>
      </c>
      <c r="L42" s="34" t="s">
        <v>60</v>
      </c>
      <c r="M42" s="40"/>
      <c r="N42"/>
    </row>
    <row r="43" spans="1:14" x14ac:dyDescent="0.25">
      <c r="A43" s="35" t="s">
        <v>123</v>
      </c>
      <c r="B43" s="36"/>
      <c r="C43" s="37"/>
      <c r="D43" s="37"/>
      <c r="E43" s="42">
        <v>43101</v>
      </c>
      <c r="F43" s="39" t="s">
        <v>82</v>
      </c>
      <c r="G43" s="39">
        <v>2018</v>
      </c>
      <c r="H43" s="41" t="s">
        <v>150</v>
      </c>
      <c r="I43" s="38" t="s">
        <v>56</v>
      </c>
      <c r="J43" s="34">
        <v>73050</v>
      </c>
      <c r="K43" s="45">
        <v>2099</v>
      </c>
      <c r="L43" s="34" t="s">
        <v>60</v>
      </c>
      <c r="M43" s="40"/>
      <c r="N43"/>
    </row>
    <row r="44" spans="1:14" x14ac:dyDescent="0.25">
      <c r="A44" s="35" t="s">
        <v>101</v>
      </c>
      <c r="B44" s="36"/>
      <c r="C44" s="37"/>
      <c r="D44" s="37"/>
      <c r="E44" s="42">
        <v>43101</v>
      </c>
      <c r="F44" s="39" t="s">
        <v>82</v>
      </c>
      <c r="G44" s="39">
        <v>2018</v>
      </c>
      <c r="H44" s="41" t="s">
        <v>150</v>
      </c>
      <c r="I44" s="38" t="s">
        <v>56</v>
      </c>
      <c r="J44" s="34">
        <v>73050</v>
      </c>
      <c r="K44" s="45">
        <v>2099</v>
      </c>
      <c r="L44" s="34" t="s">
        <v>60</v>
      </c>
      <c r="M44" s="40"/>
      <c r="N44"/>
    </row>
    <row r="45" spans="1:14" x14ac:dyDescent="0.25">
      <c r="A45" s="35" t="s">
        <v>124</v>
      </c>
      <c r="B45" s="36"/>
      <c r="C45" s="37"/>
      <c r="D45" s="37"/>
      <c r="E45" s="42">
        <v>43101</v>
      </c>
      <c r="F45" s="39" t="s">
        <v>82</v>
      </c>
      <c r="G45" s="39">
        <v>2018</v>
      </c>
      <c r="H45" s="41" t="s">
        <v>150</v>
      </c>
      <c r="I45" s="38" t="s">
        <v>56</v>
      </c>
      <c r="J45" s="34">
        <v>73050</v>
      </c>
      <c r="K45" s="45">
        <v>2099</v>
      </c>
      <c r="L45" s="34" t="s">
        <v>60</v>
      </c>
      <c r="M45" s="40"/>
      <c r="N45"/>
    </row>
    <row r="46" spans="1:14" x14ac:dyDescent="0.25">
      <c r="A46" s="35" t="s">
        <v>125</v>
      </c>
      <c r="B46" s="36"/>
      <c r="C46" s="37"/>
      <c r="D46" s="37"/>
      <c r="E46" s="42">
        <v>43101</v>
      </c>
      <c r="F46" s="39" t="s">
        <v>82</v>
      </c>
      <c r="G46" s="39">
        <v>2018</v>
      </c>
      <c r="H46" s="41" t="s">
        <v>150</v>
      </c>
      <c r="I46" s="38" t="s">
        <v>56</v>
      </c>
      <c r="J46" s="34">
        <v>73050</v>
      </c>
      <c r="K46" s="45">
        <v>2099</v>
      </c>
      <c r="L46" s="34" t="s">
        <v>60</v>
      </c>
      <c r="M46" s="40"/>
      <c r="N46"/>
    </row>
    <row r="47" spans="1:14" x14ac:dyDescent="0.25">
      <c r="A47" s="35" t="s">
        <v>126</v>
      </c>
      <c r="B47" s="36"/>
      <c r="C47" s="37"/>
      <c r="D47" s="37"/>
      <c r="E47" s="42">
        <v>43101</v>
      </c>
      <c r="F47" s="39" t="s">
        <v>82</v>
      </c>
      <c r="G47" s="39">
        <v>2018</v>
      </c>
      <c r="H47" s="41" t="s">
        <v>150</v>
      </c>
      <c r="I47" s="38" t="s">
        <v>56</v>
      </c>
      <c r="J47" s="34">
        <v>73050</v>
      </c>
      <c r="K47" s="45">
        <v>2099</v>
      </c>
      <c r="L47" s="34" t="s">
        <v>60</v>
      </c>
      <c r="M47" s="40"/>
      <c r="N47"/>
    </row>
    <row r="48" spans="1:14" x14ac:dyDescent="0.25">
      <c r="A48" s="35" t="s">
        <v>127</v>
      </c>
      <c r="B48" s="36"/>
      <c r="C48" s="37"/>
      <c r="D48" s="37"/>
      <c r="E48" s="42">
        <v>43101</v>
      </c>
      <c r="F48" s="39" t="s">
        <v>82</v>
      </c>
      <c r="G48" s="39">
        <v>2018</v>
      </c>
      <c r="H48" s="41" t="s">
        <v>150</v>
      </c>
      <c r="I48" s="38" t="s">
        <v>56</v>
      </c>
      <c r="J48" s="34">
        <v>73050</v>
      </c>
      <c r="K48" s="45">
        <v>2099</v>
      </c>
      <c r="L48" s="34" t="s">
        <v>60</v>
      </c>
      <c r="M48" s="40"/>
      <c r="N48"/>
    </row>
    <row r="49" spans="1:14" x14ac:dyDescent="0.25">
      <c r="A49" s="35" t="s">
        <v>128</v>
      </c>
      <c r="B49" s="36"/>
      <c r="C49" s="37"/>
      <c r="D49" s="37"/>
      <c r="E49" s="42">
        <v>43101</v>
      </c>
      <c r="F49" s="39" t="s">
        <v>82</v>
      </c>
      <c r="G49" s="39">
        <v>2018</v>
      </c>
      <c r="H49" s="41" t="s">
        <v>150</v>
      </c>
      <c r="I49" s="38" t="s">
        <v>56</v>
      </c>
      <c r="J49" s="34">
        <v>73050</v>
      </c>
      <c r="K49" s="45">
        <v>2099</v>
      </c>
      <c r="L49" s="34" t="s">
        <v>60</v>
      </c>
      <c r="M49" s="40"/>
      <c r="N49"/>
    </row>
    <row r="50" spans="1:14" x14ac:dyDescent="0.25">
      <c r="A50" s="35" t="s">
        <v>129</v>
      </c>
      <c r="B50" s="36"/>
      <c r="C50" s="37"/>
      <c r="D50" s="37"/>
      <c r="E50" s="42">
        <v>43101</v>
      </c>
      <c r="F50" s="39" t="s">
        <v>82</v>
      </c>
      <c r="G50" s="39">
        <v>2018</v>
      </c>
      <c r="H50" s="41" t="s">
        <v>150</v>
      </c>
      <c r="I50" s="38" t="s">
        <v>56</v>
      </c>
      <c r="J50" s="34">
        <v>73050</v>
      </c>
      <c r="K50" s="45">
        <v>2099</v>
      </c>
      <c r="L50" s="34" t="s">
        <v>60</v>
      </c>
      <c r="M50" s="40"/>
      <c r="N50"/>
    </row>
    <row r="51" spans="1:14" x14ac:dyDescent="0.25">
      <c r="A51" s="35" t="s">
        <v>130</v>
      </c>
      <c r="B51" s="36"/>
      <c r="C51" s="37"/>
      <c r="D51" s="37"/>
      <c r="E51" s="42">
        <v>43101</v>
      </c>
      <c r="F51" s="39" t="s">
        <v>82</v>
      </c>
      <c r="G51" s="39">
        <v>2018</v>
      </c>
      <c r="H51" s="41" t="s">
        <v>150</v>
      </c>
      <c r="I51" s="38" t="s">
        <v>56</v>
      </c>
      <c r="J51" s="34">
        <v>73050</v>
      </c>
      <c r="K51" s="45">
        <v>2099</v>
      </c>
      <c r="L51" s="34" t="s">
        <v>60</v>
      </c>
      <c r="M51" s="40"/>
      <c r="N51"/>
    </row>
    <row r="52" spans="1:14" x14ac:dyDescent="0.25">
      <c r="A52" s="35" t="s">
        <v>131</v>
      </c>
      <c r="B52" s="36"/>
      <c r="C52" s="37"/>
      <c r="D52" s="37"/>
      <c r="E52" s="42">
        <v>43101</v>
      </c>
      <c r="F52" s="39" t="s">
        <v>82</v>
      </c>
      <c r="G52" s="39">
        <v>2018</v>
      </c>
      <c r="H52" s="41" t="s">
        <v>150</v>
      </c>
      <c r="I52" s="38" t="s">
        <v>56</v>
      </c>
      <c r="J52" s="34">
        <v>73050</v>
      </c>
      <c r="K52" s="45">
        <v>2099</v>
      </c>
      <c r="L52" s="34" t="s">
        <v>60</v>
      </c>
      <c r="M52" s="40"/>
      <c r="N52"/>
    </row>
    <row r="53" spans="1:14" x14ac:dyDescent="0.25">
      <c r="A53" s="35" t="s">
        <v>132</v>
      </c>
      <c r="B53" s="36"/>
      <c r="C53" s="37"/>
      <c r="D53" s="37"/>
      <c r="E53" s="42">
        <v>43101</v>
      </c>
      <c r="F53" s="39" t="s">
        <v>82</v>
      </c>
      <c r="G53" s="39">
        <v>2018</v>
      </c>
      <c r="H53" s="41" t="s">
        <v>150</v>
      </c>
      <c r="I53" s="38" t="s">
        <v>56</v>
      </c>
      <c r="J53" s="34">
        <v>73050</v>
      </c>
      <c r="K53" s="45">
        <v>2099</v>
      </c>
      <c r="L53" s="34" t="s">
        <v>60</v>
      </c>
      <c r="M53" s="40"/>
      <c r="N53"/>
    </row>
    <row r="54" spans="1:14" x14ac:dyDescent="0.25">
      <c r="A54" s="35" t="s">
        <v>133</v>
      </c>
      <c r="B54" s="36"/>
      <c r="C54" s="37"/>
      <c r="D54" s="37"/>
      <c r="E54" s="42">
        <v>43101</v>
      </c>
      <c r="F54" s="39" t="s">
        <v>82</v>
      </c>
      <c r="G54" s="39">
        <v>2018</v>
      </c>
      <c r="H54" s="41" t="s">
        <v>150</v>
      </c>
      <c r="I54" s="38" t="s">
        <v>56</v>
      </c>
      <c r="J54" s="34">
        <v>73050</v>
      </c>
      <c r="K54" s="45">
        <v>2099</v>
      </c>
      <c r="L54" s="34" t="s">
        <v>60</v>
      </c>
      <c r="M54" s="40"/>
      <c r="N54"/>
    </row>
    <row r="55" spans="1:14" x14ac:dyDescent="0.25">
      <c r="A55" s="35" t="s">
        <v>134</v>
      </c>
      <c r="B55" s="36"/>
      <c r="C55" s="37"/>
      <c r="D55" s="37"/>
      <c r="E55" s="42">
        <v>43101</v>
      </c>
      <c r="F55" s="39" t="s">
        <v>82</v>
      </c>
      <c r="G55" s="39">
        <v>2018</v>
      </c>
      <c r="H55" s="41" t="s">
        <v>150</v>
      </c>
      <c r="I55" s="38" t="s">
        <v>56</v>
      </c>
      <c r="J55" s="34">
        <v>73050</v>
      </c>
      <c r="K55" s="45">
        <v>2099</v>
      </c>
      <c r="L55" s="34" t="s">
        <v>60</v>
      </c>
      <c r="M55" s="40"/>
      <c r="N55"/>
    </row>
    <row r="56" spans="1:14" x14ac:dyDescent="0.25">
      <c r="A56" s="35" t="s">
        <v>135</v>
      </c>
      <c r="B56" s="36"/>
      <c r="C56" s="37"/>
      <c r="D56" s="37"/>
      <c r="E56" s="42">
        <v>43101</v>
      </c>
      <c r="F56" s="39" t="s">
        <v>82</v>
      </c>
      <c r="G56" s="39">
        <v>2018</v>
      </c>
      <c r="H56" s="41" t="s">
        <v>150</v>
      </c>
      <c r="I56" s="38" t="s">
        <v>56</v>
      </c>
      <c r="J56" s="34">
        <v>73050</v>
      </c>
      <c r="K56" s="45">
        <v>2099</v>
      </c>
      <c r="L56" s="34" t="s">
        <v>60</v>
      </c>
      <c r="M56" s="40"/>
      <c r="N56"/>
    </row>
    <row r="57" spans="1:14" x14ac:dyDescent="0.25">
      <c r="A57" s="35" t="s">
        <v>136</v>
      </c>
      <c r="B57" s="36"/>
      <c r="C57" s="37"/>
      <c r="D57" s="37"/>
      <c r="E57" s="42">
        <v>43101</v>
      </c>
      <c r="F57" s="39" t="s">
        <v>82</v>
      </c>
      <c r="G57" s="39">
        <v>2018</v>
      </c>
      <c r="H57" s="41" t="s">
        <v>150</v>
      </c>
      <c r="I57" s="38" t="s">
        <v>56</v>
      </c>
      <c r="J57" s="34">
        <v>73050</v>
      </c>
      <c r="K57" s="45">
        <v>2099</v>
      </c>
      <c r="L57" s="34" t="s">
        <v>60</v>
      </c>
      <c r="M57" s="40"/>
      <c r="N57"/>
    </row>
    <row r="58" spans="1:14" x14ac:dyDescent="0.25">
      <c r="A58" s="36" t="s">
        <v>79</v>
      </c>
      <c r="B58" s="36" t="s">
        <v>62</v>
      </c>
      <c r="C58" s="37">
        <v>18</v>
      </c>
      <c r="D58" s="37" t="s">
        <v>59</v>
      </c>
      <c r="E58" s="42">
        <v>43618</v>
      </c>
      <c r="F58" s="39" t="s">
        <v>72</v>
      </c>
      <c r="G58" s="39">
        <v>2019</v>
      </c>
      <c r="H58" s="41">
        <v>5</v>
      </c>
      <c r="I58" s="38" t="s">
        <v>56</v>
      </c>
      <c r="J58" s="44">
        <v>45566</v>
      </c>
      <c r="K58" s="33">
        <v>2025</v>
      </c>
      <c r="L58" s="33" t="s">
        <v>60</v>
      </c>
      <c r="M58" s="40" t="s">
        <v>77</v>
      </c>
      <c r="N58"/>
    </row>
    <row r="59" spans="1:14" x14ac:dyDescent="0.25">
      <c r="A59" s="36" t="s">
        <v>71</v>
      </c>
      <c r="B59" s="36" t="s">
        <v>62</v>
      </c>
      <c r="C59" s="37">
        <v>18</v>
      </c>
      <c r="D59" s="37" t="s">
        <v>59</v>
      </c>
      <c r="E59" s="42">
        <v>43646</v>
      </c>
      <c r="F59" s="39" t="s">
        <v>73</v>
      </c>
      <c r="G59" s="39">
        <v>2019</v>
      </c>
      <c r="H59" s="41">
        <v>3</v>
      </c>
      <c r="I59" s="38" t="s">
        <v>56</v>
      </c>
      <c r="J59" s="44">
        <v>44835</v>
      </c>
      <c r="K59" s="33">
        <v>2023</v>
      </c>
      <c r="L59" s="33" t="s">
        <v>60</v>
      </c>
      <c r="M59" s="40" t="s">
        <v>77</v>
      </c>
      <c r="N59"/>
    </row>
    <row r="60" spans="1:14" x14ac:dyDescent="0.25">
      <c r="A60" s="36" t="s">
        <v>75</v>
      </c>
      <c r="B60" s="36" t="s">
        <v>63</v>
      </c>
      <c r="C60" s="37">
        <v>20</v>
      </c>
      <c r="D60" s="37" t="s">
        <v>59</v>
      </c>
      <c r="E60" s="42">
        <v>43660</v>
      </c>
      <c r="F60" s="39" t="s">
        <v>74</v>
      </c>
      <c r="G60" s="39">
        <v>2019</v>
      </c>
      <c r="H60" s="41">
        <v>5</v>
      </c>
      <c r="I60" s="38" t="s">
        <v>56</v>
      </c>
      <c r="J60" s="44">
        <v>45566</v>
      </c>
      <c r="K60" s="33">
        <v>2025</v>
      </c>
      <c r="L60" s="33" t="s">
        <v>60</v>
      </c>
      <c r="M60" s="40" t="s">
        <v>69</v>
      </c>
      <c r="N60"/>
    </row>
    <row r="61" spans="1:14" x14ac:dyDescent="0.25">
      <c r="A61" s="36" t="s">
        <v>151</v>
      </c>
      <c r="B61" s="36" t="s">
        <v>140</v>
      </c>
      <c r="C61" s="37" t="s">
        <v>180</v>
      </c>
      <c r="D61" s="37" t="s">
        <v>76</v>
      </c>
      <c r="E61" s="42">
        <v>43907</v>
      </c>
      <c r="F61" s="39" t="s">
        <v>82</v>
      </c>
      <c r="G61" s="39">
        <v>2020</v>
      </c>
      <c r="H61" s="41">
        <v>15</v>
      </c>
      <c r="I61" s="38" t="s">
        <v>56</v>
      </c>
      <c r="J61" s="34">
        <v>49310</v>
      </c>
      <c r="K61" s="45">
        <v>2035</v>
      </c>
      <c r="L61" s="34" t="s">
        <v>60</v>
      </c>
      <c r="M61" s="40" t="s">
        <v>77</v>
      </c>
      <c r="N61"/>
    </row>
    <row r="62" spans="1:14" x14ac:dyDescent="0.25">
      <c r="A62" s="36" t="s">
        <v>153</v>
      </c>
      <c r="B62" s="36" t="s">
        <v>65</v>
      </c>
      <c r="C62" s="37">
        <v>8</v>
      </c>
      <c r="D62" s="37" t="s">
        <v>78</v>
      </c>
      <c r="E62" s="42">
        <v>44028</v>
      </c>
      <c r="F62" s="39" t="s">
        <v>82</v>
      </c>
      <c r="G62" s="39">
        <v>2020</v>
      </c>
      <c r="H62" s="41">
        <v>4</v>
      </c>
      <c r="I62" s="38" t="s">
        <v>56</v>
      </c>
      <c r="J62" s="43">
        <v>45854</v>
      </c>
      <c r="K62" s="37">
        <v>2024</v>
      </c>
      <c r="L62" s="37" t="s">
        <v>154</v>
      </c>
      <c r="M62" s="40" t="s">
        <v>77</v>
      </c>
      <c r="N62"/>
    </row>
    <row r="63" spans="1:14" x14ac:dyDescent="0.25">
      <c r="A63" s="36" t="s">
        <v>159</v>
      </c>
      <c r="B63" s="36" t="s">
        <v>140</v>
      </c>
      <c r="C63" s="37">
        <v>11</v>
      </c>
      <c r="D63" s="37" t="s">
        <v>76</v>
      </c>
      <c r="E63" s="42">
        <v>44049</v>
      </c>
      <c r="F63" s="39" t="s">
        <v>157</v>
      </c>
      <c r="G63" s="39">
        <v>2020</v>
      </c>
      <c r="H63" s="41" t="s">
        <v>150</v>
      </c>
      <c r="I63" s="38" t="s">
        <v>56</v>
      </c>
      <c r="J63" s="43">
        <v>73050</v>
      </c>
      <c r="K63" s="37">
        <v>2099</v>
      </c>
      <c r="L63" s="37" t="s">
        <v>60</v>
      </c>
      <c r="M63" s="40" t="s">
        <v>77</v>
      </c>
      <c r="N63"/>
    </row>
    <row r="64" spans="1:14" x14ac:dyDescent="0.25">
      <c r="A64" s="36" t="s">
        <v>163</v>
      </c>
      <c r="B64" s="36" t="s">
        <v>63</v>
      </c>
      <c r="C64" s="37">
        <v>14</v>
      </c>
      <c r="D64" s="37" t="s">
        <v>80</v>
      </c>
      <c r="E64" s="42">
        <v>44053</v>
      </c>
      <c r="F64" s="39" t="s">
        <v>162</v>
      </c>
      <c r="G64" s="39">
        <v>2020</v>
      </c>
      <c r="H64" s="41">
        <v>5</v>
      </c>
      <c r="I64" s="38" t="s">
        <v>56</v>
      </c>
      <c r="J64" s="43">
        <v>45887</v>
      </c>
      <c r="K64" s="37">
        <v>2026</v>
      </c>
      <c r="L64" s="37" t="s">
        <v>60</v>
      </c>
      <c r="M64" s="40" t="s">
        <v>77</v>
      </c>
      <c r="N64"/>
    </row>
    <row r="65" spans="1:20" x14ac:dyDescent="0.25">
      <c r="A65" s="36" t="s">
        <v>169</v>
      </c>
      <c r="B65" s="36" t="s">
        <v>64</v>
      </c>
      <c r="C65" s="37" t="s">
        <v>180</v>
      </c>
      <c r="D65" s="37" t="s">
        <v>59</v>
      </c>
      <c r="E65" s="42">
        <v>44065</v>
      </c>
      <c r="F65" s="39" t="s">
        <v>164</v>
      </c>
      <c r="G65" s="39">
        <v>2020</v>
      </c>
      <c r="H65" s="41">
        <v>6</v>
      </c>
      <c r="I65" s="38" t="s">
        <v>56</v>
      </c>
      <c r="J65" s="43">
        <v>46264</v>
      </c>
      <c r="K65" s="37">
        <v>2027</v>
      </c>
      <c r="L65" s="37" t="s">
        <v>60</v>
      </c>
      <c r="M65" s="40" t="s">
        <v>77</v>
      </c>
      <c r="N65"/>
    </row>
    <row r="66" spans="1:20" s="35" customFormat="1" ht="15" customHeight="1" x14ac:dyDescent="0.25">
      <c r="A66" s="36" t="s">
        <v>165</v>
      </c>
      <c r="B66" s="36" t="s">
        <v>140</v>
      </c>
      <c r="C66" s="37">
        <v>20</v>
      </c>
      <c r="D66" s="37" t="s">
        <v>59</v>
      </c>
      <c r="E66" s="42">
        <v>44067</v>
      </c>
      <c r="F66" s="39" t="s">
        <v>164</v>
      </c>
      <c r="G66" s="39">
        <v>2020</v>
      </c>
      <c r="H66" s="41" t="s">
        <v>150</v>
      </c>
      <c r="I66" s="38" t="s">
        <v>56</v>
      </c>
      <c r="J66" s="43">
        <v>73050</v>
      </c>
      <c r="K66" s="37">
        <v>2099</v>
      </c>
      <c r="L66" s="37" t="s">
        <v>60</v>
      </c>
      <c r="M66" s="40" t="s">
        <v>77</v>
      </c>
      <c r="S66"/>
      <c r="T66"/>
    </row>
    <row r="67" spans="1:20" x14ac:dyDescent="0.25">
      <c r="A67" s="36" t="s">
        <v>167</v>
      </c>
      <c r="B67" s="36" t="s">
        <v>140</v>
      </c>
      <c r="C67" s="37">
        <v>20</v>
      </c>
      <c r="D67" s="37" t="s">
        <v>59</v>
      </c>
      <c r="E67" s="42">
        <v>44067</v>
      </c>
      <c r="F67" s="39" t="s">
        <v>164</v>
      </c>
      <c r="G67" s="39">
        <v>2020</v>
      </c>
      <c r="H67" s="41" t="s">
        <v>150</v>
      </c>
      <c r="I67" s="38" t="s">
        <v>56</v>
      </c>
      <c r="J67" s="43">
        <v>73050</v>
      </c>
      <c r="K67" s="37">
        <v>2099</v>
      </c>
      <c r="L67" s="37" t="s">
        <v>60</v>
      </c>
      <c r="M67" s="40" t="s">
        <v>77</v>
      </c>
      <c r="N67"/>
    </row>
    <row r="68" spans="1:20" x14ac:dyDescent="0.25">
      <c r="A68" s="36" t="s">
        <v>171</v>
      </c>
      <c r="B68" s="36" t="s">
        <v>144</v>
      </c>
      <c r="C68" s="37">
        <v>20</v>
      </c>
      <c r="D68" s="37" t="s">
        <v>76</v>
      </c>
      <c r="E68" s="42">
        <v>44080</v>
      </c>
      <c r="F68" s="39" t="s">
        <v>174</v>
      </c>
      <c r="G68" s="39">
        <v>2021</v>
      </c>
      <c r="H68" s="41"/>
      <c r="I68" s="38"/>
      <c r="J68" s="43" t="s">
        <v>168</v>
      </c>
      <c r="K68" s="37"/>
      <c r="L68" s="37"/>
      <c r="M68" s="40" t="s">
        <v>77</v>
      </c>
      <c r="N68"/>
    </row>
    <row r="69" spans="1:20" x14ac:dyDescent="0.25">
      <c r="A69" s="36" t="s">
        <v>170</v>
      </c>
      <c r="B69" s="36" t="s">
        <v>64</v>
      </c>
      <c r="C69" s="37">
        <v>20</v>
      </c>
      <c r="D69" s="37" t="s">
        <v>59</v>
      </c>
      <c r="E69" s="42">
        <v>44082</v>
      </c>
      <c r="F69" s="39" t="s">
        <v>174</v>
      </c>
      <c r="G69" s="39">
        <v>2021</v>
      </c>
      <c r="H69" s="41">
        <v>2</v>
      </c>
      <c r="I69" s="38" t="s">
        <v>56</v>
      </c>
      <c r="J69" s="43">
        <v>44809</v>
      </c>
      <c r="K69" s="37">
        <v>2023</v>
      </c>
      <c r="L69" s="37" t="s">
        <v>60</v>
      </c>
      <c r="M69" s="40" t="s">
        <v>69</v>
      </c>
    </row>
    <row r="70" spans="1:20" x14ac:dyDescent="0.25">
      <c r="A70" s="36" t="s">
        <v>172</v>
      </c>
      <c r="B70" s="36" t="s">
        <v>144</v>
      </c>
      <c r="C70" s="37">
        <v>20</v>
      </c>
      <c r="D70" s="37" t="s">
        <v>76</v>
      </c>
      <c r="E70" s="42">
        <v>44084</v>
      </c>
      <c r="F70" s="39" t="s">
        <v>174</v>
      </c>
      <c r="G70" s="39">
        <v>2021</v>
      </c>
      <c r="H70" s="41">
        <v>2</v>
      </c>
      <c r="I70" s="38" t="s">
        <v>56</v>
      </c>
      <c r="J70" s="43">
        <v>44832</v>
      </c>
      <c r="K70" s="37">
        <v>2023</v>
      </c>
      <c r="L70" s="37" t="s">
        <v>60</v>
      </c>
      <c r="M70" s="40" t="s">
        <v>77</v>
      </c>
    </row>
    <row r="71" spans="1:20" x14ac:dyDescent="0.25">
      <c r="A71" s="36" t="s">
        <v>158</v>
      </c>
      <c r="B71" s="36" t="s">
        <v>64</v>
      </c>
      <c r="C71" s="37">
        <v>20</v>
      </c>
      <c r="D71" s="37" t="s">
        <v>59</v>
      </c>
      <c r="E71" s="42">
        <v>44274</v>
      </c>
      <c r="F71" s="39" t="s">
        <v>175</v>
      </c>
      <c r="G71" s="39">
        <v>2021</v>
      </c>
      <c r="H71" s="41">
        <v>12</v>
      </c>
      <c r="I71" s="38" t="s">
        <v>161</v>
      </c>
      <c r="J71" s="43">
        <v>45108</v>
      </c>
      <c r="K71" s="37">
        <v>2023</v>
      </c>
      <c r="L71" s="37" t="s">
        <v>173</v>
      </c>
      <c r="M71" s="40" t="s">
        <v>69</v>
      </c>
    </row>
    <row r="72" spans="1:20" x14ac:dyDescent="0.25">
      <c r="A72" s="36" t="s">
        <v>176</v>
      </c>
      <c r="B72" s="36" t="s">
        <v>66</v>
      </c>
      <c r="C72" s="37">
        <v>16</v>
      </c>
      <c r="D72" s="37" t="s">
        <v>76</v>
      </c>
      <c r="E72" s="42">
        <v>44274</v>
      </c>
      <c r="F72" s="39" t="s">
        <v>175</v>
      </c>
      <c r="G72" s="39">
        <v>2021</v>
      </c>
      <c r="H72" s="41">
        <v>3</v>
      </c>
      <c r="I72" s="38" t="s">
        <v>177</v>
      </c>
      <c r="J72" s="43">
        <v>45361</v>
      </c>
      <c r="K72" s="37">
        <v>2024</v>
      </c>
      <c r="L72" s="37" t="s">
        <v>60</v>
      </c>
      <c r="M72" s="40" t="s">
        <v>77</v>
      </c>
    </row>
    <row r="73" spans="1:20" x14ac:dyDescent="0.25">
      <c r="A73" s="36" t="s">
        <v>178</v>
      </c>
      <c r="B73" s="36" t="s">
        <v>179</v>
      </c>
      <c r="C73" s="37" t="s">
        <v>180</v>
      </c>
      <c r="D73" s="37" t="s">
        <v>76</v>
      </c>
      <c r="E73" s="42">
        <v>44307</v>
      </c>
      <c r="F73" s="39" t="s">
        <v>155</v>
      </c>
      <c r="G73" s="39">
        <v>2021</v>
      </c>
      <c r="H73" s="41">
        <v>2</v>
      </c>
      <c r="I73" s="38" t="s">
        <v>56</v>
      </c>
      <c r="J73" s="43">
        <v>45041</v>
      </c>
      <c r="K73" s="37">
        <v>2023</v>
      </c>
      <c r="L73" s="37" t="s">
        <v>149</v>
      </c>
      <c r="M73" s="40" t="s">
        <v>77</v>
      </c>
    </row>
    <row r="74" spans="1:20" x14ac:dyDescent="0.25">
      <c r="A74" s="36" t="s">
        <v>181</v>
      </c>
      <c r="B74" s="36" t="s">
        <v>146</v>
      </c>
      <c r="C74" s="37">
        <v>7</v>
      </c>
      <c r="D74" s="37" t="s">
        <v>78</v>
      </c>
      <c r="E74" s="42">
        <v>44326</v>
      </c>
      <c r="F74" s="39" t="s">
        <v>162</v>
      </c>
      <c r="G74" s="39">
        <v>2021</v>
      </c>
      <c r="H74" s="41">
        <v>12</v>
      </c>
      <c r="I74" s="38" t="s">
        <v>161</v>
      </c>
      <c r="J74" s="43">
        <v>44692</v>
      </c>
      <c r="K74" s="37">
        <v>2022</v>
      </c>
      <c r="L74" s="37" t="s">
        <v>152</v>
      </c>
      <c r="M74" s="40" t="s">
        <v>77</v>
      </c>
    </row>
    <row r="75" spans="1:20" x14ac:dyDescent="0.25">
      <c r="A75" s="36" t="s">
        <v>184</v>
      </c>
      <c r="B75" s="36" t="s">
        <v>64</v>
      </c>
      <c r="C75" s="37">
        <v>5</v>
      </c>
      <c r="D75" s="37" t="s">
        <v>80</v>
      </c>
      <c r="E75" s="42">
        <v>44343</v>
      </c>
      <c r="F75" s="39" t="s">
        <v>166</v>
      </c>
      <c r="G75" s="39">
        <v>2021</v>
      </c>
      <c r="H75" s="41">
        <v>1</v>
      </c>
      <c r="I75" s="38" t="s">
        <v>160</v>
      </c>
      <c r="J75" s="43">
        <v>44742</v>
      </c>
      <c r="K75" s="37">
        <v>2022</v>
      </c>
      <c r="L75" s="37" t="s">
        <v>173</v>
      </c>
      <c r="M75" s="40" t="s">
        <v>77</v>
      </c>
    </row>
    <row r="76" spans="1:20" x14ac:dyDescent="0.25">
      <c r="A76" s="36" t="s">
        <v>156</v>
      </c>
      <c r="B76" s="36" t="s">
        <v>140</v>
      </c>
      <c r="C76" s="37">
        <v>15</v>
      </c>
      <c r="D76" s="37" t="s">
        <v>59</v>
      </c>
      <c r="E76" s="42">
        <v>44348</v>
      </c>
      <c r="F76" s="39" t="s">
        <v>185</v>
      </c>
      <c r="G76" s="39">
        <v>2021</v>
      </c>
      <c r="H76" s="41">
        <v>2</v>
      </c>
      <c r="I76" s="38" t="s">
        <v>56</v>
      </c>
      <c r="J76" s="43">
        <v>45107</v>
      </c>
      <c r="K76" s="37">
        <v>2023</v>
      </c>
      <c r="L76" s="37" t="s">
        <v>173</v>
      </c>
      <c r="M76" s="40" t="s">
        <v>77</v>
      </c>
    </row>
    <row r="77" spans="1:20" x14ac:dyDescent="0.25">
      <c r="A77" s="36" t="s">
        <v>187</v>
      </c>
      <c r="B77" s="36" t="s">
        <v>183</v>
      </c>
      <c r="C77" s="37">
        <v>18</v>
      </c>
      <c r="D77" s="37" t="s">
        <v>59</v>
      </c>
      <c r="E77" s="42">
        <v>44350</v>
      </c>
      <c r="F77" s="39" t="s">
        <v>185</v>
      </c>
      <c r="G77" s="39">
        <v>2021</v>
      </c>
      <c r="H77" s="41">
        <v>2</v>
      </c>
      <c r="I77" s="38" t="s">
        <v>56</v>
      </c>
      <c r="J77" s="43">
        <v>45080</v>
      </c>
      <c r="K77" s="37">
        <v>2023</v>
      </c>
      <c r="L77" s="37" t="s">
        <v>148</v>
      </c>
      <c r="M77" s="40" t="s">
        <v>69</v>
      </c>
    </row>
    <row r="78" spans="1:20" x14ac:dyDescent="0.25">
      <c r="A78" s="36" t="s">
        <v>189</v>
      </c>
      <c r="B78" s="36" t="s">
        <v>67</v>
      </c>
      <c r="C78" s="37">
        <v>14</v>
      </c>
      <c r="D78" s="37" t="s">
        <v>59</v>
      </c>
      <c r="E78" s="42">
        <v>44358</v>
      </c>
      <c r="F78" s="39" t="s">
        <v>188</v>
      </c>
      <c r="G78" s="39">
        <v>2021</v>
      </c>
      <c r="H78" s="41">
        <v>12</v>
      </c>
      <c r="I78" s="38" t="s">
        <v>57</v>
      </c>
      <c r="J78" s="43">
        <v>44669</v>
      </c>
      <c r="K78" s="37">
        <v>2022</v>
      </c>
      <c r="L78" s="37" t="s">
        <v>149</v>
      </c>
      <c r="M78" s="40" t="s">
        <v>69</v>
      </c>
    </row>
    <row r="79" spans="1:20" x14ac:dyDescent="0.25">
      <c r="A79" s="36" t="s">
        <v>191</v>
      </c>
      <c r="B79" s="36" t="s">
        <v>190</v>
      </c>
      <c r="C79" s="37">
        <v>11</v>
      </c>
      <c r="D79" s="37" t="s">
        <v>76</v>
      </c>
      <c r="E79" s="42">
        <v>44372</v>
      </c>
      <c r="F79" s="39" t="s">
        <v>188</v>
      </c>
      <c r="G79" s="39">
        <v>2021</v>
      </c>
      <c r="H79" s="41">
        <v>12</v>
      </c>
      <c r="I79" s="38" t="s">
        <v>161</v>
      </c>
      <c r="J79" s="43">
        <v>44742</v>
      </c>
      <c r="K79" s="37">
        <v>2022</v>
      </c>
      <c r="L79" s="37" t="s">
        <v>173</v>
      </c>
      <c r="M79" s="40" t="s">
        <v>77</v>
      </c>
    </row>
    <row r="80" spans="1:20" x14ac:dyDescent="0.25">
      <c r="A80" s="36" t="s">
        <v>193</v>
      </c>
      <c r="B80" s="36" t="s">
        <v>182</v>
      </c>
      <c r="C80" s="37">
        <v>16</v>
      </c>
      <c r="D80" s="37" t="s">
        <v>59</v>
      </c>
      <c r="E80" s="42">
        <v>44372</v>
      </c>
      <c r="F80" s="39" t="s">
        <v>188</v>
      </c>
      <c r="G80" s="39">
        <v>2021</v>
      </c>
      <c r="H80" s="41">
        <v>12</v>
      </c>
      <c r="I80" s="38" t="s">
        <v>57</v>
      </c>
      <c r="J80" s="43">
        <v>44718</v>
      </c>
      <c r="K80" s="37">
        <v>2022</v>
      </c>
      <c r="L80" s="37" t="s">
        <v>148</v>
      </c>
      <c r="M80" s="40" t="s">
        <v>69</v>
      </c>
    </row>
  </sheetData>
  <sheetProtection algorithmName="SHA-512" hashValue="YRcZwoXVmIlvTtxTgmE8JMtWTpZojBxq9xDEdnIm+CUm3ALnD3lTTkH+eRYW1uEHZMdEvTqCgIfLw9eTll6lDQ==" saltValue="eK/wfxJJtKpEy/6uq9VFSQ==" spinCount="100000" sheet="1" selectLockedCells="1" selectUnlockedCells="1"/>
  <sortState ref="S2:S16">
    <sortCondition ref="S5"/>
  </sortState>
  <phoneticPr fontId="9" type="noConversion"/>
  <dataValidations count="4">
    <dataValidation type="list" allowBlank="1" showInputMessage="1" showErrorMessage="1" sqref="B1:B1048576" xr:uid="{F1067AB4-B7A0-4DF1-AD7C-E4356D4557D1}">
      <formula1>$S$2:$S$25</formula1>
    </dataValidation>
    <dataValidation type="list" allowBlank="1" showInputMessage="1" showErrorMessage="1" sqref="C1:C1048576" xr:uid="{7DEB4645-AD16-411A-BEA8-50C2BC1098F3}">
      <formula1>$T$2:$T$16</formula1>
    </dataValidation>
    <dataValidation type="list" allowBlank="1" showInputMessage="1" showErrorMessage="1" sqref="D1:D1048576" xr:uid="{E3D61EB8-6A1A-47EE-B4BA-E34887A76BB7}">
      <formula1>$U$2:$U$7</formula1>
    </dataValidation>
    <dataValidation type="list" allowBlank="1" showInputMessage="1" showErrorMessage="1" sqref="M1:M1048576" xr:uid="{7D454084-C092-4EF9-84AF-56D2C5EEDBE6}">
      <formula1>$V$2:$V$5</formula1>
    </dataValidation>
  </dataValidations>
  <pageMargins left="0" right="0" top="0" bottom="0" header="0" footer="0"/>
  <pageSetup paperSize="8" scale="91"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election activeCell="C24" sqref="C24"/>
    </sheetView>
  </sheetViews>
  <sheetFormatPr defaultColWidth="11.42578125" defaultRowHeight="15" x14ac:dyDescent="0.25"/>
  <sheetData/>
  <pageMargins left="0.7" right="0.7" top="0.75" bottom="0.75" header="0.3" footer="0.3"/>
  <pageSetup paperSize="9" orientation="landscape"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30"/>
  <sheetViews>
    <sheetView workbookViewId="0">
      <selection activeCell="G19" sqref="G19"/>
    </sheetView>
  </sheetViews>
  <sheetFormatPr defaultRowHeight="15" x14ac:dyDescent="0.25"/>
  <cols>
    <col min="1" max="1" width="20.7109375" bestFit="1" customWidth="1"/>
    <col min="2" max="2" width="17.42578125" style="37" bestFit="1" customWidth="1"/>
    <col min="3" max="3" width="3.5703125" customWidth="1"/>
    <col min="4" max="4" width="13.140625" bestFit="1" customWidth="1"/>
    <col min="5" max="5" width="12.7109375" bestFit="1" customWidth="1"/>
    <col min="6" max="6" width="3.5703125" style="35" customWidth="1"/>
    <col min="7" max="7" width="13.140625" bestFit="1" customWidth="1"/>
    <col min="8" max="8" width="13.5703125" bestFit="1" customWidth="1"/>
    <col min="9" max="9" width="3.5703125" style="35" customWidth="1"/>
    <col min="10" max="10" width="13.140625" bestFit="1" customWidth="1"/>
    <col min="11" max="11" width="17.5703125" bestFit="1" customWidth="1"/>
    <col min="12" max="12" width="3.5703125" style="35" customWidth="1"/>
    <col min="13" max="13" width="16.140625" bestFit="1" customWidth="1"/>
    <col min="14" max="14" width="16.42578125" bestFit="1" customWidth="1"/>
    <col min="15" max="15" width="3.5703125" style="35" customWidth="1"/>
    <col min="16" max="60" width="10.7109375" bestFit="1" customWidth="1"/>
    <col min="61" max="61" width="7.28515625" customWidth="1"/>
    <col min="62" max="62" width="11.28515625" bestFit="1" customWidth="1"/>
  </cols>
  <sheetData>
    <row r="1" spans="1:15" ht="90.75" customHeight="1" x14ac:dyDescent="0.25">
      <c r="A1" s="63"/>
      <c r="B1" s="63"/>
      <c r="C1" s="63"/>
      <c r="D1" s="63"/>
      <c r="E1" s="63"/>
      <c r="F1" s="63"/>
      <c r="G1" s="63"/>
      <c r="H1" s="63"/>
      <c r="I1" s="63"/>
      <c r="J1" s="63"/>
      <c r="K1" s="63"/>
      <c r="L1" s="63"/>
      <c r="M1" s="63"/>
      <c r="N1" s="63"/>
      <c r="O1"/>
    </row>
    <row r="2" spans="1:15" s="51" customFormat="1" ht="45" customHeight="1" thickBot="1" x14ac:dyDescent="0.3">
      <c r="A2" s="64" t="s">
        <v>7</v>
      </c>
      <c r="B2" s="64"/>
      <c r="C2" s="50"/>
      <c r="D2" s="64" t="s">
        <v>207</v>
      </c>
      <c r="E2" s="64"/>
      <c r="F2" s="50"/>
      <c r="G2" s="64" t="s">
        <v>208</v>
      </c>
      <c r="H2" s="64"/>
      <c r="I2" s="50"/>
      <c r="J2" s="64" t="s">
        <v>209</v>
      </c>
      <c r="K2" s="64"/>
      <c r="L2" s="50"/>
      <c r="M2" s="64" t="s">
        <v>210</v>
      </c>
      <c r="N2" s="64"/>
      <c r="O2" s="50"/>
    </row>
    <row r="3" spans="1:15" ht="16.5" thickTop="1" thickBot="1" x14ac:dyDescent="0.3">
      <c r="A3" s="62" t="s">
        <v>18</v>
      </c>
      <c r="B3" s="53">
        <v>2021</v>
      </c>
      <c r="C3" s="60" t="s">
        <v>211</v>
      </c>
      <c r="D3" s="62" t="s">
        <v>18</v>
      </c>
      <c r="E3" s="52">
        <v>2021</v>
      </c>
      <c r="F3" s="60" t="s">
        <v>211</v>
      </c>
      <c r="G3" s="53" t="s">
        <v>18</v>
      </c>
      <c r="H3" s="53">
        <v>2021</v>
      </c>
      <c r="I3" s="60" t="s">
        <v>211</v>
      </c>
      <c r="J3" s="62" t="s">
        <v>18</v>
      </c>
      <c r="K3" s="52">
        <v>2021</v>
      </c>
      <c r="L3" s="60" t="s">
        <v>211</v>
      </c>
      <c r="M3" s="62" t="s">
        <v>18</v>
      </c>
      <c r="N3" s="52">
        <v>2021</v>
      </c>
      <c r="O3" s="60" t="s">
        <v>211</v>
      </c>
    </row>
    <row r="4" spans="1:15" ht="7.5" customHeight="1" thickTop="1" thickBot="1" x14ac:dyDescent="0.3"/>
    <row r="5" spans="1:15" s="36" customFormat="1" ht="16.5" thickTop="1" thickBot="1" x14ac:dyDescent="0.3">
      <c r="A5" s="58" t="s">
        <v>8</v>
      </c>
      <c r="B5" s="61" t="s">
        <v>201</v>
      </c>
      <c r="D5" s="58" t="s">
        <v>8</v>
      </c>
      <c r="E5" s="58" t="s">
        <v>202</v>
      </c>
      <c r="G5" s="59" t="s">
        <v>8</v>
      </c>
      <c r="H5" s="61" t="s">
        <v>203</v>
      </c>
      <c r="J5" s="58" t="s">
        <v>8</v>
      </c>
      <c r="K5" s="61" t="s">
        <v>204</v>
      </c>
      <c r="M5" s="58" t="s">
        <v>8</v>
      </c>
      <c r="N5" s="61" t="s">
        <v>205</v>
      </c>
    </row>
    <row r="6" spans="1:15" s="36" customFormat="1" ht="16.5" thickTop="1" thickBot="1" x14ac:dyDescent="0.3">
      <c r="A6" s="52" t="s">
        <v>140</v>
      </c>
      <c r="B6" s="54">
        <v>1</v>
      </c>
      <c r="D6" s="53">
        <v>5</v>
      </c>
      <c r="E6" s="54">
        <v>1</v>
      </c>
      <c r="G6" s="52" t="s">
        <v>80</v>
      </c>
      <c r="H6" s="54">
        <v>1</v>
      </c>
      <c r="J6" s="52" t="s">
        <v>174</v>
      </c>
      <c r="K6" s="54">
        <v>3</v>
      </c>
      <c r="M6" s="52" t="s">
        <v>77</v>
      </c>
      <c r="N6" s="54">
        <v>8</v>
      </c>
    </row>
    <row r="7" spans="1:15" s="36" customFormat="1" ht="16.5" thickTop="1" thickBot="1" x14ac:dyDescent="0.3">
      <c r="A7" s="52" t="s">
        <v>64</v>
      </c>
      <c r="B7" s="54">
        <v>3</v>
      </c>
      <c r="D7" s="53">
        <v>7</v>
      </c>
      <c r="E7" s="54">
        <v>1</v>
      </c>
      <c r="G7" s="52" t="s">
        <v>59</v>
      </c>
      <c r="H7" s="54">
        <v>6</v>
      </c>
      <c r="J7" s="52" t="s">
        <v>175</v>
      </c>
      <c r="K7" s="54">
        <v>2</v>
      </c>
      <c r="M7" s="52" t="s">
        <v>69</v>
      </c>
      <c r="N7" s="54">
        <v>5</v>
      </c>
    </row>
    <row r="8" spans="1:15" s="36" customFormat="1" ht="16.5" thickTop="1" thickBot="1" x14ac:dyDescent="0.3">
      <c r="A8" s="52" t="s">
        <v>182</v>
      </c>
      <c r="B8" s="54">
        <v>1</v>
      </c>
      <c r="D8" s="53">
        <v>11</v>
      </c>
      <c r="E8" s="54">
        <v>1</v>
      </c>
      <c r="G8" s="52" t="s">
        <v>76</v>
      </c>
      <c r="H8" s="54">
        <v>5</v>
      </c>
      <c r="J8" s="52" t="s">
        <v>155</v>
      </c>
      <c r="K8" s="54">
        <v>1</v>
      </c>
      <c r="M8" s="55" t="s">
        <v>2</v>
      </c>
      <c r="N8" s="56">
        <v>13</v>
      </c>
    </row>
    <row r="9" spans="1:15" s="36" customFormat="1" ht="16.5" thickTop="1" thickBot="1" x14ac:dyDescent="0.3">
      <c r="A9" s="52" t="s">
        <v>66</v>
      </c>
      <c r="B9" s="54">
        <v>1</v>
      </c>
      <c r="D9" s="53">
        <v>14</v>
      </c>
      <c r="E9" s="54">
        <v>1</v>
      </c>
      <c r="G9" s="52" t="s">
        <v>78</v>
      </c>
      <c r="H9" s="54">
        <v>1</v>
      </c>
      <c r="J9" s="52" t="s">
        <v>162</v>
      </c>
      <c r="K9" s="54">
        <v>1</v>
      </c>
      <c r="M9"/>
      <c r="N9"/>
    </row>
    <row r="10" spans="1:15" s="36" customFormat="1" ht="16.5" thickTop="1" thickBot="1" x14ac:dyDescent="0.3">
      <c r="A10" s="52" t="s">
        <v>183</v>
      </c>
      <c r="B10" s="54">
        <v>1</v>
      </c>
      <c r="D10" s="53">
        <v>15</v>
      </c>
      <c r="E10" s="54">
        <v>1</v>
      </c>
      <c r="G10" s="55" t="s">
        <v>2</v>
      </c>
      <c r="H10" s="56">
        <v>13</v>
      </c>
      <c r="J10" s="52" t="s">
        <v>166</v>
      </c>
      <c r="K10" s="54">
        <v>1</v>
      </c>
    </row>
    <row r="11" spans="1:15" s="36" customFormat="1" ht="16.5" thickTop="1" thickBot="1" x14ac:dyDescent="0.3">
      <c r="A11" s="52" t="s">
        <v>144</v>
      </c>
      <c r="B11" s="54">
        <v>2</v>
      </c>
      <c r="D11" s="53">
        <v>16</v>
      </c>
      <c r="E11" s="54">
        <v>2</v>
      </c>
      <c r="G11"/>
      <c r="H11"/>
      <c r="J11" s="52" t="s">
        <v>185</v>
      </c>
      <c r="K11" s="54">
        <v>2</v>
      </c>
    </row>
    <row r="12" spans="1:15" s="36" customFormat="1" ht="16.5" thickTop="1" thickBot="1" x14ac:dyDescent="0.3">
      <c r="A12" s="52" t="s">
        <v>146</v>
      </c>
      <c r="B12" s="54">
        <v>1</v>
      </c>
      <c r="D12" s="53">
        <v>18</v>
      </c>
      <c r="E12" s="54">
        <v>1</v>
      </c>
      <c r="G12"/>
      <c r="H12"/>
      <c r="J12" s="52" t="s">
        <v>188</v>
      </c>
      <c r="K12" s="54">
        <v>3</v>
      </c>
    </row>
    <row r="13" spans="1:15" s="36" customFormat="1" ht="16.5" thickTop="1" thickBot="1" x14ac:dyDescent="0.3">
      <c r="A13" s="52" t="s">
        <v>67</v>
      </c>
      <c r="B13" s="54">
        <v>1</v>
      </c>
      <c r="D13" s="53">
        <v>20</v>
      </c>
      <c r="E13" s="54">
        <v>4</v>
      </c>
      <c r="G13"/>
      <c r="H13"/>
      <c r="J13" s="55" t="s">
        <v>2</v>
      </c>
      <c r="K13" s="56">
        <v>13</v>
      </c>
    </row>
    <row r="14" spans="1:15" s="36" customFormat="1" ht="16.5" thickTop="1" thickBot="1" x14ac:dyDescent="0.3">
      <c r="A14" s="52" t="s">
        <v>190</v>
      </c>
      <c r="B14" s="54">
        <v>1</v>
      </c>
      <c r="D14" s="53" t="s">
        <v>180</v>
      </c>
      <c r="E14" s="54">
        <v>1</v>
      </c>
      <c r="J14"/>
      <c r="K14"/>
    </row>
    <row r="15" spans="1:15" s="36" customFormat="1" ht="16.5" thickTop="1" thickBot="1" x14ac:dyDescent="0.3">
      <c r="A15" s="52" t="s">
        <v>179</v>
      </c>
      <c r="B15" s="54">
        <v>1</v>
      </c>
      <c r="D15" s="57" t="s">
        <v>2</v>
      </c>
      <c r="E15" s="56">
        <v>13</v>
      </c>
      <c r="J15"/>
      <c r="K15"/>
    </row>
    <row r="16" spans="1:15" s="36" customFormat="1" ht="16.5" thickTop="1" thickBot="1" x14ac:dyDescent="0.3">
      <c r="A16" s="55" t="s">
        <v>2</v>
      </c>
      <c r="B16" s="56">
        <v>13</v>
      </c>
      <c r="D16"/>
      <c r="E16"/>
      <c r="J16"/>
      <c r="K16"/>
    </row>
    <row r="17" spans="1:11" s="36" customFormat="1" ht="15.75" thickTop="1" x14ac:dyDescent="0.25">
      <c r="A17"/>
      <c r="B17"/>
      <c r="D17"/>
      <c r="E17"/>
      <c r="J17"/>
      <c r="K17"/>
    </row>
    <row r="18" spans="1:11" s="36" customFormat="1" ht="16.5" thickTop="1" thickBot="1" x14ac:dyDescent="0.3">
      <c r="A18"/>
      <c r="B18"/>
      <c r="D18"/>
      <c r="E18"/>
    </row>
    <row r="19" spans="1:11" s="36" customFormat="1" ht="16.5" thickTop="1" thickBot="1" x14ac:dyDescent="0.3">
      <c r="A19"/>
      <c r="B19"/>
      <c r="D19"/>
      <c r="E19"/>
    </row>
    <row r="20" spans="1:11" s="36" customFormat="1" ht="16.5" thickTop="1" thickBot="1" x14ac:dyDescent="0.3">
      <c r="A20"/>
      <c r="B20"/>
    </row>
    <row r="21" spans="1:11" s="36" customFormat="1" ht="16.5" thickTop="1" thickBot="1" x14ac:dyDescent="0.3">
      <c r="A21"/>
      <c r="B21"/>
    </row>
    <row r="22" spans="1:11" s="36" customFormat="1" ht="16.5" thickTop="1" thickBot="1" x14ac:dyDescent="0.3">
      <c r="A22"/>
      <c r="B22"/>
    </row>
    <row r="23" spans="1:11" s="36" customFormat="1" ht="16.5" thickTop="1" thickBot="1" x14ac:dyDescent="0.3">
      <c r="A23"/>
      <c r="B23"/>
    </row>
    <row r="24" spans="1:11" s="36" customFormat="1" ht="16.5" thickTop="1" thickBot="1" x14ac:dyDescent="0.3">
      <c r="A24"/>
      <c r="B24"/>
    </row>
    <row r="25" spans="1:11" s="36" customFormat="1" ht="16.5" thickTop="1" thickBot="1" x14ac:dyDescent="0.3">
      <c r="A25"/>
      <c r="B25"/>
    </row>
    <row r="26" spans="1:11" s="36" customFormat="1" ht="16.5" thickTop="1" thickBot="1" x14ac:dyDescent="0.3">
      <c r="A26"/>
      <c r="B26"/>
    </row>
    <row r="27" spans="1:11" s="36" customFormat="1" ht="16.5" thickTop="1" thickBot="1" x14ac:dyDescent="0.3">
      <c r="A27"/>
      <c r="B27"/>
    </row>
    <row r="28" spans="1:11" s="36" customFormat="1" ht="16.5" thickTop="1" thickBot="1" x14ac:dyDescent="0.3">
      <c r="A28"/>
      <c r="B28"/>
    </row>
    <row r="29" spans="1:11" s="36" customFormat="1" ht="16.5" thickTop="1" thickBot="1" x14ac:dyDescent="0.3">
      <c r="A29"/>
      <c r="B29"/>
    </row>
    <row r="30" spans="1:11" ht="15.75" thickTop="1" x14ac:dyDescent="0.25"/>
  </sheetData>
  <mergeCells count="6">
    <mergeCell ref="A1:N1"/>
    <mergeCell ref="A2:B2"/>
    <mergeCell ref="D2:E2"/>
    <mergeCell ref="G2:H2"/>
    <mergeCell ref="J2:K2"/>
    <mergeCell ref="M2:N2"/>
  </mergeCells>
  <pageMargins left="0.7" right="0.7" top="0.75" bottom="0.75" header="0.3" footer="0.3"/>
  <pageSetup paperSize="9" orientation="portrait"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election activeCell="G35" sqref="G35"/>
    </sheetView>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32"/>
  <sheetViews>
    <sheetView topLeftCell="A10" zoomScale="98" zoomScaleNormal="98" workbookViewId="0">
      <selection activeCell="V14" sqref="V14"/>
    </sheetView>
  </sheetViews>
  <sheetFormatPr defaultColWidth="9.140625" defaultRowHeight="15" x14ac:dyDescent="0.25"/>
  <cols>
    <col min="1" max="19" width="7.140625" style="20" customWidth="1"/>
    <col min="20" max="21" width="8.5703125" style="23" customWidth="1"/>
    <col min="22" max="16384" width="9.140625" style="20"/>
  </cols>
  <sheetData>
    <row r="1" spans="1:24" customFormat="1" ht="90.75" customHeight="1" thickBot="1" x14ac:dyDescent="0.3">
      <c r="A1" s="68"/>
      <c r="B1" s="68"/>
      <c r="C1" s="68"/>
      <c r="D1" s="68"/>
      <c r="E1" s="68"/>
      <c r="F1" s="68"/>
      <c r="G1" s="68"/>
      <c r="H1" s="68"/>
      <c r="I1" s="68"/>
      <c r="J1" s="68"/>
      <c r="K1" s="68"/>
      <c r="L1" s="68"/>
      <c r="M1" s="68"/>
      <c r="N1" s="68"/>
      <c r="O1" s="68"/>
      <c r="P1" s="68"/>
      <c r="Q1" s="68"/>
      <c r="R1" s="68"/>
      <c r="S1" s="68"/>
      <c r="T1" s="68"/>
      <c r="U1" s="68"/>
      <c r="V1" s="68"/>
      <c r="W1" s="68"/>
      <c r="X1" s="68"/>
    </row>
    <row r="2" spans="1:24" x14ac:dyDescent="0.25">
      <c r="A2" s="65" t="s">
        <v>9</v>
      </c>
      <c r="B2" s="66"/>
      <c r="C2" s="66"/>
      <c r="D2" s="66"/>
      <c r="E2" s="66"/>
      <c r="F2" s="66"/>
      <c r="G2" s="66"/>
      <c r="H2" s="66"/>
      <c r="I2" s="66"/>
      <c r="J2" s="66"/>
      <c r="K2" s="66"/>
      <c r="L2" s="66"/>
      <c r="M2" s="66"/>
      <c r="N2" s="66"/>
      <c r="O2" s="66"/>
      <c r="P2" s="66"/>
      <c r="Q2" s="66"/>
      <c r="R2" s="66"/>
      <c r="S2" s="66"/>
      <c r="T2" s="66"/>
      <c r="U2" s="67"/>
    </row>
    <row r="3" spans="1:24" x14ac:dyDescent="0.25">
      <c r="A3" s="12"/>
      <c r="B3" s="21" t="s">
        <v>21</v>
      </c>
      <c r="C3" s="21" t="s">
        <v>22</v>
      </c>
      <c r="D3" s="21" t="s">
        <v>23</v>
      </c>
      <c r="E3" s="21" t="s">
        <v>24</v>
      </c>
      <c r="F3" s="21" t="s">
        <v>25</v>
      </c>
      <c r="G3" s="21" t="s">
        <v>26</v>
      </c>
      <c r="H3" s="21" t="s">
        <v>27</v>
      </c>
      <c r="I3" s="21" t="s">
        <v>28</v>
      </c>
      <c r="J3" s="21" t="s">
        <v>29</v>
      </c>
      <c r="K3" s="21" t="s">
        <v>30</v>
      </c>
      <c r="L3" s="21" t="s">
        <v>31</v>
      </c>
      <c r="M3" s="21" t="s">
        <v>32</v>
      </c>
      <c r="N3" s="21" t="s">
        <v>33</v>
      </c>
      <c r="O3" s="21" t="s">
        <v>34</v>
      </c>
      <c r="P3" s="22" t="s">
        <v>12</v>
      </c>
      <c r="Q3" s="22" t="s">
        <v>13</v>
      </c>
      <c r="R3" s="22" t="s">
        <v>14</v>
      </c>
      <c r="S3" s="22" t="s">
        <v>15</v>
      </c>
      <c r="T3" s="22" t="s">
        <v>3</v>
      </c>
      <c r="U3" s="13" t="s">
        <v>16</v>
      </c>
    </row>
    <row r="4" spans="1:24" x14ac:dyDescent="0.25">
      <c r="A4" s="14">
        <v>2017</v>
      </c>
      <c r="B4" s="11">
        <v>2</v>
      </c>
      <c r="C4" s="10">
        <v>1</v>
      </c>
      <c r="D4" s="10">
        <v>4</v>
      </c>
      <c r="E4" s="10">
        <v>6</v>
      </c>
      <c r="F4" s="10">
        <v>4</v>
      </c>
      <c r="G4" s="10">
        <v>5</v>
      </c>
      <c r="H4" s="10">
        <v>7</v>
      </c>
      <c r="I4" s="10">
        <v>5</v>
      </c>
      <c r="J4" s="10">
        <v>4</v>
      </c>
      <c r="K4" s="10">
        <v>2</v>
      </c>
      <c r="L4" s="10">
        <v>3</v>
      </c>
      <c r="M4" s="10">
        <v>6</v>
      </c>
      <c r="N4" s="10">
        <v>2</v>
      </c>
      <c r="O4" s="10">
        <v>3</v>
      </c>
      <c r="P4" s="10">
        <v>4</v>
      </c>
      <c r="Q4" s="10">
        <v>1</v>
      </c>
      <c r="R4" s="10"/>
      <c r="S4" s="10">
        <v>1</v>
      </c>
      <c r="T4" s="22">
        <f>SUM(B4:S4)</f>
        <v>60</v>
      </c>
      <c r="U4" s="15">
        <f>AVERAGE(B4:S4)</f>
        <v>3.5294117647058822</v>
      </c>
    </row>
    <row r="5" spans="1:24" x14ac:dyDescent="0.25">
      <c r="A5" s="14">
        <v>2018</v>
      </c>
      <c r="B5" s="9"/>
      <c r="C5" s="9"/>
      <c r="D5" s="9"/>
      <c r="E5" s="9"/>
      <c r="F5" s="9"/>
      <c r="G5" s="9"/>
      <c r="H5" s="9"/>
      <c r="I5" s="9"/>
      <c r="J5" s="9"/>
      <c r="K5" s="9"/>
      <c r="L5" s="9"/>
      <c r="M5" s="9"/>
      <c r="N5" s="9"/>
      <c r="O5" s="9"/>
      <c r="P5" s="9"/>
      <c r="Q5" s="9"/>
      <c r="R5" s="9"/>
      <c r="S5" s="9"/>
      <c r="T5" s="22">
        <f>SUM(B5:S5)</f>
        <v>0</v>
      </c>
      <c r="U5" s="15" t="e">
        <f>AVERAGE(B5:S5)</f>
        <v>#DIV/0!</v>
      </c>
    </row>
    <row r="6" spans="1:24" x14ac:dyDescent="0.25">
      <c r="A6" s="14"/>
      <c r="B6" s="24"/>
      <c r="C6" s="24"/>
      <c r="D6" s="24"/>
      <c r="E6" s="24"/>
      <c r="F6" s="24"/>
      <c r="G6" s="24"/>
      <c r="H6" s="24"/>
      <c r="I6" s="24"/>
      <c r="J6" s="24"/>
      <c r="K6" s="24"/>
      <c r="L6" s="24"/>
      <c r="M6" s="24"/>
      <c r="N6" s="24"/>
      <c r="O6" s="24"/>
      <c r="P6" s="24"/>
      <c r="Q6" s="24"/>
      <c r="R6" s="24"/>
      <c r="S6" s="24"/>
      <c r="T6" s="22">
        <f>SUM(B6:S6)</f>
        <v>0</v>
      </c>
      <c r="U6" s="15" t="e">
        <f>AVERAGE(B6:S6)</f>
        <v>#DIV/0!</v>
      </c>
    </row>
    <row r="7" spans="1:24" x14ac:dyDescent="0.25">
      <c r="A7" s="14"/>
      <c r="B7" s="24"/>
      <c r="C7" s="24"/>
      <c r="D7" s="24"/>
      <c r="E7" s="24"/>
      <c r="F7" s="24"/>
      <c r="G7" s="24"/>
      <c r="H7" s="24"/>
      <c r="I7" s="24"/>
      <c r="J7" s="24"/>
      <c r="K7" s="24"/>
      <c r="L7" s="24"/>
      <c r="M7" s="24"/>
      <c r="N7" s="24"/>
      <c r="O7" s="24"/>
      <c r="P7" s="24"/>
      <c r="Q7" s="24"/>
      <c r="R7" s="24"/>
      <c r="S7" s="24"/>
      <c r="T7" s="22"/>
      <c r="U7" s="15" t="e">
        <f>AVERAGE(B7:S7)</f>
        <v>#DIV/0!</v>
      </c>
    </row>
    <row r="8" spans="1:24" ht="15.75" thickBot="1" x14ac:dyDescent="0.3">
      <c r="A8" s="16" t="s">
        <v>17</v>
      </c>
      <c r="B8" s="17">
        <f>SUM(B7-B6)</f>
        <v>0</v>
      </c>
      <c r="C8" s="17">
        <f t="shared" ref="C8:U8" si="0">SUM(C7-C6)</f>
        <v>0</v>
      </c>
      <c r="D8" s="17">
        <f t="shared" si="0"/>
        <v>0</v>
      </c>
      <c r="E8" s="17">
        <f t="shared" si="0"/>
        <v>0</v>
      </c>
      <c r="F8" s="17">
        <f t="shared" si="0"/>
        <v>0</v>
      </c>
      <c r="G8" s="17">
        <f t="shared" si="0"/>
        <v>0</v>
      </c>
      <c r="H8" s="17">
        <f t="shared" si="0"/>
        <v>0</v>
      </c>
      <c r="I8" s="17">
        <f t="shared" si="0"/>
        <v>0</v>
      </c>
      <c r="J8" s="17">
        <f t="shared" si="0"/>
        <v>0</v>
      </c>
      <c r="K8" s="17">
        <f t="shared" si="0"/>
        <v>0</v>
      </c>
      <c r="L8" s="17">
        <f t="shared" si="0"/>
        <v>0</v>
      </c>
      <c r="M8" s="17">
        <f t="shared" si="0"/>
        <v>0</v>
      </c>
      <c r="N8" s="17">
        <f t="shared" si="0"/>
        <v>0</v>
      </c>
      <c r="O8" s="17">
        <f t="shared" si="0"/>
        <v>0</v>
      </c>
      <c r="P8" s="17">
        <f t="shared" si="0"/>
        <v>0</v>
      </c>
      <c r="Q8" s="17">
        <f t="shared" si="0"/>
        <v>0</v>
      </c>
      <c r="R8" s="17">
        <f t="shared" si="0"/>
        <v>0</v>
      </c>
      <c r="S8" s="17">
        <f t="shared" si="0"/>
        <v>0</v>
      </c>
      <c r="T8" s="17">
        <f t="shared" si="0"/>
        <v>0</v>
      </c>
      <c r="U8" s="18" t="e">
        <f t="shared" si="0"/>
        <v>#DIV/0!</v>
      </c>
    </row>
    <row r="9" spans="1:24" ht="15.75" thickBot="1" x14ac:dyDescent="0.3"/>
    <row r="10" spans="1:24" x14ac:dyDescent="0.25">
      <c r="A10" s="65" t="s">
        <v>10</v>
      </c>
      <c r="B10" s="66"/>
      <c r="C10" s="66"/>
      <c r="D10" s="66"/>
      <c r="E10" s="66"/>
      <c r="F10" s="66"/>
      <c r="G10" s="66"/>
      <c r="H10" s="66"/>
      <c r="I10" s="66"/>
      <c r="J10" s="66"/>
      <c r="K10" s="66"/>
      <c r="L10" s="66"/>
      <c r="M10" s="66"/>
      <c r="N10" s="66"/>
      <c r="O10" s="66"/>
      <c r="P10" s="66"/>
      <c r="Q10" s="66"/>
      <c r="R10" s="66"/>
      <c r="S10" s="66"/>
      <c r="T10" s="66"/>
      <c r="U10" s="67"/>
    </row>
    <row r="11" spans="1:24" x14ac:dyDescent="0.25">
      <c r="A11" s="14"/>
      <c r="B11" s="21" t="s">
        <v>21</v>
      </c>
      <c r="C11" s="21" t="s">
        <v>22</v>
      </c>
      <c r="D11" s="21" t="s">
        <v>23</v>
      </c>
      <c r="E11" s="21" t="s">
        <v>24</v>
      </c>
      <c r="F11" s="21" t="s">
        <v>25</v>
      </c>
      <c r="G11" s="21" t="s">
        <v>26</v>
      </c>
      <c r="H11" s="21" t="s">
        <v>27</v>
      </c>
      <c r="I11" s="21" t="s">
        <v>28</v>
      </c>
      <c r="J11" s="21" t="s">
        <v>29</v>
      </c>
      <c r="K11" s="21" t="s">
        <v>30</v>
      </c>
      <c r="L11" s="21" t="s">
        <v>31</v>
      </c>
      <c r="M11" s="21" t="s">
        <v>32</v>
      </c>
      <c r="N11" s="21" t="s">
        <v>33</v>
      </c>
      <c r="O11" s="21" t="s">
        <v>34</v>
      </c>
      <c r="P11" s="22" t="s">
        <v>12</v>
      </c>
      <c r="Q11" s="22" t="s">
        <v>13</v>
      </c>
      <c r="R11" s="22" t="s">
        <v>14</v>
      </c>
      <c r="S11" s="22" t="s">
        <v>15</v>
      </c>
      <c r="T11" s="22" t="s">
        <v>3</v>
      </c>
      <c r="U11" s="13" t="s">
        <v>16</v>
      </c>
    </row>
    <row r="12" spans="1:24" x14ac:dyDescent="0.25">
      <c r="A12" s="14">
        <v>2017</v>
      </c>
      <c r="B12" s="11">
        <v>0</v>
      </c>
      <c r="C12" s="10">
        <v>0</v>
      </c>
      <c r="D12" s="10">
        <v>0</v>
      </c>
      <c r="E12" s="10">
        <v>0</v>
      </c>
      <c r="F12" s="10">
        <v>1</v>
      </c>
      <c r="G12" s="10">
        <v>0</v>
      </c>
      <c r="H12" s="10">
        <v>4</v>
      </c>
      <c r="I12" s="10">
        <v>3</v>
      </c>
      <c r="J12" s="10">
        <v>2</v>
      </c>
      <c r="K12" s="10">
        <v>2</v>
      </c>
      <c r="L12" s="10">
        <v>1</v>
      </c>
      <c r="M12" s="10">
        <v>2</v>
      </c>
      <c r="N12" s="10">
        <v>3</v>
      </c>
      <c r="O12" s="10">
        <v>1</v>
      </c>
      <c r="P12" s="10">
        <v>0</v>
      </c>
      <c r="Q12" s="10">
        <v>0</v>
      </c>
      <c r="R12" s="10">
        <v>1</v>
      </c>
      <c r="S12" s="10">
        <v>1</v>
      </c>
      <c r="T12" s="22">
        <f>SUM(B12:S12)</f>
        <v>21</v>
      </c>
      <c r="U12" s="15">
        <f>AVERAGE(B12:S12)</f>
        <v>1.1666666666666667</v>
      </c>
    </row>
    <row r="13" spans="1:24" x14ac:dyDescent="0.25">
      <c r="A13" s="14">
        <v>2018</v>
      </c>
      <c r="B13" s="9"/>
      <c r="C13" s="9"/>
      <c r="D13" s="9"/>
      <c r="E13" s="9"/>
      <c r="F13" s="9"/>
      <c r="G13" s="9"/>
      <c r="H13" s="9"/>
      <c r="I13" s="9"/>
      <c r="J13" s="9"/>
      <c r="K13" s="9"/>
      <c r="L13" s="9"/>
      <c r="M13" s="9"/>
      <c r="N13" s="9"/>
      <c r="O13" s="9"/>
      <c r="P13" s="9"/>
      <c r="Q13" s="9"/>
      <c r="R13" s="9"/>
      <c r="S13" s="9"/>
      <c r="T13" s="22">
        <f>SUM(B13:S13)</f>
        <v>0</v>
      </c>
      <c r="U13" s="15" t="e">
        <f>AVERAGE(B13:S13)</f>
        <v>#DIV/0!</v>
      </c>
    </row>
    <row r="14" spans="1:24" x14ac:dyDescent="0.25">
      <c r="A14" s="14"/>
      <c r="B14" s="24"/>
      <c r="C14" s="24"/>
      <c r="D14" s="24"/>
      <c r="E14" s="24"/>
      <c r="F14" s="24"/>
      <c r="G14" s="24"/>
      <c r="H14" s="24"/>
      <c r="I14" s="24"/>
      <c r="J14" s="24"/>
      <c r="K14" s="24"/>
      <c r="L14" s="24"/>
      <c r="M14" s="24"/>
      <c r="N14" s="24"/>
      <c r="O14" s="24"/>
      <c r="P14" s="24"/>
      <c r="Q14" s="24"/>
      <c r="R14" s="24"/>
      <c r="S14" s="24"/>
      <c r="T14" s="22">
        <f>SUM(B14:S14)</f>
        <v>0</v>
      </c>
      <c r="U14" s="15" t="e">
        <f>AVERAGE(B14:S14)</f>
        <v>#DIV/0!</v>
      </c>
    </row>
    <row r="15" spans="1:24" x14ac:dyDescent="0.25">
      <c r="A15" s="14"/>
      <c r="B15" s="24"/>
      <c r="C15" s="24"/>
      <c r="D15" s="24"/>
      <c r="E15" s="24"/>
      <c r="F15" s="24"/>
      <c r="G15" s="24"/>
      <c r="H15" s="24"/>
      <c r="I15" s="24"/>
      <c r="J15" s="24"/>
      <c r="K15" s="24"/>
      <c r="L15" s="24"/>
      <c r="M15" s="24"/>
      <c r="N15" s="24"/>
      <c r="O15" s="24"/>
      <c r="P15" s="24"/>
      <c r="Q15" s="24"/>
      <c r="R15" s="24"/>
      <c r="S15" s="24"/>
      <c r="T15" s="22"/>
      <c r="U15" s="15" t="e">
        <f>AVERAGE(B15:S15)</f>
        <v>#DIV/0!</v>
      </c>
    </row>
    <row r="16" spans="1:24" ht="15.75" thickBot="1" x14ac:dyDescent="0.3">
      <c r="A16" s="16" t="s">
        <v>17</v>
      </c>
      <c r="B16" s="17">
        <f>SUM(B15-B14)</f>
        <v>0</v>
      </c>
      <c r="C16" s="17">
        <f t="shared" ref="C16:U16" si="1">SUM(C15-C14)</f>
        <v>0</v>
      </c>
      <c r="D16" s="17">
        <f t="shared" si="1"/>
        <v>0</v>
      </c>
      <c r="E16" s="17">
        <f t="shared" si="1"/>
        <v>0</v>
      </c>
      <c r="F16" s="17">
        <f t="shared" si="1"/>
        <v>0</v>
      </c>
      <c r="G16" s="17">
        <f t="shared" si="1"/>
        <v>0</v>
      </c>
      <c r="H16" s="17">
        <f t="shared" si="1"/>
        <v>0</v>
      </c>
      <c r="I16" s="17">
        <f t="shared" si="1"/>
        <v>0</v>
      </c>
      <c r="J16" s="17">
        <f t="shared" si="1"/>
        <v>0</v>
      </c>
      <c r="K16" s="17">
        <f t="shared" si="1"/>
        <v>0</v>
      </c>
      <c r="L16" s="17">
        <f t="shared" si="1"/>
        <v>0</v>
      </c>
      <c r="M16" s="17">
        <f t="shared" si="1"/>
        <v>0</v>
      </c>
      <c r="N16" s="17">
        <f t="shared" si="1"/>
        <v>0</v>
      </c>
      <c r="O16" s="17">
        <f t="shared" si="1"/>
        <v>0</v>
      </c>
      <c r="P16" s="17">
        <f t="shared" si="1"/>
        <v>0</v>
      </c>
      <c r="Q16" s="17">
        <f t="shared" si="1"/>
        <v>0</v>
      </c>
      <c r="R16" s="17">
        <f t="shared" si="1"/>
        <v>0</v>
      </c>
      <c r="S16" s="17">
        <f t="shared" si="1"/>
        <v>0</v>
      </c>
      <c r="T16" s="17">
        <f t="shared" si="1"/>
        <v>0</v>
      </c>
      <c r="U16" s="18" t="e">
        <f t="shared" si="1"/>
        <v>#DIV/0!</v>
      </c>
    </row>
    <row r="17" spans="1:21" ht="15.75" thickBot="1" x14ac:dyDescent="0.3"/>
    <row r="18" spans="1:21" x14ac:dyDescent="0.25">
      <c r="A18" s="65" t="s">
        <v>20</v>
      </c>
      <c r="B18" s="66"/>
      <c r="C18" s="66"/>
      <c r="D18" s="66"/>
      <c r="E18" s="66"/>
      <c r="F18" s="66"/>
      <c r="G18" s="66"/>
      <c r="H18" s="66"/>
      <c r="I18" s="66"/>
      <c r="J18" s="66"/>
      <c r="K18" s="66"/>
      <c r="L18" s="66"/>
      <c r="M18" s="66"/>
      <c r="N18" s="66"/>
      <c r="O18" s="66"/>
      <c r="P18" s="66"/>
      <c r="Q18" s="66"/>
      <c r="R18" s="66"/>
      <c r="S18" s="66"/>
      <c r="T18" s="66"/>
      <c r="U18" s="67"/>
    </row>
    <row r="19" spans="1:21" x14ac:dyDescent="0.25">
      <c r="A19" s="14"/>
      <c r="B19" s="21" t="s">
        <v>21</v>
      </c>
      <c r="C19" s="21" t="s">
        <v>22</v>
      </c>
      <c r="D19" s="21" t="s">
        <v>23</v>
      </c>
      <c r="E19" s="21" t="s">
        <v>24</v>
      </c>
      <c r="F19" s="21" t="s">
        <v>25</v>
      </c>
      <c r="G19" s="21" t="s">
        <v>26</v>
      </c>
      <c r="H19" s="21" t="s">
        <v>27</v>
      </c>
      <c r="I19" s="21" t="s">
        <v>28</v>
      </c>
      <c r="J19" s="21" t="s">
        <v>29</v>
      </c>
      <c r="K19" s="21" t="s">
        <v>30</v>
      </c>
      <c r="L19" s="21" t="s">
        <v>31</v>
      </c>
      <c r="M19" s="21" t="s">
        <v>32</v>
      </c>
      <c r="N19" s="21" t="s">
        <v>33</v>
      </c>
      <c r="O19" s="21" t="s">
        <v>34</v>
      </c>
      <c r="P19" s="22" t="s">
        <v>12</v>
      </c>
      <c r="Q19" s="22" t="s">
        <v>13</v>
      </c>
      <c r="R19" s="22" t="s">
        <v>14</v>
      </c>
      <c r="S19" s="22" t="s">
        <v>15</v>
      </c>
      <c r="T19" s="22" t="s">
        <v>3</v>
      </c>
      <c r="U19" s="13" t="s">
        <v>16</v>
      </c>
    </row>
    <row r="20" spans="1:21" x14ac:dyDescent="0.25">
      <c r="A20" s="14">
        <v>2017</v>
      </c>
      <c r="B20" s="11">
        <v>0</v>
      </c>
      <c r="C20" s="10">
        <v>1</v>
      </c>
      <c r="D20" s="10">
        <v>2</v>
      </c>
      <c r="E20" s="10">
        <v>0</v>
      </c>
      <c r="F20" s="10">
        <v>2</v>
      </c>
      <c r="G20" s="10">
        <v>0</v>
      </c>
      <c r="H20" s="10">
        <v>0</v>
      </c>
      <c r="I20" s="10">
        <v>3</v>
      </c>
      <c r="J20" s="10">
        <v>0</v>
      </c>
      <c r="K20" s="10">
        <v>1</v>
      </c>
      <c r="L20" s="10">
        <v>0</v>
      </c>
      <c r="M20" s="10">
        <v>1</v>
      </c>
      <c r="N20" s="10">
        <v>0</v>
      </c>
      <c r="O20" s="10">
        <v>0</v>
      </c>
      <c r="P20" s="10">
        <v>0</v>
      </c>
      <c r="Q20" s="10">
        <v>1</v>
      </c>
      <c r="R20" s="10">
        <v>0</v>
      </c>
      <c r="S20" s="10">
        <v>0</v>
      </c>
      <c r="T20" s="22">
        <f>SUM(B20:S20)</f>
        <v>11</v>
      </c>
      <c r="U20" s="15">
        <f>AVERAGE(B20:S20)</f>
        <v>0.61111111111111116</v>
      </c>
    </row>
    <row r="21" spans="1:21" x14ac:dyDescent="0.25">
      <c r="A21" s="14">
        <v>2018</v>
      </c>
      <c r="B21" s="9"/>
      <c r="C21" s="9"/>
      <c r="D21" s="9"/>
      <c r="E21" s="9"/>
      <c r="F21" s="9"/>
      <c r="G21" s="9"/>
      <c r="H21" s="9"/>
      <c r="I21" s="9"/>
      <c r="J21" s="9"/>
      <c r="K21" s="9"/>
      <c r="L21" s="9"/>
      <c r="M21" s="9"/>
      <c r="N21" s="9"/>
      <c r="O21" s="9"/>
      <c r="P21" s="9"/>
      <c r="Q21" s="9"/>
      <c r="R21" s="9"/>
      <c r="S21" s="9"/>
      <c r="T21" s="22">
        <f>SUM(B21:S21)</f>
        <v>0</v>
      </c>
      <c r="U21" s="15" t="e">
        <f>AVERAGE(B21:S21)</f>
        <v>#DIV/0!</v>
      </c>
    </row>
    <row r="22" spans="1:21" x14ac:dyDescent="0.25">
      <c r="A22" s="14"/>
      <c r="B22" s="24"/>
      <c r="C22" s="24"/>
      <c r="D22" s="24"/>
      <c r="E22" s="24"/>
      <c r="F22" s="24"/>
      <c r="G22" s="24"/>
      <c r="H22" s="24"/>
      <c r="I22" s="24"/>
      <c r="J22" s="24"/>
      <c r="K22" s="24"/>
      <c r="L22" s="24"/>
      <c r="M22" s="24"/>
      <c r="N22" s="24"/>
      <c r="O22" s="24"/>
      <c r="P22" s="24"/>
      <c r="Q22" s="24"/>
      <c r="R22" s="24"/>
      <c r="S22" s="24"/>
      <c r="T22" s="22">
        <f>SUM(B22:S22)</f>
        <v>0</v>
      </c>
      <c r="U22" s="15" t="e">
        <f>AVERAGE(B22:S22)</f>
        <v>#DIV/0!</v>
      </c>
    </row>
    <row r="23" spans="1:21" x14ac:dyDescent="0.25">
      <c r="A23" s="14"/>
      <c r="B23" s="24"/>
      <c r="C23" s="24"/>
      <c r="D23" s="24"/>
      <c r="E23" s="24"/>
      <c r="F23" s="24"/>
      <c r="G23" s="24"/>
      <c r="H23" s="24"/>
      <c r="I23" s="24"/>
      <c r="J23" s="24"/>
      <c r="K23" s="24"/>
      <c r="L23" s="24"/>
      <c r="M23" s="24"/>
      <c r="N23" s="24"/>
      <c r="O23" s="24"/>
      <c r="P23" s="24"/>
      <c r="Q23" s="24"/>
      <c r="R23" s="24"/>
      <c r="S23" s="24"/>
      <c r="T23" s="22">
        <f>SUM(B23:S23)</f>
        <v>0</v>
      </c>
      <c r="U23" s="15" t="e">
        <f>AVERAGE(B23:S23)</f>
        <v>#DIV/0!</v>
      </c>
    </row>
    <row r="24" spans="1:21" ht="15.75" thickBot="1" x14ac:dyDescent="0.3">
      <c r="A24" s="16" t="s">
        <v>17</v>
      </c>
      <c r="B24" s="17">
        <f>SUM(B23-B22)</f>
        <v>0</v>
      </c>
      <c r="C24" s="17">
        <f t="shared" ref="C24:U24" si="2">SUM(C23-C22)</f>
        <v>0</v>
      </c>
      <c r="D24" s="17">
        <f t="shared" si="2"/>
        <v>0</v>
      </c>
      <c r="E24" s="17">
        <f t="shared" si="2"/>
        <v>0</v>
      </c>
      <c r="F24" s="17">
        <f t="shared" si="2"/>
        <v>0</v>
      </c>
      <c r="G24" s="17">
        <f t="shared" si="2"/>
        <v>0</v>
      </c>
      <c r="H24" s="17">
        <f t="shared" si="2"/>
        <v>0</v>
      </c>
      <c r="I24" s="17">
        <f t="shared" si="2"/>
        <v>0</v>
      </c>
      <c r="J24" s="17">
        <f t="shared" si="2"/>
        <v>0</v>
      </c>
      <c r="K24" s="17">
        <f t="shared" si="2"/>
        <v>0</v>
      </c>
      <c r="L24" s="17">
        <f t="shared" si="2"/>
        <v>0</v>
      </c>
      <c r="M24" s="17">
        <f t="shared" si="2"/>
        <v>0</v>
      </c>
      <c r="N24" s="17">
        <f t="shared" si="2"/>
        <v>0</v>
      </c>
      <c r="O24" s="17">
        <f t="shared" si="2"/>
        <v>0</v>
      </c>
      <c r="P24" s="17">
        <f t="shared" si="2"/>
        <v>0</v>
      </c>
      <c r="Q24" s="17">
        <f t="shared" si="2"/>
        <v>0</v>
      </c>
      <c r="R24" s="17">
        <f t="shared" si="2"/>
        <v>0</v>
      </c>
      <c r="S24" s="17">
        <f t="shared" si="2"/>
        <v>0</v>
      </c>
      <c r="T24" s="17">
        <f t="shared" si="2"/>
        <v>0</v>
      </c>
      <c r="U24" s="18" t="e">
        <f t="shared" si="2"/>
        <v>#DIV/0!</v>
      </c>
    </row>
    <row r="25" spans="1:21" ht="15.75" thickBot="1" x14ac:dyDescent="0.3"/>
    <row r="26" spans="1:21" x14ac:dyDescent="0.25">
      <c r="A26" s="65" t="s">
        <v>11</v>
      </c>
      <c r="B26" s="66"/>
      <c r="C26" s="66"/>
      <c r="D26" s="66"/>
      <c r="E26" s="66"/>
      <c r="F26" s="66"/>
      <c r="G26" s="66"/>
      <c r="H26" s="66"/>
      <c r="I26" s="66"/>
      <c r="J26" s="66"/>
      <c r="K26" s="66"/>
      <c r="L26" s="66"/>
      <c r="M26" s="66"/>
      <c r="N26" s="66"/>
      <c r="O26" s="66"/>
      <c r="P26" s="66"/>
      <c r="Q26" s="66"/>
      <c r="R26" s="66"/>
      <c r="S26" s="66"/>
      <c r="T26" s="66"/>
      <c r="U26" s="67"/>
    </row>
    <row r="27" spans="1:21" x14ac:dyDescent="0.25">
      <c r="A27" s="14"/>
      <c r="B27" s="21" t="s">
        <v>21</v>
      </c>
      <c r="C27" s="21" t="s">
        <v>22</v>
      </c>
      <c r="D27" s="21" t="s">
        <v>23</v>
      </c>
      <c r="E27" s="21" t="s">
        <v>24</v>
      </c>
      <c r="F27" s="21" t="s">
        <v>25</v>
      </c>
      <c r="G27" s="21" t="s">
        <v>26</v>
      </c>
      <c r="H27" s="21" t="s">
        <v>27</v>
      </c>
      <c r="I27" s="21" t="s">
        <v>28</v>
      </c>
      <c r="J27" s="21" t="s">
        <v>29</v>
      </c>
      <c r="K27" s="21" t="s">
        <v>30</v>
      </c>
      <c r="L27" s="21" t="s">
        <v>31</v>
      </c>
      <c r="M27" s="21" t="s">
        <v>32</v>
      </c>
      <c r="N27" s="21" t="s">
        <v>33</v>
      </c>
      <c r="O27" s="21" t="s">
        <v>34</v>
      </c>
      <c r="P27" s="22" t="s">
        <v>12</v>
      </c>
      <c r="Q27" s="22" t="s">
        <v>13</v>
      </c>
      <c r="R27" s="22" t="s">
        <v>14</v>
      </c>
      <c r="S27" s="22" t="s">
        <v>15</v>
      </c>
      <c r="T27" s="7" t="s">
        <v>3</v>
      </c>
      <c r="U27" s="13" t="s">
        <v>16</v>
      </c>
    </row>
    <row r="28" spans="1:21" x14ac:dyDescent="0.25">
      <c r="A28" s="14">
        <v>2017</v>
      </c>
      <c r="B28" s="10">
        <f>SUM(B4+B12+B20)</f>
        <v>2</v>
      </c>
      <c r="C28" s="10">
        <f t="shared" ref="C28:S28" si="3">SUM(C4+C12+C20)</f>
        <v>2</v>
      </c>
      <c r="D28" s="10">
        <f t="shared" si="3"/>
        <v>6</v>
      </c>
      <c r="E28" s="10">
        <f t="shared" si="3"/>
        <v>6</v>
      </c>
      <c r="F28" s="10">
        <f t="shared" si="3"/>
        <v>7</v>
      </c>
      <c r="G28" s="10">
        <f t="shared" si="3"/>
        <v>5</v>
      </c>
      <c r="H28" s="10">
        <f t="shared" si="3"/>
        <v>11</v>
      </c>
      <c r="I28" s="10">
        <f t="shared" si="3"/>
        <v>11</v>
      </c>
      <c r="J28" s="10">
        <f t="shared" si="3"/>
        <v>6</v>
      </c>
      <c r="K28" s="10">
        <f t="shared" si="3"/>
        <v>5</v>
      </c>
      <c r="L28" s="10">
        <f t="shared" si="3"/>
        <v>4</v>
      </c>
      <c r="M28" s="10">
        <f t="shared" si="3"/>
        <v>9</v>
      </c>
      <c r="N28" s="10">
        <f t="shared" si="3"/>
        <v>5</v>
      </c>
      <c r="O28" s="10">
        <f t="shared" si="3"/>
        <v>4</v>
      </c>
      <c r="P28" s="10">
        <f t="shared" si="3"/>
        <v>4</v>
      </c>
      <c r="Q28" s="10">
        <f t="shared" si="3"/>
        <v>2</v>
      </c>
      <c r="R28" s="10">
        <f t="shared" si="3"/>
        <v>1</v>
      </c>
      <c r="S28" s="10">
        <f t="shared" si="3"/>
        <v>2</v>
      </c>
      <c r="T28" s="7">
        <f>SUM(B28:S28)</f>
        <v>92</v>
      </c>
      <c r="U28" s="15">
        <f>AVERAGE(B28:S28)</f>
        <v>5.1111111111111107</v>
      </c>
    </row>
    <row r="29" spans="1:21" x14ac:dyDescent="0.25">
      <c r="A29" s="14">
        <v>2018</v>
      </c>
      <c r="B29" s="9"/>
      <c r="C29" s="9"/>
      <c r="D29" s="9"/>
      <c r="E29" s="9"/>
      <c r="F29" s="9"/>
      <c r="G29" s="9"/>
      <c r="H29" s="9"/>
      <c r="I29" s="9"/>
      <c r="J29" s="9"/>
      <c r="K29" s="9"/>
      <c r="L29" s="9"/>
      <c r="M29" s="9"/>
      <c r="N29" s="9"/>
      <c r="O29" s="9"/>
      <c r="P29" s="9"/>
      <c r="Q29" s="9"/>
      <c r="R29" s="9"/>
      <c r="S29" s="9"/>
      <c r="T29" s="7">
        <f>SUM(B29:S29)</f>
        <v>0</v>
      </c>
      <c r="U29" s="15" t="e">
        <f>AVERAGE(B29:S29)</f>
        <v>#DIV/0!</v>
      </c>
    </row>
    <row r="30" spans="1:21" x14ac:dyDescent="0.25">
      <c r="A30" s="14"/>
      <c r="B30" s="24"/>
      <c r="C30" s="24"/>
      <c r="D30" s="24"/>
      <c r="E30" s="24"/>
      <c r="F30" s="24"/>
      <c r="G30" s="24"/>
      <c r="H30" s="24"/>
      <c r="I30" s="24"/>
      <c r="J30" s="24"/>
      <c r="K30" s="24"/>
      <c r="L30" s="24"/>
      <c r="M30" s="24"/>
      <c r="N30" s="24"/>
      <c r="O30" s="24"/>
      <c r="P30" s="24"/>
      <c r="Q30" s="24"/>
      <c r="R30" s="24"/>
      <c r="S30" s="24"/>
      <c r="T30" s="8">
        <f>SUM(B30:S30)</f>
        <v>0</v>
      </c>
      <c r="U30" s="19" t="e">
        <f>AVERAGE(B30:S30)</f>
        <v>#DIV/0!</v>
      </c>
    </row>
    <row r="31" spans="1:21" x14ac:dyDescent="0.25">
      <c r="A31" s="14"/>
      <c r="B31" s="24"/>
      <c r="C31" s="24"/>
      <c r="D31" s="24"/>
      <c r="E31" s="24"/>
      <c r="F31" s="24"/>
      <c r="G31" s="24"/>
      <c r="H31" s="24"/>
      <c r="I31" s="24"/>
      <c r="J31" s="24"/>
      <c r="K31" s="24"/>
      <c r="L31" s="24"/>
      <c r="M31" s="24"/>
      <c r="N31" s="24"/>
      <c r="O31" s="24"/>
      <c r="P31" s="24"/>
      <c r="Q31" s="24"/>
      <c r="R31" s="24"/>
      <c r="S31" s="24"/>
      <c r="T31" s="8">
        <f>SUM(B31:S31)</f>
        <v>0</v>
      </c>
      <c r="U31" s="19" t="e">
        <f>AVERAGE(B31:S31)</f>
        <v>#DIV/0!</v>
      </c>
    </row>
    <row r="32" spans="1:21" ht="15.75" thickBot="1" x14ac:dyDescent="0.3">
      <c r="A32" s="16" t="s">
        <v>17</v>
      </c>
      <c r="B32" s="17">
        <f>SUM(B31-B30)</f>
        <v>0</v>
      </c>
      <c r="C32" s="17">
        <f t="shared" ref="C32:U32" si="4">SUM(C31-C30)</f>
        <v>0</v>
      </c>
      <c r="D32" s="17">
        <f t="shared" si="4"/>
        <v>0</v>
      </c>
      <c r="E32" s="17">
        <f t="shared" si="4"/>
        <v>0</v>
      </c>
      <c r="F32" s="17">
        <f t="shared" si="4"/>
        <v>0</v>
      </c>
      <c r="G32" s="17">
        <f t="shared" si="4"/>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8" t="e">
        <f t="shared" si="4"/>
        <v>#DIV/0!</v>
      </c>
    </row>
  </sheetData>
  <mergeCells count="5">
    <mergeCell ref="A2:U2"/>
    <mergeCell ref="A10:U10"/>
    <mergeCell ref="A26:U26"/>
    <mergeCell ref="A18:U18"/>
    <mergeCell ref="A1:X1"/>
  </mergeCells>
  <conditionalFormatting sqref="B32:U32">
    <cfRule type="cellIs" dxfId="7" priority="8" operator="greaterThanOrEqual">
      <formula>0</formula>
    </cfRule>
    <cfRule type="cellIs" dxfId="6" priority="9" operator="lessThan">
      <formula>0</formula>
    </cfRule>
  </conditionalFormatting>
  <conditionalFormatting sqref="B16:U16">
    <cfRule type="cellIs" dxfId="5" priority="6" operator="greaterThanOrEqual">
      <formula>0</formula>
    </cfRule>
    <cfRule type="cellIs" dxfId="4" priority="7" operator="lessThan">
      <formula>0</formula>
    </cfRule>
  </conditionalFormatting>
  <conditionalFormatting sqref="B8:U8">
    <cfRule type="cellIs" dxfId="3" priority="4" operator="greaterThanOrEqual">
      <formula>0</formula>
    </cfRule>
    <cfRule type="cellIs" dxfId="2" priority="5" operator="lessThan">
      <formula>0</formula>
    </cfRule>
  </conditionalFormatting>
  <conditionalFormatting sqref="B24:U24">
    <cfRule type="cellIs" dxfId="1" priority="1" operator="greaterThanOrEqual">
      <formula>0</formula>
    </cfRule>
    <cfRule type="cellIs" dxfId="0" priority="2" operator="lessThan">
      <formula>0</formula>
    </cfRule>
  </conditionalFormatting>
  <pageMargins left="0.7" right="0.7" top="0.75" bottom="0.75" header="0.3" footer="0.3"/>
  <pageSetup paperSize="9" scale="8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166"/>
  <sheetViews>
    <sheetView workbookViewId="0">
      <selection activeCell="H28" sqref="H28"/>
    </sheetView>
  </sheetViews>
  <sheetFormatPr defaultColWidth="11.42578125" defaultRowHeight="15" x14ac:dyDescent="0.25"/>
  <cols>
    <col min="1" max="1" width="35.42578125" style="3" bestFit="1" customWidth="1"/>
    <col min="2" max="2" width="6.5703125" style="4" customWidth="1"/>
  </cols>
  <sheetData>
    <row r="1" spans="1:3" ht="112.5" customHeight="1" x14ac:dyDescent="0.25"/>
    <row r="2" spans="1:3" x14ac:dyDescent="0.25">
      <c r="A2" s="6"/>
      <c r="B2" s="6"/>
      <c r="C2" s="6"/>
    </row>
    <row r="3" spans="1:3" x14ac:dyDescent="0.25">
      <c r="A3" s="30"/>
      <c r="B3" s="30"/>
      <c r="C3" s="30"/>
    </row>
    <row r="4" spans="1:3" x14ac:dyDescent="0.25">
      <c r="A4" s="30"/>
      <c r="B4" s="30"/>
      <c r="C4" s="30"/>
    </row>
    <row r="5" spans="1:3" x14ac:dyDescent="0.25">
      <c r="A5" s="30"/>
      <c r="B5" s="30"/>
      <c r="C5" s="30"/>
    </row>
    <row r="6" spans="1:3" x14ac:dyDescent="0.25">
      <c r="A6" s="30"/>
      <c r="B6" s="30"/>
      <c r="C6" s="30"/>
    </row>
    <row r="7" spans="1:3" x14ac:dyDescent="0.25">
      <c r="A7" s="30"/>
      <c r="B7" s="30"/>
      <c r="C7" s="30"/>
    </row>
    <row r="8" spans="1:3" x14ac:dyDescent="0.25">
      <c r="A8" s="30"/>
      <c r="B8" s="30"/>
      <c r="C8" s="30"/>
    </row>
    <row r="9" spans="1:3" x14ac:dyDescent="0.25">
      <c r="A9" s="30"/>
      <c r="B9" s="30"/>
      <c r="C9" s="30"/>
    </row>
    <row r="10" spans="1:3" x14ac:dyDescent="0.25">
      <c r="A10" s="30"/>
      <c r="B10" s="30"/>
      <c r="C10" s="30"/>
    </row>
    <row r="11" spans="1:3" x14ac:dyDescent="0.25">
      <c r="A11" s="30"/>
      <c r="B11" s="30"/>
      <c r="C11" s="30"/>
    </row>
    <row r="12" spans="1:3" x14ac:dyDescent="0.25">
      <c r="A12" s="30"/>
      <c r="B12" s="30"/>
      <c r="C12" s="30"/>
    </row>
    <row r="13" spans="1:3" x14ac:dyDescent="0.25">
      <c r="A13" s="30"/>
      <c r="B13" s="30"/>
      <c r="C13" s="30"/>
    </row>
    <row r="14" spans="1:3" x14ac:dyDescent="0.25">
      <c r="A14" s="30"/>
      <c r="B14" s="30"/>
      <c r="C14" s="30"/>
    </row>
    <row r="15" spans="1:3" x14ac:dyDescent="0.25">
      <c r="A15" s="30"/>
      <c r="B15" s="30"/>
      <c r="C15" s="30"/>
    </row>
    <row r="16" spans="1:3" x14ac:dyDescent="0.25">
      <c r="A16" s="30"/>
      <c r="B16" s="30"/>
      <c r="C16" s="30"/>
    </row>
    <row r="17" spans="1:3" x14ac:dyDescent="0.25">
      <c r="A17" s="30"/>
      <c r="B17" s="30"/>
      <c r="C17" s="30"/>
    </row>
    <row r="18" spans="1:3" x14ac:dyDescent="0.25">
      <c r="A18" s="30"/>
      <c r="B18" s="30"/>
      <c r="C18" s="30"/>
    </row>
    <row r="19" spans="1:3" x14ac:dyDescent="0.25">
      <c r="A19" s="30"/>
      <c r="B19" s="30"/>
      <c r="C19" s="30"/>
    </row>
    <row r="20" spans="1:3" x14ac:dyDescent="0.25">
      <c r="A20"/>
      <c r="B20"/>
    </row>
    <row r="21" spans="1:3" x14ac:dyDescent="0.25">
      <c r="A21"/>
      <c r="B21"/>
    </row>
    <row r="22" spans="1:3" x14ac:dyDescent="0.25">
      <c r="A22"/>
      <c r="B22"/>
    </row>
    <row r="23" spans="1:3" x14ac:dyDescent="0.25">
      <c r="A23"/>
      <c r="B23"/>
    </row>
    <row r="24" spans="1:3" x14ac:dyDescent="0.25">
      <c r="A24"/>
      <c r="B24"/>
    </row>
    <row r="25" spans="1:3" x14ac:dyDescent="0.25">
      <c r="A25"/>
      <c r="B25"/>
    </row>
    <row r="26" spans="1:3" x14ac:dyDescent="0.25">
      <c r="A26"/>
      <c r="B26"/>
    </row>
    <row r="27" spans="1:3" x14ac:dyDescent="0.25">
      <c r="A27"/>
      <c r="B27"/>
    </row>
    <row r="28" spans="1:3" x14ac:dyDescent="0.25">
      <c r="A28"/>
      <c r="B28"/>
    </row>
    <row r="29" spans="1:3" x14ac:dyDescent="0.25">
      <c r="A29"/>
      <c r="B29"/>
    </row>
    <row r="30" spans="1:3" x14ac:dyDescent="0.25">
      <c r="A30"/>
      <c r="B30"/>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row r="75" spans="1:2" x14ac:dyDescent="0.25">
      <c r="A75"/>
      <c r="B75"/>
    </row>
    <row r="76" spans="1:2" x14ac:dyDescent="0.25">
      <c r="A76"/>
      <c r="B76"/>
    </row>
    <row r="77" spans="1:2" x14ac:dyDescent="0.25">
      <c r="A77"/>
      <c r="B77"/>
    </row>
    <row r="78" spans="1:2" x14ac:dyDescent="0.25">
      <c r="A78"/>
      <c r="B78"/>
    </row>
    <row r="79" spans="1:2" x14ac:dyDescent="0.25">
      <c r="A79"/>
      <c r="B79"/>
    </row>
    <row r="80" spans="1:2"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row r="94" spans="1:2" x14ac:dyDescent="0.25">
      <c r="A94"/>
      <c r="B94"/>
    </row>
    <row r="95" spans="1:2" x14ac:dyDescent="0.25">
      <c r="A95"/>
      <c r="B95"/>
    </row>
    <row r="96" spans="1:2" x14ac:dyDescent="0.25">
      <c r="A96"/>
      <c r="B96"/>
    </row>
    <row r="97" spans="1:2" x14ac:dyDescent="0.25">
      <c r="A97"/>
      <c r="B97"/>
    </row>
    <row r="98" spans="1:2" x14ac:dyDescent="0.25">
      <c r="A98"/>
      <c r="B98"/>
    </row>
    <row r="99" spans="1:2" x14ac:dyDescent="0.25">
      <c r="A99"/>
      <c r="B99"/>
    </row>
    <row r="100" spans="1:2" x14ac:dyDescent="0.25">
      <c r="A100"/>
      <c r="B100"/>
    </row>
    <row r="101" spans="1:2" x14ac:dyDescent="0.25">
      <c r="A101"/>
      <c r="B101"/>
    </row>
    <row r="102" spans="1:2" x14ac:dyDescent="0.25">
      <c r="A102"/>
      <c r="B102"/>
    </row>
    <row r="103" spans="1:2" x14ac:dyDescent="0.25">
      <c r="A103"/>
      <c r="B103"/>
    </row>
    <row r="104" spans="1:2" x14ac:dyDescent="0.25">
      <c r="A104"/>
      <c r="B104"/>
    </row>
    <row r="105" spans="1:2" x14ac:dyDescent="0.25">
      <c r="A105"/>
      <c r="B105"/>
    </row>
    <row r="106" spans="1:2" x14ac:dyDescent="0.25">
      <c r="A106"/>
      <c r="B106"/>
    </row>
    <row r="107" spans="1:2" x14ac:dyDescent="0.25">
      <c r="A107"/>
      <c r="B107"/>
    </row>
    <row r="108" spans="1:2" x14ac:dyDescent="0.25">
      <c r="A108"/>
      <c r="B108"/>
    </row>
    <row r="109" spans="1:2" x14ac:dyDescent="0.25">
      <c r="A109"/>
      <c r="B109"/>
    </row>
    <row r="110" spans="1:2" x14ac:dyDescent="0.25">
      <c r="A110"/>
      <c r="B110"/>
    </row>
    <row r="111" spans="1:2" x14ac:dyDescent="0.25">
      <c r="A111"/>
      <c r="B111"/>
    </row>
    <row r="112" spans="1:2" x14ac:dyDescent="0.25">
      <c r="A112"/>
      <c r="B112"/>
    </row>
    <row r="113" spans="1:2" x14ac:dyDescent="0.25">
      <c r="A113"/>
      <c r="B113"/>
    </row>
    <row r="114" spans="1:2" x14ac:dyDescent="0.25">
      <c r="A114"/>
      <c r="B114"/>
    </row>
    <row r="115" spans="1:2" x14ac:dyDescent="0.25">
      <c r="A115"/>
      <c r="B115"/>
    </row>
    <row r="116" spans="1:2" x14ac:dyDescent="0.25">
      <c r="A116"/>
      <c r="B116"/>
    </row>
    <row r="117" spans="1:2" x14ac:dyDescent="0.25">
      <c r="A117"/>
      <c r="B117"/>
    </row>
    <row r="118" spans="1:2" x14ac:dyDescent="0.25">
      <c r="A118"/>
      <c r="B118"/>
    </row>
    <row r="119" spans="1:2" x14ac:dyDescent="0.25">
      <c r="A119"/>
      <c r="B119"/>
    </row>
    <row r="120" spans="1:2" x14ac:dyDescent="0.25">
      <c r="A120"/>
      <c r="B120"/>
    </row>
    <row r="121" spans="1:2" x14ac:dyDescent="0.25">
      <c r="A121"/>
      <c r="B121"/>
    </row>
    <row r="122" spans="1:2" x14ac:dyDescent="0.25">
      <c r="A122"/>
      <c r="B122"/>
    </row>
    <row r="123" spans="1:2" x14ac:dyDescent="0.25">
      <c r="A123"/>
      <c r="B123"/>
    </row>
    <row r="124" spans="1:2" x14ac:dyDescent="0.25">
      <c r="A124"/>
      <c r="B124"/>
    </row>
    <row r="125" spans="1:2" x14ac:dyDescent="0.25">
      <c r="A125"/>
      <c r="B125"/>
    </row>
    <row r="126" spans="1:2" x14ac:dyDescent="0.25">
      <c r="A126"/>
      <c r="B126"/>
    </row>
    <row r="127" spans="1:2" x14ac:dyDescent="0.25">
      <c r="A127"/>
      <c r="B127"/>
    </row>
    <row r="128" spans="1:2" x14ac:dyDescent="0.25">
      <c r="A128"/>
      <c r="B128"/>
    </row>
    <row r="129" spans="1:2" x14ac:dyDescent="0.25">
      <c r="A129"/>
      <c r="B129"/>
    </row>
    <row r="130" spans="1:2" x14ac:dyDescent="0.25">
      <c r="A130"/>
      <c r="B130"/>
    </row>
    <row r="131" spans="1:2" x14ac:dyDescent="0.25">
      <c r="A131"/>
      <c r="B131"/>
    </row>
    <row r="132" spans="1:2" x14ac:dyDescent="0.25">
      <c r="A132"/>
      <c r="B132"/>
    </row>
    <row r="133" spans="1:2" x14ac:dyDescent="0.25">
      <c r="A133"/>
      <c r="B133"/>
    </row>
    <row r="134" spans="1:2" x14ac:dyDescent="0.25">
      <c r="A134"/>
      <c r="B134"/>
    </row>
    <row r="135" spans="1:2" x14ac:dyDescent="0.25">
      <c r="A135"/>
      <c r="B135"/>
    </row>
    <row r="136" spans="1:2" x14ac:dyDescent="0.25">
      <c r="A136"/>
      <c r="B136"/>
    </row>
    <row r="137" spans="1:2" x14ac:dyDescent="0.25">
      <c r="A137"/>
      <c r="B137"/>
    </row>
    <row r="138" spans="1:2" x14ac:dyDescent="0.25">
      <c r="A138"/>
      <c r="B138"/>
    </row>
    <row r="139" spans="1:2" x14ac:dyDescent="0.25">
      <c r="A139"/>
      <c r="B139"/>
    </row>
    <row r="140" spans="1:2" x14ac:dyDescent="0.25">
      <c r="A140"/>
      <c r="B140"/>
    </row>
    <row r="141" spans="1:2" x14ac:dyDescent="0.25">
      <c r="A141"/>
      <c r="B141"/>
    </row>
    <row r="142" spans="1:2" x14ac:dyDescent="0.25">
      <c r="A142"/>
      <c r="B142"/>
    </row>
    <row r="143" spans="1:2" x14ac:dyDescent="0.25">
      <c r="A143"/>
      <c r="B143"/>
    </row>
    <row r="144" spans="1:2" x14ac:dyDescent="0.25">
      <c r="A144"/>
      <c r="B144"/>
    </row>
    <row r="145" spans="1:2" x14ac:dyDescent="0.25">
      <c r="A145"/>
      <c r="B145"/>
    </row>
    <row r="146" spans="1:2" x14ac:dyDescent="0.25">
      <c r="A146"/>
      <c r="B146"/>
    </row>
    <row r="147" spans="1:2" x14ac:dyDescent="0.25">
      <c r="A147"/>
      <c r="B147"/>
    </row>
    <row r="148" spans="1:2" x14ac:dyDescent="0.25">
      <c r="A148"/>
      <c r="B148"/>
    </row>
    <row r="149" spans="1:2" x14ac:dyDescent="0.25">
      <c r="A149"/>
      <c r="B149"/>
    </row>
    <row r="150" spans="1:2" x14ac:dyDescent="0.25">
      <c r="A150"/>
      <c r="B150"/>
    </row>
    <row r="151" spans="1:2" x14ac:dyDescent="0.25">
      <c r="A151"/>
      <c r="B151"/>
    </row>
    <row r="152" spans="1:2" x14ac:dyDescent="0.25">
      <c r="A152"/>
      <c r="B152"/>
    </row>
    <row r="153" spans="1:2" x14ac:dyDescent="0.25">
      <c r="A153"/>
      <c r="B153"/>
    </row>
    <row r="154" spans="1:2" x14ac:dyDescent="0.25">
      <c r="A154"/>
      <c r="B154"/>
    </row>
    <row r="155" spans="1:2" x14ac:dyDescent="0.25">
      <c r="A155"/>
      <c r="B155"/>
    </row>
    <row r="156" spans="1:2" x14ac:dyDescent="0.25">
      <c r="A156"/>
      <c r="B156"/>
    </row>
    <row r="157" spans="1:2" x14ac:dyDescent="0.25">
      <c r="A157"/>
      <c r="B157"/>
    </row>
    <row r="158" spans="1:2" x14ac:dyDescent="0.25">
      <c r="A158"/>
      <c r="B158"/>
    </row>
    <row r="159" spans="1:2" x14ac:dyDescent="0.25">
      <c r="A159"/>
      <c r="B159"/>
    </row>
    <row r="160" spans="1:2" x14ac:dyDescent="0.25">
      <c r="A160"/>
      <c r="B160"/>
    </row>
    <row r="161" spans="1:2" x14ac:dyDescent="0.25">
      <c r="A161"/>
      <c r="B161"/>
    </row>
    <row r="162" spans="1:2" x14ac:dyDescent="0.25">
      <c r="A162"/>
      <c r="B162"/>
    </row>
    <row r="163" spans="1:2" x14ac:dyDescent="0.25">
      <c r="A163"/>
      <c r="B163"/>
    </row>
    <row r="164" spans="1:2" x14ac:dyDescent="0.25">
      <c r="A164"/>
      <c r="B164"/>
    </row>
    <row r="165" spans="1:2" x14ac:dyDescent="0.25">
      <c r="A165"/>
      <c r="B165"/>
    </row>
    <row r="166" spans="1:2" x14ac:dyDescent="0.25">
      <c r="A166"/>
      <c r="B166"/>
    </row>
  </sheetData>
  <sheetProtection selectLockedCells="1" selectUnlockedCells="1"/>
  <pageMargins left="0.7" right="0.7" top="0.75" bottom="0.75" header="0.3" footer="0.3"/>
  <pageSetup paperSize="9" orientation="portrait" horizontalDpi="0" verticalDpi="0"/>
  <drawing r:id="rId1"/>
  <extLst>
    <ext xmlns:x14="http://schemas.microsoft.com/office/spreadsheetml/2009/9/main" uri="{A8765BA9-456A-4dab-B4F3-ACF838C121DE}">
      <x14:slicerList>
        <x14:slicer r:id="rId2"/>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Sheet1</vt:lpstr>
      <vt:lpstr>MASTER DATA</vt:lpstr>
      <vt:lpstr>RETURN FROM SUSPENSION</vt:lpstr>
      <vt:lpstr>SUSPENSIONS PER CLUB PER YEAR</vt:lpstr>
      <vt:lpstr>YEAR ON YEAR</vt:lpstr>
      <vt:lpstr>SUSPENSIONS PER WEEK PER YEAR</vt:lpstr>
      <vt:lpstr>REFEREE</vt:lpstr>
      <vt:lpstr>Clubs</vt:lpstr>
      <vt:lpstr>'MASTER DATA'!Print_Area</vt:lpstr>
    </vt:vector>
  </TitlesOfParts>
  <Company>Panthers Group Pty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karen.donegan</dc:creator>
  <cp:lastModifiedBy>Nathan.Mairleitner</cp:lastModifiedBy>
  <cp:lastPrinted>2020-09-10T03:15:03Z</cp:lastPrinted>
  <dcterms:created xsi:type="dcterms:W3CDTF">2015-10-27T21:13:59Z</dcterms:created>
  <dcterms:modified xsi:type="dcterms:W3CDTF">2021-10-18T07:38:29Z</dcterms:modified>
</cp:coreProperties>
</file>