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10a78e1efa21dd/"/>
    </mc:Choice>
  </mc:AlternateContent>
  <xr:revisionPtr revIDLastSave="0" documentId="8_{D0326D6F-75B2-46FE-92CA-E0922BB4F8B4}" xr6:coauthVersionLast="47" xr6:coauthVersionMax="47" xr10:uidLastSave="{00000000-0000-0000-0000-000000000000}"/>
  <bookViews>
    <workbookView xWindow="-108" yWindow="-108" windowWidth="23256" windowHeight="12456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D39" i="1"/>
  <c r="F6" i="1"/>
  <c r="D6" i="1"/>
  <c r="D30" i="1" l="1"/>
  <c r="D14" i="1" l="1"/>
  <c r="D32" i="1" s="1"/>
  <c r="F30" i="1"/>
  <c r="F14" i="1" l="1"/>
  <c r="F32" i="1" l="1"/>
</calcChain>
</file>

<file path=xl/sharedStrings.xml><?xml version="1.0" encoding="utf-8"?>
<sst xmlns="http://schemas.openxmlformats.org/spreadsheetml/2006/main" count="29" uniqueCount="29">
  <si>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</si>
  <si>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</si>
  <si>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</si>
  <si>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</si>
  <si>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</si>
  <si>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</si>
  <si>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</si>
  <si>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</si>
  <si>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</si>
  <si>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Notes:</t>
  </si>
  <si>
    <t>Beginning cash balance at March 30</t>
  </si>
  <si>
    <t>Annual dues minus prepaid dues</t>
  </si>
  <si>
    <t xml:space="preserve">Website costs </t>
  </si>
  <si>
    <t>Fiscal 2025 Budget</t>
  </si>
  <si>
    <t>70 lots @ $31.50 per. Minus prepaid dues of:</t>
  </si>
  <si>
    <t>One year rate $293.74</t>
  </si>
  <si>
    <t>Renewed for two years in April 2023. Two year rate $442.67</t>
  </si>
  <si>
    <t>Penalty for late dues</t>
  </si>
  <si>
    <t>Fiscal 2025 Actual</t>
  </si>
  <si>
    <t>Reserve is for unexpected expenditures. For example, should we need to have HOA documents</t>
  </si>
  <si>
    <t>Fiscal 2026 dues received by March 30, 2025</t>
  </si>
  <si>
    <t>reviewed by an attorney, the cost could easily be $3,000.</t>
  </si>
  <si>
    <t>Collected dues for 67 of 70 lots before year end.</t>
  </si>
  <si>
    <t>Interest earned from CD</t>
  </si>
  <si>
    <t>Contingency reserve (held in CD)</t>
  </si>
  <si>
    <t xml:space="preserve">  Cash available for operations</t>
  </si>
  <si>
    <t>Cash at March 30</t>
  </si>
  <si>
    <t>Cash Composition:</t>
  </si>
  <si>
    <t xml:space="preserve">    Cash at March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</si>
</sst>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1" fillId="0" borderId="0" xfId="1" applyBorder="1"/>
    <xf numFmtId="44" fontId="1" fillId="0" borderId="0" xfId="2" applyBorder="1"/>
    <xf numFmtId="43" fontId="4" fillId="0" borderId="0" xfId="1" applyFont="1" applyBorder="1"/>
    <xf numFmtId="43" fontId="1" fillId="0" borderId="0" xfId="1" applyFill="1"/>
    <xf numFmtId="43" fontId="2" fillId="0" borderId="3" xfId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44" fontId="1" fillId="0" borderId="0" xfId="2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1:H51"/>
  <sheetViews>
    <sheetView tabSelected="1" zoomScale="125" zoomScaleNormal="125" workbookViewId="0">
      <selection activeCell="A40" sqref="A40"/>
    </sheetView>
  </sheetViews>
  <sheetFormatPr defaultColWidth="11.19921875" defaultRowHeight="15.6" x14ac:dyDescent="0.3"/>
  <cols>
    <col min="3" max="3" width="36.69921875" customWidth="1"/>
    <col min="4" max="4" width="10.796875" style="5"/>
    <col min="5" max="5" width="4.5" style="5" customWidth="1"/>
    <col min="6" max="6" width="10.796875" style="5"/>
    <col min="7" max="7" width="2" style="5" customWidth="1"/>
    <col min="8" max="8" width="8.19921875" style="4" customWidth="1"/>
    <col min="9" max="9" width="8.19921875" customWidth="1"/>
  </cols>
  <sheetData>
    <row r="1" spans="1:8" s="1" customFormat="1" ht="33" customHeight="1" x14ac:dyDescent="0.3">
      <c r="C1" s="15"/>
      <c r="D1" s="20" t="s">
        <v>18</v>
      </c>
      <c r="F1" s="20" t="s">
        <v>13</v>
      </c>
      <c r="G1" s="22"/>
      <c r="H1" s="21" t="s">
        <v>0</v>
      </c>
    </row>
    <row r="4" spans="1:8" x14ac:dyDescent="0.3">
      <c r="A4" s="2" t="s">
        <v>10</v>
      </c>
      <c r="B4" s="2"/>
      <c r="C4" s="3"/>
      <c r="D4" s="11">
        <v>6165.49</v>
      </c>
      <c r="F4" s="11">
        <v>6165.49</v>
      </c>
      <c r="G4" s="11"/>
      <c r="H4" s="14"/>
    </row>
    <row r="5" spans="1:8" x14ac:dyDescent="0.3">
      <c r="A5" s="2"/>
      <c r="B5" s="2"/>
      <c r="C5" s="3"/>
      <c r="D5" s="10"/>
      <c r="F5" s="10"/>
      <c r="G5" s="10"/>
    </row>
    <row r="6" spans="1:8" x14ac:dyDescent="0.3">
      <c r="A6" s="2" t="s">
        <v>11</v>
      </c>
      <c r="B6" s="2"/>
      <c r="C6" s="3"/>
      <c r="D6" s="12">
        <f>(70*31.5)-D43</f>
        <v>252</v>
      </c>
      <c r="F6" s="12">
        <f>(70*31.5)-D43</f>
        <v>252</v>
      </c>
      <c r="G6" s="12"/>
      <c r="H6" s="4">
        <v>1</v>
      </c>
    </row>
    <row r="7" spans="1:8" x14ac:dyDescent="0.3">
      <c r="A7" s="2"/>
      <c r="B7" s="2"/>
      <c r="C7" s="3"/>
      <c r="D7" s="12"/>
      <c r="F7" s="12"/>
      <c r="G7" s="12"/>
    </row>
    <row r="8" spans="1:8" x14ac:dyDescent="0.3">
      <c r="A8" s="2" t="s">
        <v>20</v>
      </c>
      <c r="B8" s="2"/>
      <c r="C8" s="3"/>
      <c r="D8" s="12">
        <v>2211</v>
      </c>
      <c r="F8" s="12"/>
      <c r="G8" s="12"/>
      <c r="H8" s="4">
        <v>2</v>
      </c>
    </row>
    <row r="9" spans="1:8" x14ac:dyDescent="0.3">
      <c r="A9" s="2"/>
      <c r="B9" s="2"/>
      <c r="C9" s="3"/>
      <c r="D9" s="10"/>
      <c r="F9" s="12"/>
      <c r="G9" s="12"/>
    </row>
    <row r="10" spans="1:8" x14ac:dyDescent="0.3">
      <c r="A10" s="2" t="s">
        <v>23</v>
      </c>
      <c r="B10" s="2"/>
      <c r="C10" s="3"/>
      <c r="D10" s="12">
        <v>22.3</v>
      </c>
      <c r="F10" s="12"/>
      <c r="G10" s="12"/>
    </row>
    <row r="11" spans="1:8" x14ac:dyDescent="0.3">
      <c r="A11" s="2"/>
      <c r="B11" s="2"/>
      <c r="C11" s="3"/>
      <c r="D11" s="12"/>
      <c r="F11" s="12"/>
      <c r="G11" s="12"/>
    </row>
    <row r="12" spans="1:8" x14ac:dyDescent="0.3">
      <c r="A12" s="2" t="s">
        <v>17</v>
      </c>
      <c r="B12" s="2"/>
      <c r="C12" s="3"/>
      <c r="D12" s="12">
        <v>10</v>
      </c>
      <c r="F12" s="12"/>
      <c r="G12" s="12"/>
    </row>
    <row r="13" spans="1:8" x14ac:dyDescent="0.3">
      <c r="A13" s="2"/>
      <c r="B13" s="2"/>
      <c r="C13" s="13"/>
      <c r="D13" s="19"/>
    </row>
    <row r="14" spans="1:8" x14ac:dyDescent="0.3">
      <c r="A14" s="2"/>
      <c r="B14" s="2" t="s">
        <v>1</v>
      </c>
      <c r="C14" s="3"/>
      <c r="D14" s="6">
        <f>SUM(D4:D13)</f>
        <v>8660.7899999999991</v>
      </c>
      <c r="F14" s="6">
        <f>SUM(F4:F13)</f>
        <v>6417.49</v>
      </c>
      <c r="G14" s="16"/>
    </row>
    <row r="15" spans="1:8" x14ac:dyDescent="0.3">
      <c r="A15" s="2"/>
      <c r="B15" s="2"/>
      <c r="C15" s="3"/>
    </row>
    <row r="16" spans="1:8" x14ac:dyDescent="0.3">
      <c r="A16" s="2" t="s">
        <v>2</v>
      </c>
      <c r="B16" s="2"/>
      <c r="C16" s="13"/>
    </row>
    <row r="17" spans="1:8" x14ac:dyDescent="0.3">
      <c r="A17" s="2"/>
      <c r="B17" s="2"/>
      <c r="C17" s="3"/>
    </row>
    <row r="18" spans="1:8" x14ac:dyDescent="0.3">
      <c r="A18" s="2"/>
      <c r="B18" s="2" t="s">
        <v>3</v>
      </c>
      <c r="C18" s="3"/>
      <c r="D18" s="5">
        <v>822</v>
      </c>
      <c r="F18" s="5">
        <v>822</v>
      </c>
    </row>
    <row r="19" spans="1:8" x14ac:dyDescent="0.3">
      <c r="A19" s="2"/>
      <c r="B19" s="2"/>
      <c r="C19" s="3"/>
    </row>
    <row r="20" spans="1:8" x14ac:dyDescent="0.3">
      <c r="A20" s="2"/>
      <c r="B20" s="2" t="s">
        <v>12</v>
      </c>
      <c r="C20" s="3"/>
      <c r="D20" s="5">
        <v>0</v>
      </c>
      <c r="F20" s="5">
        <v>0</v>
      </c>
      <c r="H20" s="4">
        <v>3</v>
      </c>
    </row>
    <row r="21" spans="1:8" x14ac:dyDescent="0.3">
      <c r="A21" s="2"/>
      <c r="B21" s="2"/>
      <c r="C21" s="3"/>
    </row>
    <row r="22" spans="1:8" x14ac:dyDescent="0.3">
      <c r="A22" s="2"/>
      <c r="B22" s="2" t="s">
        <v>4</v>
      </c>
      <c r="C22" s="3"/>
      <c r="D22" s="5">
        <v>160</v>
      </c>
      <c r="F22" s="5">
        <v>160</v>
      </c>
    </row>
    <row r="23" spans="1:8" x14ac:dyDescent="0.3">
      <c r="A23" s="2"/>
      <c r="B23" s="2"/>
      <c r="C23" s="13"/>
    </row>
    <row r="24" spans="1:8" x14ac:dyDescent="0.3">
      <c r="B24" s="2" t="s">
        <v>6</v>
      </c>
      <c r="C24" s="3"/>
      <c r="D24" s="5">
        <v>26.95</v>
      </c>
      <c r="F24" s="5">
        <v>200</v>
      </c>
      <c r="H24" s="7"/>
    </row>
    <row r="25" spans="1:8" x14ac:dyDescent="0.3">
      <c r="B25" s="2"/>
      <c r="C25" s="3"/>
      <c r="H25" s="7"/>
    </row>
    <row r="26" spans="1:8" x14ac:dyDescent="0.3">
      <c r="A26" s="2"/>
      <c r="B26" s="2" t="s">
        <v>5</v>
      </c>
      <c r="C26" s="3"/>
      <c r="D26" s="5">
        <v>170</v>
      </c>
      <c r="F26" s="5">
        <v>170</v>
      </c>
    </row>
    <row r="27" spans="1:8" x14ac:dyDescent="0.3">
      <c r="A27" s="2"/>
      <c r="B27" s="2"/>
      <c r="C27" s="3"/>
    </row>
    <row r="28" spans="1:8" x14ac:dyDescent="0.3">
      <c r="A28" s="2"/>
      <c r="B28" s="2" t="s">
        <v>7</v>
      </c>
      <c r="C28" s="3"/>
      <c r="D28" s="5">
        <v>10</v>
      </c>
      <c r="F28" s="5">
        <v>10</v>
      </c>
    </row>
    <row r="29" spans="1:8" x14ac:dyDescent="0.3">
      <c r="A29" s="2"/>
      <c r="B29" s="2"/>
      <c r="C29" s="3"/>
    </row>
    <row r="30" spans="1:8" x14ac:dyDescent="0.3">
      <c r="A30" s="2"/>
      <c r="B30" s="2" t="s">
        <v>8</v>
      </c>
      <c r="C30" s="3"/>
      <c r="D30" s="6">
        <f>SUM(D18:D29)</f>
        <v>1188.95</v>
      </c>
      <c r="F30" s="6">
        <f>SUM(F18:F29)</f>
        <v>1362</v>
      </c>
      <c r="G30" s="16"/>
    </row>
    <row r="31" spans="1:8" x14ac:dyDescent="0.3">
      <c r="A31" s="2"/>
      <c r="B31" s="2"/>
      <c r="C31" s="3"/>
      <c r="D31" s="16"/>
      <c r="F31" s="16"/>
      <c r="G31" s="16"/>
    </row>
    <row r="32" spans="1:8" ht="16.2" thickBot="1" x14ac:dyDescent="0.35">
      <c r="A32" s="2" t="s">
        <v>26</v>
      </c>
      <c r="B32" s="2"/>
      <c r="C32" s="3"/>
      <c r="D32" s="9">
        <f>D14-D30</f>
        <v>7471.8399999999992</v>
      </c>
      <c r="E32" s="23"/>
      <c r="F32" s="9">
        <f>F14-F30</f>
        <v>5055.49</v>
      </c>
      <c r="G32" s="16"/>
    </row>
    <row r="33" spans="1:8" ht="16.2" thickTop="1" x14ac:dyDescent="0.3">
      <c r="A33" s="2"/>
      <c r="B33" s="2"/>
      <c r="C33" s="3"/>
      <c r="D33" s="17"/>
      <c r="E33" s="23"/>
      <c r="F33" s="17"/>
      <c r="G33" s="16"/>
    </row>
    <row r="34" spans="1:8" x14ac:dyDescent="0.3">
      <c r="B34" s="2"/>
      <c r="C34" s="3"/>
      <c r="D34" s="16"/>
      <c r="F34" s="16"/>
      <c r="G34" s="16"/>
    </row>
    <row r="35" spans="1:8" x14ac:dyDescent="0.3">
      <c r="A35" s="2" t="s">
        <v>27</v>
      </c>
      <c r="B35" s="2"/>
      <c r="C35" s="3"/>
      <c r="D35" s="16"/>
      <c r="F35" s="16"/>
      <c r="G35" s="16"/>
    </row>
    <row r="36" spans="1:8" x14ac:dyDescent="0.3">
      <c r="B36" s="2" t="s">
        <v>24</v>
      </c>
      <c r="C36" s="3"/>
      <c r="D36" s="17">
        <v>4022.3</v>
      </c>
      <c r="F36" s="16"/>
      <c r="G36" s="16"/>
      <c r="H36" s="4">
        <v>4</v>
      </c>
    </row>
    <row r="37" spans="1:8" x14ac:dyDescent="0.3">
      <c r="B37" t="s">
        <v>25</v>
      </c>
      <c r="C37" s="3"/>
      <c r="D37" s="16">
        <v>3449.54</v>
      </c>
      <c r="F37" s="16">
        <v>5055.49</v>
      </c>
      <c r="G37" s="16"/>
    </row>
    <row r="38" spans="1:8" x14ac:dyDescent="0.3">
      <c r="A38" s="2"/>
      <c r="C38" s="3"/>
      <c r="D38" s="18"/>
      <c r="F38" s="16"/>
      <c r="G38" s="16"/>
    </row>
    <row r="39" spans="1:8" ht="16.2" thickBot="1" x14ac:dyDescent="0.35">
      <c r="A39" s="2" t="s">
        <v>28</v>
      </c>
      <c r="B39" s="2"/>
      <c r="C39" s="3"/>
      <c r="D39" s="9">
        <f>D36+D37</f>
        <v>7471.84</v>
      </c>
      <c r="F39" s="9">
        <f>F36+F37</f>
        <v>5055.49</v>
      </c>
      <c r="G39" s="17"/>
    </row>
    <row r="40" spans="1:8" ht="16.2" thickTop="1" x14ac:dyDescent="0.3"/>
    <row r="43" spans="1:8" x14ac:dyDescent="0.3">
      <c r="A43" t="s">
        <v>9</v>
      </c>
      <c r="B43" s="4">
        <v>1</v>
      </c>
      <c r="C43" t="s">
        <v>14</v>
      </c>
      <c r="D43" s="8">
        <v>1953</v>
      </c>
      <c r="E43" s="8"/>
      <c r="F43" s="8"/>
      <c r="G43" s="8"/>
    </row>
    <row r="44" spans="1:8" x14ac:dyDescent="0.3">
      <c r="B44" s="4"/>
    </row>
    <row r="45" spans="1:8" x14ac:dyDescent="0.3">
      <c r="B45" s="4">
        <v>2</v>
      </c>
      <c r="C45" t="s">
        <v>22</v>
      </c>
    </row>
    <row r="47" spans="1:8" x14ac:dyDescent="0.3">
      <c r="B47" s="4">
        <v>3</v>
      </c>
      <c r="C47" t="s">
        <v>16</v>
      </c>
    </row>
    <row r="48" spans="1:8" x14ac:dyDescent="0.3">
      <c r="B48" s="4"/>
      <c r="C48" t="s">
        <v>15</v>
      </c>
    </row>
    <row r="50" spans="2:3" x14ac:dyDescent="0.3">
      <c r="B50" s="4">
        <v>4</v>
      </c>
      <c r="C50" t="s">
        <v>19</v>
      </c>
    </row>
    <row r="51" spans="2:3" x14ac:dyDescent="0.3">
      <c r="C51" t="s">
        <v>21</v>
      </c>
    </row>
  </sheetData>
  <pageMargins left="0.7" right="0.7" top="0.75" bottom="0.75" header="0.3" footer="0.3"/>
  <pageSetup scale="82" orientation="portrait" horizontalDpi="0" verticalDpi="0" copies="3"/>
  <headerFooter>
    <oddHeader xml:space="preserve">&amp;C&amp;"Calibri,Regular"&amp;K000000PWIII HOA
Financial Statement for the Year Ended March 30, 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Darcey Philpot</cp:lastModifiedBy>
  <cp:lastPrinted>2025-04-01T11:52:40Z</cp:lastPrinted>
  <dcterms:created xsi:type="dcterms:W3CDTF">2019-03-04T20:20:57Z</dcterms:created>
  <dcterms:modified xsi:type="dcterms:W3CDTF">2025-04-01T17:19:28Z</dcterms:modified>
</cp:coreProperties>
</file>