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gendhome-my.sharepoint.com/personal/jose_pastrana_legendhomelending_com/Documents/Contracted Clients 2025/"/>
    </mc:Choice>
  </mc:AlternateContent>
  <xr:revisionPtr revIDLastSave="38" documentId="8_{90738006-67F0-49EC-B268-A9D248EEDF09}" xr6:coauthVersionLast="47" xr6:coauthVersionMax="47" xr10:uidLastSave="{3486A306-EAC0-4B2B-A58E-3697F9F4CA58}"/>
  <bookViews>
    <workbookView minimized="1" xWindow="384" yWindow="384" windowWidth="17280" windowHeight="8880" activeTab="1" xr2:uid="{C01D37ED-EBD6-4F6D-BC31-5DC7275FA0AB}"/>
  </bookViews>
  <sheets>
    <sheet name="New Construction Tax" sheetId="1" r:id="rId1"/>
    <sheet name="Manual Homestead calc" sheetId="2" r:id="rId2"/>
    <sheet name="Sheet1" sheetId="3" r:id="rId3"/>
  </sheets>
  <definedNames>
    <definedName name="_xlnm.Print_Area" localSheetId="1">'Manual Homestead calc'!$B$2:$G$24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F10" i="2" l="1"/>
  <c r="F11" i="2"/>
  <c r="F12" i="2"/>
  <c r="F13" i="2"/>
  <c r="F14" i="2"/>
  <c r="F15" i="2"/>
  <c r="F16" i="2"/>
  <c r="F17" i="2"/>
  <c r="F18" i="2"/>
  <c r="F9" i="2"/>
  <c r="D5" i="3" l="1"/>
  <c r="B17" i="1" l="1"/>
  <c r="E13" i="1" s="1"/>
  <c r="G14" i="2"/>
  <c r="G15" i="2"/>
  <c r="G16" i="2"/>
  <c r="G17" i="2"/>
  <c r="G18" i="2"/>
  <c r="G10" i="2"/>
  <c r="G11" i="2"/>
  <c r="G12" i="2"/>
  <c r="G13" i="2"/>
  <c r="G9" i="2"/>
  <c r="G19" i="2" l="1"/>
  <c r="E14" i="1"/>
  <c r="E7" i="1"/>
  <c r="E8" i="1" s="1"/>
</calcChain>
</file>

<file path=xl/sharedStrings.xml><?xml version="1.0" encoding="utf-8"?>
<sst xmlns="http://schemas.openxmlformats.org/spreadsheetml/2006/main" count="53" uniqueCount="51">
  <si>
    <t>Entity 1</t>
  </si>
  <si>
    <t>Entity 2</t>
  </si>
  <si>
    <t>Entity 3</t>
  </si>
  <si>
    <t>Entity 4</t>
  </si>
  <si>
    <t>Entity 5</t>
  </si>
  <si>
    <t>Entity 6</t>
  </si>
  <si>
    <t>Entity 7</t>
  </si>
  <si>
    <t>Entity 8</t>
  </si>
  <si>
    <t>TOTAL RATE</t>
  </si>
  <si>
    <t xml:space="preserve">Sales Price: </t>
  </si>
  <si>
    <t>Yearly tax:</t>
  </si>
  <si>
    <t xml:space="preserve">Monthly: </t>
  </si>
  <si>
    <t xml:space="preserve">Yearly: </t>
  </si>
  <si>
    <t>New Construction Tax Calculation</t>
  </si>
  <si>
    <t>Entity 9</t>
  </si>
  <si>
    <t>Entity 10</t>
  </si>
  <si>
    <t>Entity</t>
  </si>
  <si>
    <t>Tax rate</t>
  </si>
  <si>
    <t>Full Tax amount</t>
  </si>
  <si>
    <t>COMMENTS:</t>
  </si>
  <si>
    <t>Tax with HMS</t>
  </si>
  <si>
    <t>ISD</t>
  </si>
  <si>
    <t>MUD</t>
  </si>
  <si>
    <t>HMS Assessed Value</t>
  </si>
  <si>
    <t xml:space="preserve">Total Tax Rate: </t>
  </si>
  <si>
    <t>to add up different tax rates</t>
  </si>
  <si>
    <t>OR</t>
  </si>
  <si>
    <t>MUST UPLOAD THE HOMESTEAD EXEMPTION TABLES TO VERIFY DISCOUNTS</t>
  </si>
  <si>
    <t>ENTITY</t>
  </si>
  <si>
    <t>2018 Tax $</t>
  </si>
  <si>
    <t>2019 Tax $</t>
  </si>
  <si>
    <t>Entity4</t>
  </si>
  <si>
    <t>Entity5</t>
  </si>
  <si>
    <t>Entity6</t>
  </si>
  <si>
    <t>Entity7</t>
  </si>
  <si>
    <t>Entity8</t>
  </si>
  <si>
    <t>Entity9</t>
  </si>
  <si>
    <t>Entity10</t>
  </si>
  <si>
    <t>Manual Tax Calculations</t>
  </si>
  <si>
    <t>Total with the</t>
  </si>
  <si>
    <t>Available bills</t>
  </si>
  <si>
    <t>County items</t>
  </si>
  <si>
    <t>Exemp Discount %</t>
  </si>
  <si>
    <t>Exemp Discount $</t>
  </si>
  <si>
    <t>OR use this list if you need</t>
  </si>
  <si>
    <t>Property taxes with Homestead exemptions</t>
  </si>
  <si>
    <t>Include in the Comments what type of exemptions are being used</t>
  </si>
  <si>
    <t>Total Assessed Value - Uncapped</t>
  </si>
  <si>
    <t>Input ONLY the applicable discounts</t>
  </si>
  <si>
    <t>HOMESTEADED @ 80%</t>
  </si>
  <si>
    <t>Use the Homestead @ 80% tax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</si>
</sst>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0000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9" fontId="2" fillId="0" borderId="0" xfId="2" applyFont="1" applyFill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44" fontId="3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4" fontId="2" fillId="0" borderId="4" xfId="0" applyNumberFormat="1" applyFont="1" applyBorder="1" applyAlignment="1">
      <alignment vertical="center"/>
    </xf>
    <xf numFmtId="0" fontId="3" fillId="0" borderId="0" xfId="2" applyNumberFormat="1" applyFont="1" applyAlignment="1">
      <alignment horizontal="right" vertical="center"/>
    </xf>
    <xf numFmtId="0" fontId="3" fillId="0" borderId="0" xfId="0" applyFont="1"/>
    <xf numFmtId="0" fontId="2" fillId="0" borderId="0" xfId="0" applyFont="1"/>
    <xf numFmtId="8" fontId="3" fillId="0" borderId="15" xfId="0" applyNumberFormat="1" applyFont="1" applyBorder="1"/>
    <xf numFmtId="8" fontId="3" fillId="0" borderId="18" xfId="0" applyNumberFormat="1" applyFont="1" applyBorder="1"/>
    <xf numFmtId="8" fontId="3" fillId="0" borderId="21" xfId="0" applyNumberFormat="1" applyFont="1" applyBorder="1"/>
    <xf numFmtId="44" fontId="3" fillId="0" borderId="20" xfId="1" applyFont="1" applyBorder="1" applyAlignment="1">
      <alignment horizontal="center"/>
    </xf>
    <xf numFmtId="8" fontId="2" fillId="0" borderId="0" xfId="0" applyNumberFormat="1" applyFont="1"/>
    <xf numFmtId="0" fontId="7" fillId="0" borderId="0" xfId="0" applyFont="1" applyAlignment="1">
      <alignment horizontal="center" vertical="top"/>
    </xf>
    <xf numFmtId="44" fontId="2" fillId="0" borderId="0" xfId="0" applyNumberFormat="1" applyFont="1" applyAlignment="1">
      <alignment vertical="center"/>
    </xf>
    <xf numFmtId="0" fontId="3" fillId="0" borderId="22" xfId="0" applyFont="1" applyBorder="1" applyAlignment="1">
      <alignment vertical="center"/>
    </xf>
    <xf numFmtId="8" fontId="5" fillId="2" borderId="9" xfId="0" applyNumberFormat="1" applyFont="1" applyFill="1" applyBorder="1"/>
    <xf numFmtId="8" fontId="5" fillId="0" borderId="0" xfId="0" applyNumberFormat="1" applyFont="1"/>
    <xf numFmtId="0" fontId="3" fillId="4" borderId="20" xfId="0" applyFont="1" applyFill="1" applyBorder="1" applyAlignment="1" applyProtection="1">
      <alignment horizontal="center"/>
      <protection locked="0"/>
    </xf>
    <xf numFmtId="6" fontId="3" fillId="4" borderId="20" xfId="0" applyNumberFormat="1" applyFont="1" applyFill="1" applyBorder="1" applyAlignment="1" applyProtection="1">
      <alignment horizontal="center"/>
      <protection locked="0"/>
    </xf>
    <xf numFmtId="9" fontId="3" fillId="4" borderId="20" xfId="2" applyFont="1" applyFill="1" applyBorder="1" applyAlignment="1" applyProtection="1">
      <alignment horizontal="center"/>
      <protection locked="0"/>
    </xf>
    <xf numFmtId="0" fontId="3" fillId="4" borderId="10" xfId="0" applyFont="1" applyFill="1" applyBorder="1" applyAlignment="1" applyProtection="1">
      <alignment horizontal="center"/>
      <protection locked="0"/>
    </xf>
    <xf numFmtId="6" fontId="3" fillId="4" borderId="10" xfId="0" applyNumberFormat="1" applyFont="1" applyFill="1" applyBorder="1" applyAlignment="1" applyProtection="1">
      <alignment horizontal="center"/>
      <protection locked="0"/>
    </xf>
    <xf numFmtId="9" fontId="3" fillId="4" borderId="10" xfId="2" applyFont="1" applyFill="1" applyBorder="1" applyAlignment="1" applyProtection="1">
      <alignment horizontal="center"/>
      <protection locked="0"/>
    </xf>
    <xf numFmtId="0" fontId="3" fillId="4" borderId="17" xfId="0" applyFont="1" applyFill="1" applyBorder="1" applyAlignment="1" applyProtection="1">
      <alignment horizontal="center"/>
      <protection locked="0"/>
    </xf>
    <xf numFmtId="6" fontId="3" fillId="4" borderId="17" xfId="0" applyNumberFormat="1" applyFont="1" applyFill="1" applyBorder="1" applyAlignment="1" applyProtection="1">
      <alignment horizontal="center"/>
      <protection locked="0"/>
    </xf>
    <xf numFmtId="9" fontId="3" fillId="4" borderId="17" xfId="2" applyFont="1" applyFill="1" applyBorder="1" applyAlignment="1" applyProtection="1">
      <alignment horizontal="center"/>
      <protection locked="0"/>
    </xf>
    <xf numFmtId="164" fontId="2" fillId="4" borderId="6" xfId="1" applyNumberFormat="1" applyFont="1" applyFill="1" applyBorder="1" applyAlignment="1" applyProtection="1">
      <alignment horizontal="center"/>
      <protection locked="0"/>
    </xf>
    <xf numFmtId="44" fontId="2" fillId="4" borderId="7" xfId="1" applyFont="1" applyFill="1" applyBorder="1" applyAlignment="1" applyProtection="1">
      <alignment vertical="center"/>
      <protection locked="0"/>
    </xf>
    <xf numFmtId="0" fontId="3" fillId="4" borderId="0" xfId="2" applyNumberFormat="1" applyFont="1" applyFill="1" applyAlignment="1" applyProtection="1">
      <alignment horizontal="right" vertical="center"/>
      <protection locked="0"/>
    </xf>
    <xf numFmtId="0" fontId="3" fillId="4" borderId="22" xfId="2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43" fontId="10" fillId="0" borderId="20" xfId="3" applyFont="1" applyBorder="1" applyAlignment="1">
      <alignment horizontal="center" vertical="center"/>
    </xf>
    <xf numFmtId="43" fontId="10" fillId="0" borderId="21" xfId="3" applyFont="1" applyBorder="1" applyAlignment="1">
      <alignment horizontal="center" vertical="center"/>
    </xf>
    <xf numFmtId="43" fontId="10" fillId="0" borderId="10" xfId="3" applyFont="1" applyBorder="1" applyAlignment="1">
      <alignment horizontal="center" vertical="center"/>
    </xf>
    <xf numFmtId="43" fontId="10" fillId="0" borderId="15" xfId="3" applyFont="1" applyBorder="1" applyAlignment="1">
      <alignment horizontal="center" vertical="center"/>
    </xf>
    <xf numFmtId="43" fontId="10" fillId="0" borderId="17" xfId="3" applyFont="1" applyBorder="1" applyAlignment="1">
      <alignment horizontal="center" vertical="center"/>
    </xf>
    <xf numFmtId="43" fontId="10" fillId="0" borderId="18" xfId="3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65" fontId="2" fillId="4" borderId="7" xfId="2" applyNumberFormat="1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19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9" fillId="3" borderId="0" xfId="0" applyFont="1" applyFill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4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6" fillId="0" borderId="24" xfId="1" applyFont="1" applyBorder="1" applyAlignment="1">
      <alignment horizontal="center" vertical="center"/>
    </xf>
    <xf numFmtId="44" fontId="6" fillId="0" borderId="9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5765-A204-49C2-8736-70010189615E}">
  <dimension ref="A1:E24"/>
  <sheetViews>
    <sheetView zoomScaleNormal="100" workbookViewId="0">
      <selection activeCell="B7" sqref="B7"/>
    </sheetView>
  </sheetViews>
  <sheetFormatPr defaultRowHeight="14.4" x14ac:dyDescent="0.3"/>
  <cols>
    <col min="1" max="1" width="20.6640625" bestFit="1" customWidth="1"/>
    <col min="2" max="2" width="20.6640625" customWidth="1"/>
    <col min="3" max="3" width="11.44140625" bestFit="1" customWidth="1"/>
    <col min="4" max="4" width="15.33203125" customWidth="1"/>
    <col min="5" max="5" width="21.6640625" customWidth="1"/>
  </cols>
  <sheetData>
    <row r="1" spans="1:5" s="1" customFormat="1" ht="24.9" customHeight="1" x14ac:dyDescent="0.3">
      <c r="A1" s="77" t="s">
        <v>13</v>
      </c>
      <c r="B1" s="77"/>
      <c r="C1" s="77"/>
      <c r="D1" s="77"/>
      <c r="E1" s="77"/>
    </row>
    <row r="2" spans="1:5" s="1" customFormat="1" ht="24.9" customHeight="1" x14ac:dyDescent="0.3">
      <c r="A2" s="2"/>
      <c r="B2" s="2"/>
      <c r="C2" s="2"/>
      <c r="D2" s="2"/>
      <c r="E2" s="2"/>
    </row>
    <row r="3" spans="1:5" s="1" customFormat="1" ht="24.9" customHeight="1" thickBot="1" x14ac:dyDescent="0.35">
      <c r="A3" s="3" t="s">
        <v>24</v>
      </c>
      <c r="B3" s="54">
        <v>3.0901580000000001E-2</v>
      </c>
      <c r="C3" s="4"/>
      <c r="D3" s="3" t="s">
        <v>9</v>
      </c>
      <c r="E3" s="34">
        <v>779374</v>
      </c>
    </row>
    <row r="4" spans="1:5" s="1" customFormat="1" ht="24.9" customHeight="1" x14ac:dyDescent="0.3">
      <c r="A4" s="2"/>
      <c r="B4" s="2"/>
      <c r="C4" s="2"/>
      <c r="D4" s="3"/>
      <c r="E4" s="3"/>
    </row>
    <row r="5" spans="1:5" s="1" customFormat="1" ht="24.9" customHeight="1" thickBot="1" x14ac:dyDescent="0.45">
      <c r="A5" s="75" t="s">
        <v>44</v>
      </c>
      <c r="B5" s="75"/>
      <c r="C5" s="5"/>
      <c r="D5" s="3"/>
      <c r="E5" s="3"/>
    </row>
    <row r="6" spans="1:5" s="1" customFormat="1" ht="24.9" customHeight="1" x14ac:dyDescent="0.4">
      <c r="A6" s="76" t="s">
        <v>25</v>
      </c>
      <c r="B6" s="76"/>
      <c r="C6" s="5"/>
      <c r="D6" s="80" t="s">
        <v>18</v>
      </c>
      <c r="E6" s="81"/>
    </row>
    <row r="7" spans="1:5" s="1" customFormat="1" ht="24.9" customHeight="1" x14ac:dyDescent="0.3">
      <c r="A7" s="2" t="s">
        <v>0</v>
      </c>
      <c r="B7" s="35">
        <v>0.54815800000000003</v>
      </c>
      <c r="C7" s="6"/>
      <c r="D7" s="7" t="s">
        <v>10</v>
      </c>
      <c r="E7" s="8">
        <f>B3*E3</f>
        <v>24083.88801092</v>
      </c>
    </row>
    <row r="8" spans="1:5" s="1" customFormat="1" ht="24.9" customHeight="1" thickBot="1" x14ac:dyDescent="0.35">
      <c r="A8" s="2" t="s">
        <v>1</v>
      </c>
      <c r="B8" s="35">
        <v>1.242</v>
      </c>
      <c r="C8" s="6"/>
      <c r="D8" s="9" t="s">
        <v>11</v>
      </c>
      <c r="E8" s="10">
        <f>E7/12</f>
        <v>2006.9906675766667</v>
      </c>
    </row>
    <row r="9" spans="1:5" s="1" customFormat="1" ht="24.9" customHeight="1" x14ac:dyDescent="0.3">
      <c r="A9" s="2" t="s">
        <v>2</v>
      </c>
      <c r="B9" s="35">
        <v>1.3</v>
      </c>
      <c r="C9" s="6"/>
      <c r="D9" s="3"/>
      <c r="E9" s="20"/>
    </row>
    <row r="10" spans="1:5" s="1" customFormat="1" ht="24.9" customHeight="1" x14ac:dyDescent="0.3">
      <c r="A10" s="2" t="s">
        <v>3</v>
      </c>
      <c r="B10" s="35"/>
      <c r="C10" s="2"/>
      <c r="D10" s="82" t="s">
        <v>26</v>
      </c>
      <c r="E10" s="82"/>
    </row>
    <row r="11" spans="1:5" s="1" customFormat="1" ht="24.9" customHeight="1" thickBot="1" x14ac:dyDescent="0.35">
      <c r="A11" s="2" t="s">
        <v>4</v>
      </c>
      <c r="B11" s="35"/>
      <c r="C11" s="2"/>
      <c r="D11" s="2"/>
      <c r="E11" s="2"/>
    </row>
    <row r="12" spans="1:5" s="1" customFormat="1" ht="24.9" customHeight="1" thickBot="1" x14ac:dyDescent="0.35">
      <c r="A12" s="2" t="s">
        <v>5</v>
      </c>
      <c r="B12" s="35"/>
      <c r="C12" s="2"/>
      <c r="D12" s="78" t="s">
        <v>49</v>
      </c>
      <c r="E12" s="79"/>
    </row>
    <row r="13" spans="1:5" s="1" customFormat="1" ht="24.9" customHeight="1" x14ac:dyDescent="0.3">
      <c r="A13" s="2" t="s">
        <v>6</v>
      </c>
      <c r="B13" s="35"/>
      <c r="C13" s="2"/>
      <c r="D13" s="7" t="s">
        <v>12</v>
      </c>
      <c r="E13" s="8">
        <f>B3*E3*0.8</f>
        <v>19267.110408736</v>
      </c>
    </row>
    <row r="14" spans="1:5" s="1" customFormat="1" ht="24.9" customHeight="1" thickBot="1" x14ac:dyDescent="0.35">
      <c r="A14" s="2" t="s">
        <v>7</v>
      </c>
      <c r="B14" s="35"/>
      <c r="C14" s="2"/>
      <c r="D14" s="9" t="s">
        <v>11</v>
      </c>
      <c r="E14" s="10">
        <f>E13/12</f>
        <v>1605.5925340613333</v>
      </c>
    </row>
    <row r="15" spans="1:5" s="1" customFormat="1" ht="24.9" customHeight="1" x14ac:dyDescent="0.3">
      <c r="A15" s="2" t="s">
        <v>14</v>
      </c>
      <c r="B15" s="35"/>
      <c r="C15" s="2"/>
      <c r="D15" s="2"/>
      <c r="E15" s="2"/>
    </row>
    <row r="16" spans="1:5" s="1" customFormat="1" ht="24.9" customHeight="1" x14ac:dyDescent="0.3">
      <c r="A16" s="21" t="s">
        <v>15</v>
      </c>
      <c r="B16" s="36"/>
      <c r="C16" s="2"/>
      <c r="D16" s="2"/>
      <c r="E16" s="2"/>
    </row>
    <row r="17" spans="1:5" s="1" customFormat="1" ht="24.9" customHeight="1" x14ac:dyDescent="0.3">
      <c r="A17" s="2" t="s">
        <v>8</v>
      </c>
      <c r="B17" s="11">
        <f>SUM(B7:B16)</f>
        <v>3.0901579999999997</v>
      </c>
      <c r="C17" s="2"/>
      <c r="D17" s="2"/>
      <c r="E17" s="2"/>
    </row>
    <row r="18" spans="1:5" ht="21" x14ac:dyDescent="0.3">
      <c r="D18" s="2"/>
      <c r="E18" s="2"/>
    </row>
    <row r="19" spans="1:5" ht="21" x14ac:dyDescent="0.3">
      <c r="A19" s="3" t="s">
        <v>19</v>
      </c>
      <c r="D19" s="2"/>
      <c r="E19" s="2"/>
    </row>
    <row r="20" spans="1:5" ht="21" customHeight="1" x14ac:dyDescent="0.3">
      <c r="A20" s="74" t="s">
        <v>50</v>
      </c>
      <c r="B20" s="74"/>
      <c r="C20" s="74"/>
      <c r="D20" s="74"/>
      <c r="E20" s="74"/>
    </row>
    <row r="21" spans="1:5" ht="21" customHeight="1" x14ac:dyDescent="0.3">
      <c r="A21" s="74"/>
      <c r="B21" s="74"/>
      <c r="C21" s="74"/>
      <c r="D21" s="74"/>
      <c r="E21" s="74"/>
    </row>
    <row r="22" spans="1:5" ht="21" customHeight="1" x14ac:dyDescent="0.3">
      <c r="A22" s="74"/>
      <c r="B22" s="74"/>
      <c r="C22" s="74"/>
      <c r="D22" s="74"/>
      <c r="E22" s="74"/>
    </row>
    <row r="23" spans="1:5" ht="21" customHeight="1" x14ac:dyDescent="0.3">
      <c r="A23" s="74"/>
      <c r="B23" s="74"/>
      <c r="C23" s="74"/>
      <c r="D23" s="74"/>
      <c r="E23" s="74"/>
    </row>
    <row r="24" spans="1:5" ht="21" customHeight="1" x14ac:dyDescent="0.3">
      <c r="A24" s="74"/>
      <c r="B24" s="74"/>
      <c r="C24" s="74"/>
      <c r="D24" s="74"/>
      <c r="E24" s="74"/>
    </row>
  </sheetData>
  <sheetProtection sheet="1" objects="1" scenarios="1" selectLockedCells="1"/>
  <mergeCells count="7">
    <mergeCell ref="A20:E24"/>
    <mergeCell ref="A5:B5"/>
    <mergeCell ref="A6:B6"/>
    <mergeCell ref="A1:E1"/>
    <mergeCell ref="D12:E12"/>
    <mergeCell ref="D6:E6"/>
    <mergeCell ref="D10:E10"/>
  </mergeCells>
  <pageMargins left="0.7" right="0.7" top="0.75" bottom="0.75" header="0.3" footer="0.3"/>
  <pageSetup fitToHeight="0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1E3D5-4B73-4B4C-8A7A-59E9EA03CC72}">
  <dimension ref="B2:G24"/>
  <sheetViews>
    <sheetView tabSelected="1" topLeftCell="A2" zoomScaleNormal="100" workbookViewId="0">
      <selection activeCell="D5" sqref="D5"/>
    </sheetView>
  </sheetViews>
  <sheetFormatPr defaultColWidth="9.109375" defaultRowHeight="21" x14ac:dyDescent="0.4"/>
  <cols>
    <col min="1" max="1" width="4.5546875" style="12" customWidth="1"/>
    <col min="2" max="2" width="17.109375" style="12" customWidth="1"/>
    <col min="3" max="3" width="20.6640625" style="12" customWidth="1"/>
    <col min="4" max="4" width="21" style="12" customWidth="1"/>
    <col min="5" max="5" width="23" style="12" customWidth="1"/>
    <col min="6" max="6" width="22.109375" style="12" customWidth="1"/>
    <col min="7" max="7" width="19.88671875" style="12" customWidth="1"/>
    <col min="8" max="16384" width="9.109375" style="12"/>
  </cols>
  <sheetData>
    <row r="2" spans="2:7" ht="25.8" x14ac:dyDescent="0.5">
      <c r="B2" s="65" t="s">
        <v>45</v>
      </c>
      <c r="C2" s="65"/>
      <c r="D2" s="65"/>
      <c r="E2" s="65"/>
      <c r="F2" s="65"/>
      <c r="G2" s="65"/>
    </row>
    <row r="3" spans="2:7" x14ac:dyDescent="0.4">
      <c r="B3" s="66" t="s">
        <v>46</v>
      </c>
      <c r="C3" s="66"/>
      <c r="D3" s="66"/>
      <c r="E3" s="66"/>
      <c r="F3" s="66"/>
      <c r="G3" s="66"/>
    </row>
    <row r="4" spans="2:7" ht="21.6" thickBot="1" x14ac:dyDescent="0.45"/>
    <row r="5" spans="2:7" ht="21.6" thickBot="1" x14ac:dyDescent="0.45">
      <c r="B5" s="71" t="s">
        <v>47</v>
      </c>
      <c r="C5" s="72"/>
      <c r="D5" s="33"/>
    </row>
    <row r="6" spans="2:7" ht="21.6" thickBot="1" x14ac:dyDescent="0.45"/>
    <row r="7" spans="2:7" x14ac:dyDescent="0.4">
      <c r="B7" s="60" t="s">
        <v>16</v>
      </c>
      <c r="C7" s="62" t="s">
        <v>17</v>
      </c>
      <c r="D7" s="67" t="s">
        <v>43</v>
      </c>
      <c r="E7" s="67" t="s">
        <v>42</v>
      </c>
      <c r="F7" s="67" t="s">
        <v>23</v>
      </c>
      <c r="G7" s="69" t="s">
        <v>20</v>
      </c>
    </row>
    <row r="8" spans="2:7" ht="21.6" thickBot="1" x14ac:dyDescent="0.45">
      <c r="B8" s="61"/>
      <c r="C8" s="63"/>
      <c r="D8" s="68"/>
      <c r="E8" s="68"/>
      <c r="F8" s="68"/>
      <c r="G8" s="70"/>
    </row>
    <row r="9" spans="2:7" ht="23.1" customHeight="1" x14ac:dyDescent="0.4">
      <c r="B9" s="56"/>
      <c r="C9" s="24"/>
      <c r="D9" s="25"/>
      <c r="E9" s="26"/>
      <c r="F9" s="17">
        <f>$D$5-D9-($D$5*E9)</f>
        <v>0</v>
      </c>
      <c r="G9" s="16">
        <f>C9*F9/100</f>
        <v>0</v>
      </c>
    </row>
    <row r="10" spans="2:7" ht="23.1" customHeight="1" x14ac:dyDescent="0.4">
      <c r="B10" s="57"/>
      <c r="C10" s="27"/>
      <c r="D10" s="28"/>
      <c r="E10" s="29"/>
      <c r="F10" s="17">
        <f t="shared" ref="F10:F18" si="0">$D$5-D10-($D$5*E10)</f>
        <v>0</v>
      </c>
      <c r="G10" s="14">
        <f t="shared" ref="G10:G18" si="1">C10*F10/100</f>
        <v>0</v>
      </c>
    </row>
    <row r="11" spans="2:7" ht="23.1" customHeight="1" x14ac:dyDescent="0.4">
      <c r="B11" s="57"/>
      <c r="C11" s="27"/>
      <c r="D11" s="28"/>
      <c r="E11" s="29"/>
      <c r="F11" s="17">
        <f t="shared" si="0"/>
        <v>0</v>
      </c>
      <c r="G11" s="14">
        <f t="shared" si="1"/>
        <v>0</v>
      </c>
    </row>
    <row r="12" spans="2:7" ht="23.1" customHeight="1" x14ac:dyDescent="0.4">
      <c r="B12" s="57"/>
      <c r="C12" s="27"/>
      <c r="D12" s="28"/>
      <c r="E12" s="29"/>
      <c r="F12" s="17">
        <f t="shared" si="0"/>
        <v>0</v>
      </c>
      <c r="G12" s="14">
        <f t="shared" si="1"/>
        <v>0</v>
      </c>
    </row>
    <row r="13" spans="2:7" ht="23.1" customHeight="1" x14ac:dyDescent="0.4">
      <c r="B13" s="57"/>
      <c r="C13" s="27"/>
      <c r="D13" s="28"/>
      <c r="E13" s="29"/>
      <c r="F13" s="17">
        <f t="shared" si="0"/>
        <v>0</v>
      </c>
      <c r="G13" s="14">
        <f t="shared" si="1"/>
        <v>0</v>
      </c>
    </row>
    <row r="14" spans="2:7" ht="23.1" customHeight="1" x14ac:dyDescent="0.4">
      <c r="B14" s="57"/>
      <c r="C14" s="27"/>
      <c r="D14" s="28"/>
      <c r="E14" s="29"/>
      <c r="F14" s="17">
        <f t="shared" si="0"/>
        <v>0</v>
      </c>
      <c r="G14" s="14">
        <f t="shared" si="1"/>
        <v>0</v>
      </c>
    </row>
    <row r="15" spans="2:7" ht="23.1" customHeight="1" x14ac:dyDescent="0.4">
      <c r="B15" s="57"/>
      <c r="C15" s="27"/>
      <c r="D15" s="28"/>
      <c r="E15" s="29"/>
      <c r="F15" s="17">
        <f t="shared" si="0"/>
        <v>0</v>
      </c>
      <c r="G15" s="14">
        <f t="shared" si="1"/>
        <v>0</v>
      </c>
    </row>
    <row r="16" spans="2:7" ht="23.1" customHeight="1" x14ac:dyDescent="0.4">
      <c r="B16" s="57"/>
      <c r="C16" s="27"/>
      <c r="D16" s="28"/>
      <c r="E16" s="29"/>
      <c r="F16" s="17">
        <f t="shared" si="0"/>
        <v>0</v>
      </c>
      <c r="G16" s="14">
        <f t="shared" si="1"/>
        <v>0</v>
      </c>
    </row>
    <row r="17" spans="2:7" ht="23.1" customHeight="1" x14ac:dyDescent="0.4">
      <c r="B17" s="57"/>
      <c r="C17" s="27"/>
      <c r="D17" s="28"/>
      <c r="E17" s="29"/>
      <c r="F17" s="17">
        <f t="shared" si="0"/>
        <v>0</v>
      </c>
      <c r="G17" s="14">
        <f t="shared" si="1"/>
        <v>0</v>
      </c>
    </row>
    <row r="18" spans="2:7" ht="23.1" customHeight="1" thickBot="1" x14ac:dyDescent="0.45">
      <c r="B18" s="58"/>
      <c r="C18" s="30"/>
      <c r="D18" s="31"/>
      <c r="E18" s="32"/>
      <c r="F18" s="17">
        <f t="shared" si="0"/>
        <v>0</v>
      </c>
      <c r="G18" s="15">
        <f t="shared" si="1"/>
        <v>0</v>
      </c>
    </row>
    <row r="19" spans="2:7" ht="21.6" thickBot="1" x14ac:dyDescent="0.45">
      <c r="C19" s="55">
        <f>SUM(C9:C18)</f>
        <v>0</v>
      </c>
      <c r="D19" s="59" t="s">
        <v>48</v>
      </c>
      <c r="E19" s="59"/>
      <c r="G19" s="22">
        <f>SUM(G9:G18)</f>
        <v>0</v>
      </c>
    </row>
    <row r="20" spans="2:7" x14ac:dyDescent="0.4">
      <c r="D20" s="19"/>
      <c r="E20" s="19"/>
      <c r="G20" s="23"/>
    </row>
    <row r="21" spans="2:7" x14ac:dyDescent="0.4">
      <c r="B21" s="73" t="s">
        <v>27</v>
      </c>
      <c r="C21" s="73"/>
      <c r="D21" s="73"/>
      <c r="E21" s="73"/>
      <c r="F21" s="73"/>
      <c r="G21" s="73"/>
    </row>
    <row r="22" spans="2:7" x14ac:dyDescent="0.4">
      <c r="D22" s="19"/>
      <c r="E22" s="19"/>
      <c r="G22" s="18"/>
    </row>
    <row r="23" spans="2:7" x14ac:dyDescent="0.4">
      <c r="B23" s="13" t="s">
        <v>19</v>
      </c>
    </row>
    <row r="24" spans="2:7" ht="147" customHeight="1" x14ac:dyDescent="0.4">
      <c r="B24" s="64"/>
      <c r="C24" s="64"/>
      <c r="D24" s="64"/>
      <c r="E24" s="64"/>
      <c r="F24" s="64"/>
      <c r="G24" s="64"/>
    </row>
  </sheetData>
  <sheetProtection sheet="1" objects="1" scenarios="1" selectLockedCells="1"/>
  <mergeCells count="12">
    <mergeCell ref="D19:E19"/>
    <mergeCell ref="B7:B8"/>
    <mergeCell ref="C7:C8"/>
    <mergeCell ref="B24:G24"/>
    <mergeCell ref="B2:G2"/>
    <mergeCell ref="B3:G3"/>
    <mergeCell ref="D7:D8"/>
    <mergeCell ref="F7:F8"/>
    <mergeCell ref="E7:E8"/>
    <mergeCell ref="G7:G8"/>
    <mergeCell ref="B5:C5"/>
    <mergeCell ref="B21:G21"/>
  </mergeCells>
  <phoneticPr fontId="14" type="noConversion"/>
  <pageMargins left="0.7" right="0.7" top="0.75" bottom="0.75" header="0.3" footer="0.3"/>
  <pageSetup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3B785-7579-44DA-95BC-1FB2D390F165}">
  <dimension ref="A1:D13"/>
  <sheetViews>
    <sheetView workbookViewId="0">
      <selection sqref="A1:D1"/>
    </sheetView>
  </sheetViews>
  <sheetFormatPr defaultRowHeight="14.4" x14ac:dyDescent="0.3"/>
  <cols>
    <col min="1" max="1" width="18.6640625" bestFit="1" customWidth="1"/>
    <col min="2" max="3" width="15.6640625" style="39" customWidth="1"/>
    <col min="4" max="4" width="17.33203125" style="39" bestFit="1" customWidth="1"/>
  </cols>
  <sheetData>
    <row r="1" spans="1:4" s="1" customFormat="1" ht="24.9" customHeight="1" x14ac:dyDescent="0.3">
      <c r="A1" s="85" t="s">
        <v>38</v>
      </c>
      <c r="B1" s="85"/>
      <c r="C1" s="85"/>
      <c r="D1" s="85"/>
    </row>
    <row r="2" spans="1:4" s="1" customFormat="1" ht="24.9" customHeight="1" thickBot="1" x14ac:dyDescent="0.35">
      <c r="A2" s="37"/>
      <c r="B2" s="38"/>
      <c r="C2" s="38"/>
      <c r="D2" s="38"/>
    </row>
    <row r="3" spans="1:4" s="1" customFormat="1" ht="24.9" customHeight="1" thickBot="1" x14ac:dyDescent="0.35">
      <c r="A3" s="53" t="s">
        <v>28</v>
      </c>
      <c r="B3" s="40" t="s">
        <v>29</v>
      </c>
      <c r="C3" s="41" t="s">
        <v>30</v>
      </c>
      <c r="D3" s="45" t="s">
        <v>39</v>
      </c>
    </row>
    <row r="4" spans="1:4" s="1" customFormat="1" ht="24.9" customHeight="1" x14ac:dyDescent="0.3">
      <c r="A4" s="42" t="s">
        <v>41</v>
      </c>
      <c r="B4" s="47"/>
      <c r="C4" s="48"/>
      <c r="D4" s="46" t="s">
        <v>40</v>
      </c>
    </row>
    <row r="5" spans="1:4" s="1" customFormat="1" ht="24.9" customHeight="1" x14ac:dyDescent="0.3">
      <c r="A5" s="43" t="s">
        <v>21</v>
      </c>
      <c r="B5" s="49"/>
      <c r="C5" s="50"/>
      <c r="D5" s="83">
        <f>SUM(B4:C13)</f>
        <v>0</v>
      </c>
    </row>
    <row r="6" spans="1:4" s="1" customFormat="1" ht="24.9" customHeight="1" thickBot="1" x14ac:dyDescent="0.35">
      <c r="A6" s="43" t="s">
        <v>22</v>
      </c>
      <c r="B6" s="49"/>
      <c r="C6" s="50"/>
      <c r="D6" s="84"/>
    </row>
    <row r="7" spans="1:4" s="1" customFormat="1" ht="24.9" customHeight="1" x14ac:dyDescent="0.3">
      <c r="A7" s="43" t="s">
        <v>31</v>
      </c>
      <c r="B7" s="49"/>
      <c r="C7" s="50"/>
      <c r="D7" s="38"/>
    </row>
    <row r="8" spans="1:4" s="1" customFormat="1" ht="24.9" customHeight="1" x14ac:dyDescent="0.3">
      <c r="A8" s="43" t="s">
        <v>32</v>
      </c>
      <c r="B8" s="49"/>
      <c r="C8" s="50"/>
      <c r="D8" s="38"/>
    </row>
    <row r="9" spans="1:4" s="1" customFormat="1" ht="24.9" customHeight="1" x14ac:dyDescent="0.3">
      <c r="A9" s="43" t="s">
        <v>33</v>
      </c>
      <c r="B9" s="49"/>
      <c r="C9" s="50"/>
      <c r="D9" s="38"/>
    </row>
    <row r="10" spans="1:4" s="1" customFormat="1" ht="24.9" customHeight="1" x14ac:dyDescent="0.3">
      <c r="A10" s="43" t="s">
        <v>34</v>
      </c>
      <c r="B10" s="49"/>
      <c r="C10" s="50"/>
      <c r="D10" s="38"/>
    </row>
    <row r="11" spans="1:4" s="1" customFormat="1" ht="24.9" customHeight="1" x14ac:dyDescent="0.3">
      <c r="A11" s="43" t="s">
        <v>35</v>
      </c>
      <c r="B11" s="49"/>
      <c r="C11" s="50"/>
      <c r="D11" s="38"/>
    </row>
    <row r="12" spans="1:4" s="1" customFormat="1" ht="24.9" customHeight="1" x14ac:dyDescent="0.3">
      <c r="A12" s="43" t="s">
        <v>36</v>
      </c>
      <c r="B12" s="49"/>
      <c r="C12" s="50"/>
      <c r="D12" s="38"/>
    </row>
    <row r="13" spans="1:4" s="1" customFormat="1" ht="24.9" customHeight="1" thickBot="1" x14ac:dyDescent="0.35">
      <c r="A13" s="44" t="s">
        <v>37</v>
      </c>
      <c r="B13" s="51"/>
      <c r="C13" s="52"/>
      <c r="D13" s="38"/>
    </row>
  </sheetData>
  <mergeCells count="2">
    <mergeCell ref="D5:D6"/>
    <mergeCell ref="A1:D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New Construction Tax</vt:lpstr>
      <vt:lpstr>Manual Homestead calc</vt:lpstr>
      <vt:lpstr>Sheet1</vt:lpstr>
      <vt:lpstr>'Manual Homestead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Seila Berry</dc:creator>
  <cp:lastModifiedBy>Sonya Bersani</cp:lastModifiedBy>
  <cp:lastPrinted>2023-10-31T20:43:06Z</cp:lastPrinted>
  <dcterms:created xsi:type="dcterms:W3CDTF">2019-05-21T15:48:49Z</dcterms:created>
  <dcterms:modified xsi:type="dcterms:W3CDTF">2026-02-19T19:29:17Z</dcterms:modified>
</cp:coreProperties>
</file>