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A" sheetId="1" r:id="rId4"/>
    <sheet state="visible" name="Mils" sheetId="2" r:id="rId5"/>
  </sheets>
  <definedNames/>
  <calcPr/>
</workbook>
</file>

<file path=xl/sharedStrings.xml><?xml version="1.0" encoding="utf-8"?>
<sst xmlns="http://schemas.openxmlformats.org/spreadsheetml/2006/main" count="56" uniqueCount="18">
  <si>
    <t>Size A</t>
  </si>
  <si>
    <t>Size B</t>
  </si>
  <si>
    <t>Distance A</t>
  </si>
  <si>
    <t>Distance B</t>
  </si>
  <si>
    <t>MOA</t>
  </si>
  <si>
    <t>Target</t>
  </si>
  <si>
    <t xml:space="preserve">Distance </t>
  </si>
  <si>
    <t>Atlas Poppers (150 yds</t>
  </si>
  <si>
    <t>IPSC (3x6)</t>
  </si>
  <si>
    <t>Jeep (5x2.25)</t>
  </si>
  <si>
    <t>Tank (5x2)</t>
  </si>
  <si>
    <t>4" Diamond</t>
  </si>
  <si>
    <t>Zombie (5x5.25)</t>
  </si>
  <si>
    <t>MOA (Height)</t>
  </si>
  <si>
    <t>MOA (Width)</t>
  </si>
  <si>
    <t>Atlas Poppers (125 yds</t>
  </si>
  <si>
    <t>Atlas Poppers 135 yds</t>
  </si>
  <si>
    <t>Mils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</si>
</sst>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  <scheme val="minor"/>
    </font>
    <font>
      <color theme="1"/>
      <name val="Arial"/>
      <scheme val="minor"/>
    </font>
    <font/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4A86E8"/>
        <bgColor rgb="FF4A86E8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 readingOrder="0"/>
    </xf>
    <xf borderId="1" fillId="3" fontId="1" numFmtId="1" xfId="0" applyAlignment="1" applyBorder="1" applyFill="1" applyFont="1" applyNumberFormat="1">
      <alignment horizontal="center"/>
    </xf>
    <xf borderId="0" fillId="3" fontId="1" numFmtId="0" xfId="0" applyAlignment="1" applyFont="1">
      <alignment horizontal="center" readingOrder="0"/>
    </xf>
    <xf borderId="1" fillId="3" fontId="1" numFmtId="0" xfId="0" applyAlignment="1" applyBorder="1" applyFont="1">
      <alignment horizontal="center"/>
    </xf>
    <xf borderId="0" fillId="2" fontId="1" numFmtId="0" xfId="0" applyAlignment="1" applyFont="1">
      <alignment horizontal="center" readingOrder="0"/>
    </xf>
    <xf borderId="2" fillId="2" fontId="1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/>
    </xf>
    <xf borderId="4" fillId="0" fontId="2" numFmtId="0" xfId="0" applyBorder="1" applyFont="1"/>
    <xf borderId="5" fillId="0" fontId="2" numFmtId="0" xfId="0" applyBorder="1" applyFont="1"/>
    <xf borderId="2" fillId="3" fontId="1" numFmtId="1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 readingOrder="0"/>
    </xf>
    <xf borderId="7" fillId="0" fontId="2" numFmtId="0" xfId="0" applyBorder="1" applyFont="1"/>
    <xf borderId="8" fillId="0" fontId="2" numFmtId="0" xfId="0" applyBorder="1" applyFont="1"/>
    <xf borderId="2" fillId="3" fontId="1" numFmtId="2" xfId="0" applyAlignment="1" applyBorder="1" applyFont="1" applyNumberFormat="1">
      <alignment horizontal="center"/>
    </xf>
    <xf borderId="1" fillId="3" fontId="1" numFmtId="164" xfId="0" applyAlignment="1" applyBorder="1" applyFont="1" applyNumberFormat="1">
      <alignment horizontal="center" readingOrder="0"/>
    </xf>
    <xf borderId="1" fillId="4" fontId="1" numFmtId="0" xfId="0" applyAlignment="1" applyBorder="1" applyFill="1" applyFont="1">
      <alignment horizontal="center" readingOrder="0"/>
    </xf>
    <xf borderId="1" fillId="5" fontId="1" numFmtId="1" xfId="0" applyAlignment="1" applyBorder="1" applyFill="1" applyFont="1" applyNumberFormat="1">
      <alignment horizontal="center"/>
    </xf>
    <xf borderId="0" fillId="5" fontId="3" numFmtId="0" xfId="0" applyAlignment="1" applyFont="1">
      <alignment horizontal="center" readingOrder="0"/>
    </xf>
    <xf borderId="1" fillId="5" fontId="3" numFmtId="164" xfId="0" applyAlignment="1" applyBorder="1" applyFont="1" applyNumberFormat="1">
      <alignment horizontal="center"/>
    </xf>
    <xf borderId="0" fillId="6" fontId="1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2" fillId="4" fontId="1" numFmtId="0" xfId="0" applyAlignment="1" applyBorder="1" applyFont="1">
      <alignment horizontal="center" readingOrder="0"/>
    </xf>
    <xf borderId="9" fillId="0" fontId="1" numFmtId="0" xfId="0" applyAlignment="1" applyBorder="1" applyFont="1">
      <alignment horizontal="center" readingOrder="0"/>
    </xf>
    <xf borderId="2" fillId="5" fontId="3" numFmtId="1" xfId="0" applyAlignment="1" applyBorder="1" applyFont="1" applyNumberFormat="1">
      <alignment horizontal="center"/>
    </xf>
    <xf borderId="2" fillId="5" fontId="3" numFmtId="164" xfId="0" applyAlignment="1" applyBorder="1" applyFont="1" applyNumberFormat="1">
      <alignment horizontal="center"/>
    </xf>
    <xf borderId="1" fillId="5" fontId="3" numFmtId="2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25"/>
    <col customWidth="1" min="2" max="2" width="10.0"/>
    <col customWidth="1" min="8" max="8" width="19.5"/>
  </cols>
  <sheetData>
    <row r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>
        <v>1.0</v>
      </c>
      <c r="B2" s="3">
        <v>1.5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>
        <v>50.0</v>
      </c>
      <c r="B3" s="4">
        <f>(A3*B2)/A2</f>
        <v>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2</v>
      </c>
      <c r="B4" s="5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0</v>
      </c>
      <c r="B6" s="5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>
        <v>2.5</v>
      </c>
      <c r="B7" s="6">
        <f>(A7*B8)/A8</f>
        <v>3.75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3">
        <v>90.0</v>
      </c>
      <c r="B8" s="3">
        <v>135.0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 t="s">
        <v>2</v>
      </c>
      <c r="B9" s="7" t="s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" t="s">
        <v>4</v>
      </c>
      <c r="B11" s="1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3">
        <v>3.8</v>
      </c>
      <c r="B12" s="8">
        <v>12.0</v>
      </c>
      <c r="C12" s="9"/>
      <c r="D12" s="10"/>
      <c r="E12" s="10"/>
      <c r="F12" s="10"/>
      <c r="G12" s="10"/>
      <c r="H12" s="1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12">
        <f>(B12/A12)*100</f>
        <v>315.7894737</v>
      </c>
      <c r="C13" s="13"/>
      <c r="D13" s="14"/>
      <c r="E13" s="14"/>
      <c r="F13" s="14"/>
      <c r="G13" s="14"/>
      <c r="H13" s="15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5" t="s">
        <v>6</v>
      </c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 t="s">
        <v>4</v>
      </c>
      <c r="B16" s="5" t="s">
        <v>5</v>
      </c>
      <c r="C16" s="2"/>
      <c r="D16" s="2"/>
      <c r="E16" s="2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3">
        <v>3.0</v>
      </c>
      <c r="B17" s="16">
        <f>(B18*A17)/100</f>
        <v>2.79</v>
      </c>
      <c r="C17" s="9"/>
      <c r="D17" s="10"/>
      <c r="E17" s="10"/>
      <c r="F17" s="10"/>
      <c r="G17" s="10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8">
        <v>93.0</v>
      </c>
      <c r="C18" s="13"/>
      <c r="D18" s="14"/>
      <c r="E18" s="14"/>
      <c r="F18" s="14"/>
      <c r="G18" s="14"/>
      <c r="H18" s="1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1" t="s">
        <v>6</v>
      </c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5" t="s">
        <v>4</v>
      </c>
      <c r="B21" s="1" t="s">
        <v>5</v>
      </c>
      <c r="C21" s="2"/>
      <c r="D21" s="1"/>
      <c r="E21" s="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7">
        <f>(B22/B23)/0.01</f>
        <v>4.081632653</v>
      </c>
      <c r="B22" s="3">
        <v>8.0</v>
      </c>
      <c r="C22" s="1"/>
      <c r="D22" s="1"/>
      <c r="E22" s="1"/>
      <c r="F22" s="1"/>
      <c r="G22" s="2"/>
      <c r="H22" s="1" t="s">
        <v>7</v>
      </c>
      <c r="I22" s="1" t="s">
        <v>8</v>
      </c>
      <c r="J22" s="1" t="s">
        <v>9</v>
      </c>
      <c r="K22" s="1" t="s">
        <v>10</v>
      </c>
      <c r="L22" s="1" t="s">
        <v>11</v>
      </c>
      <c r="M22" s="1" t="s">
        <v>12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3">
        <v>196.0</v>
      </c>
      <c r="C23" s="1"/>
      <c r="D23" s="1"/>
      <c r="E23" s="1"/>
      <c r="F23" s="1"/>
      <c r="G23" s="2"/>
      <c r="H23" s="1" t="s">
        <v>13</v>
      </c>
      <c r="I23" s="1">
        <v>3.8</v>
      </c>
      <c r="J23" s="1">
        <v>1.4</v>
      </c>
      <c r="K23" s="1">
        <v>1.3</v>
      </c>
      <c r="L23" s="1">
        <v>2.5</v>
      </c>
      <c r="M23" s="1">
        <v>3.3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1"/>
      <c r="C24" s="1"/>
      <c r="D24" s="1"/>
      <c r="E24" s="1"/>
      <c r="F24" s="1"/>
      <c r="G24" s="2"/>
      <c r="H24" s="1" t="s">
        <v>14</v>
      </c>
      <c r="I24" s="1">
        <v>1.9</v>
      </c>
      <c r="J24" s="1">
        <v>3.2</v>
      </c>
      <c r="K24" s="1">
        <v>3.3</v>
      </c>
      <c r="L24" s="2"/>
      <c r="M24" s="1">
        <v>3.2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1"/>
      <c r="D25" s="1"/>
      <c r="E25" s="1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1"/>
      <c r="D28" s="1"/>
      <c r="E28" s="1"/>
      <c r="F28" s="2"/>
      <c r="G28" s="2"/>
      <c r="H28" s="1" t="s">
        <v>15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1"/>
      <c r="D29" s="1"/>
      <c r="E29" s="1"/>
      <c r="F29" s="2"/>
      <c r="G29" s="2"/>
      <c r="H29" s="1" t="s">
        <v>13</v>
      </c>
      <c r="I29" s="1">
        <v>4.6</v>
      </c>
      <c r="J29" s="1">
        <v>1.4</v>
      </c>
      <c r="K29" s="1">
        <v>1.5</v>
      </c>
      <c r="L29" s="1">
        <v>3.1</v>
      </c>
      <c r="M29" s="1">
        <v>3.8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1"/>
      <c r="D30" s="1"/>
      <c r="E30" s="1"/>
      <c r="F30" s="2"/>
      <c r="G30" s="2"/>
      <c r="H30" s="1" t="s">
        <v>14</v>
      </c>
      <c r="I30" s="1">
        <v>2.3</v>
      </c>
      <c r="J30" s="1">
        <v>3.8</v>
      </c>
      <c r="K30" s="1">
        <v>3.8</v>
      </c>
      <c r="L30" s="2"/>
      <c r="M30" s="1">
        <v>4.0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1" t="s">
        <v>16</v>
      </c>
      <c r="I33" s="1" t="s">
        <v>8</v>
      </c>
      <c r="J33" s="1" t="s">
        <v>9</v>
      </c>
      <c r="K33" s="1" t="s">
        <v>10</v>
      </c>
      <c r="L33" s="1" t="s">
        <v>11</v>
      </c>
      <c r="M33" s="1" t="s">
        <v>12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1" t="s">
        <v>13</v>
      </c>
      <c r="I34" s="1">
        <v>4.2</v>
      </c>
      <c r="J34" s="1">
        <v>1.6</v>
      </c>
      <c r="K34" s="1">
        <v>1.4</v>
      </c>
      <c r="L34" s="1">
        <v>2.8</v>
      </c>
      <c r="M34" s="1">
        <v>3.5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1" t="s">
        <v>14</v>
      </c>
      <c r="I35" s="1">
        <v>2.1</v>
      </c>
      <c r="J35" s="1">
        <v>3.5</v>
      </c>
      <c r="K35" s="1">
        <v>3.5</v>
      </c>
      <c r="L35" s="2"/>
      <c r="M35" s="1">
        <v>3.7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1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1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">
    <mergeCell ref="C12:H12"/>
    <mergeCell ref="C13:H13"/>
    <mergeCell ref="C17:H17"/>
    <mergeCell ref="C18:H1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25"/>
    <col customWidth="1" min="2" max="2" width="10.0"/>
  </cols>
  <sheetData>
    <row r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8">
        <v>0.6</v>
      </c>
      <c r="B2" s="18">
        <v>0.8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8">
        <v>50.0</v>
      </c>
      <c r="B3" s="19">
        <f>(A3*B2)/A2</f>
        <v>66.66666667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 t="s">
        <v>2</v>
      </c>
      <c r="B4" s="20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 t="s">
        <v>0</v>
      </c>
      <c r="B6" s="20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8">
        <v>0.6</v>
      </c>
      <c r="B7" s="21">
        <f>(A7*B8)/A8</f>
        <v>0.804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8">
        <v>50.0</v>
      </c>
      <c r="B8" s="18">
        <v>67.0</v>
      </c>
      <c r="C8" s="2"/>
      <c r="D8" s="2"/>
      <c r="E8" s="2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 t="s">
        <v>2</v>
      </c>
      <c r="B9" s="22" t="s">
        <v>3</v>
      </c>
      <c r="C9" s="2"/>
      <c r="D9" s="2"/>
      <c r="E9" s="2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3" t="s">
        <v>17</v>
      </c>
      <c r="B11" s="1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8">
        <v>0.6</v>
      </c>
      <c r="B12" s="24">
        <v>3.0</v>
      </c>
      <c r="C12" s="25"/>
      <c r="D12" s="1"/>
      <c r="E12" s="1"/>
      <c r="F12" s="1"/>
      <c r="G12" s="1"/>
      <c r="H12" s="1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6">
        <f>((B12/3.6)*100)/A12</f>
        <v>138.8888889</v>
      </c>
      <c r="C13" s="25"/>
      <c r="D13" s="1"/>
      <c r="E13" s="1"/>
      <c r="F13" s="1"/>
      <c r="G13" s="1"/>
      <c r="H13" s="1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0" t="s">
        <v>6</v>
      </c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3" t="s">
        <v>17</v>
      </c>
      <c r="B16" s="20" t="s">
        <v>5</v>
      </c>
      <c r="C16" s="2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8">
        <v>0.8</v>
      </c>
      <c r="B17" s="27">
        <f>3.6*((A17*B18)/100)</f>
        <v>2.16</v>
      </c>
      <c r="C17" s="25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4">
        <v>75.0</v>
      </c>
      <c r="C18" s="25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0" t="s">
        <v>17</v>
      </c>
      <c r="B21" s="1" t="s">
        <v>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8">
        <f>((B22/3.6)*100)/B23</f>
        <v>0.5555555556</v>
      </c>
      <c r="B22" s="18">
        <v>1.5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18">
        <v>75.0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1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drawing r:id="rId1"/>
</worksheet>
</file>