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 hidePivotFieldList="1"/>
  <mc:AlternateContent xmlns:mc="http://schemas.openxmlformats.org/markup-compatibility/2006">
    <mc:Choice Requires="x15">
      <x15ac:absPath xmlns:x15ac="http://schemas.microsoft.com/office/spreadsheetml/2010/11/ac" url="/Users/adamtanalski/Documents/"/>
    </mc:Choice>
  </mc:AlternateContent>
  <bookViews>
    <workbookView xWindow="2620" yWindow="820" windowWidth="27320" windowHeight="13540" tabRatio="500"/>
  </bookViews>
  <sheets>
    <sheet name="2022 KICKERS" sheetId="2" r:id="rId1"/>
    <sheet name="2023-2024 KICKERS" sheetId="3" r:id="rId2"/>
  </sheets>
  <calcPr calcId="150000" concurrentCalc="0"/>
  <pivotCaches>
    <pivotCache cacheId="107" r:id="rId3"/>
    <pivotCache cacheId="121" r:id="rId4"/>
  </pivotCache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0" i="2" l="1"/>
  <c r="C74" i="3"/>
  <c r="C75" i="3"/>
  <c r="C76" i="3"/>
  <c r="C77" i="3"/>
  <c r="C78" i="3"/>
  <c r="C79" i="3"/>
  <c r="C80" i="3"/>
  <c r="C65" i="3"/>
  <c r="C66" i="3"/>
  <c r="C67" i="3"/>
  <c r="C68" i="3"/>
  <c r="C69" i="3"/>
  <c r="C70" i="3"/>
  <c r="C71" i="3"/>
  <c r="C72" i="3"/>
  <c r="C73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47" i="3"/>
  <c r="AE21" i="2"/>
  <c r="E13" i="2"/>
  <c r="V18" i="3"/>
  <c r="K26" i="3"/>
  <c r="AF26" i="3"/>
  <c r="K27" i="3"/>
  <c r="K30" i="3"/>
  <c r="V30" i="3"/>
  <c r="V9" i="3"/>
  <c r="V15" i="3"/>
  <c r="K20" i="3"/>
  <c r="V20" i="3"/>
  <c r="B78" i="3"/>
  <c r="B79" i="3"/>
  <c r="B80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48" i="3"/>
  <c r="B49" i="3"/>
  <c r="B50" i="3"/>
  <c r="B51" i="3"/>
  <c r="B52" i="3"/>
  <c r="B53" i="3"/>
  <c r="B54" i="3"/>
  <c r="B55" i="3"/>
  <c r="B56" i="3"/>
  <c r="B57" i="3"/>
  <c r="B58" i="3"/>
  <c r="B59" i="3"/>
  <c r="B47" i="3"/>
  <c r="AC38" i="3"/>
  <c r="AB38" i="3"/>
  <c r="AA38" i="3"/>
  <c r="AB37" i="3"/>
  <c r="Z37" i="3"/>
  <c r="AC36" i="3"/>
  <c r="AA36" i="3"/>
  <c r="AD35" i="3"/>
  <c r="AC35" i="3"/>
  <c r="AA35" i="3"/>
  <c r="Z35" i="3"/>
  <c r="AD34" i="3"/>
  <c r="AB34" i="3"/>
  <c r="AA34" i="3"/>
  <c r="AD33" i="3"/>
  <c r="AC33" i="3"/>
  <c r="AB33" i="3"/>
  <c r="AA33" i="3"/>
  <c r="Z33" i="3"/>
  <c r="AD32" i="3"/>
  <c r="AC32" i="3"/>
  <c r="AB32" i="3"/>
  <c r="AD31" i="3"/>
  <c r="AC31" i="3"/>
  <c r="AA31" i="3"/>
  <c r="AD30" i="3"/>
  <c r="AB29" i="3"/>
  <c r="AE28" i="3"/>
  <c r="AB28" i="3"/>
  <c r="AC27" i="3"/>
  <c r="AB25" i="3"/>
  <c r="AA25" i="3"/>
  <c r="AD24" i="3"/>
  <c r="AB24" i="3"/>
  <c r="Z24" i="3"/>
  <c r="AC23" i="3"/>
  <c r="AA23" i="3"/>
  <c r="AD22" i="3"/>
  <c r="AE21" i="3"/>
  <c r="AD21" i="3"/>
  <c r="AB20" i="3"/>
  <c r="Z20" i="3"/>
  <c r="Z18" i="3"/>
  <c r="AB17" i="3"/>
  <c r="Z17" i="3"/>
  <c r="AE15" i="3"/>
  <c r="AC14" i="3"/>
  <c r="AA14" i="3"/>
  <c r="AD13" i="3"/>
  <c r="AB13" i="3"/>
  <c r="Z12" i="3"/>
  <c r="Z11" i="3"/>
  <c r="AB11" i="3"/>
  <c r="AD11" i="3"/>
  <c r="AD10" i="3"/>
  <c r="AB9" i="3"/>
  <c r="AB8" i="3"/>
  <c r="AB7" i="3"/>
  <c r="AA7" i="3"/>
  <c r="AC6" i="3"/>
  <c r="AF7" i="3"/>
  <c r="AF8" i="3"/>
  <c r="AF9" i="3"/>
  <c r="AF10" i="3"/>
  <c r="AF11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25" i="3"/>
  <c r="AF27" i="3"/>
  <c r="AF28" i="3"/>
  <c r="AF29" i="3"/>
  <c r="AF30" i="3"/>
  <c r="AF31" i="3"/>
  <c r="AF32" i="3"/>
  <c r="AF33" i="3"/>
  <c r="AF34" i="3"/>
  <c r="AF35" i="3"/>
  <c r="AF36" i="3"/>
  <c r="AF38" i="3"/>
  <c r="AF6" i="3"/>
  <c r="AB35" i="3"/>
  <c r="Z36" i="3"/>
  <c r="AB36" i="3"/>
  <c r="AD36" i="3"/>
  <c r="AD38" i="3"/>
  <c r="AE38" i="3"/>
  <c r="Z7" i="3"/>
  <c r="AC7" i="3"/>
  <c r="Z8" i="3"/>
  <c r="AA8" i="3"/>
  <c r="Z9" i="3"/>
  <c r="AA9" i="3"/>
  <c r="Z10" i="3"/>
  <c r="AB10" i="3"/>
  <c r="AC11" i="3"/>
  <c r="AE12" i="3"/>
  <c r="Z13" i="3"/>
  <c r="AC13" i="3"/>
  <c r="Z14" i="3"/>
  <c r="Z15" i="3"/>
  <c r="AA15" i="3"/>
  <c r="AB15" i="3"/>
  <c r="AC15" i="3"/>
  <c r="Z16" i="3"/>
  <c r="AA16" i="3"/>
  <c r="AB16" i="3"/>
  <c r="AC16" i="3"/>
  <c r="AE16" i="3"/>
  <c r="AA17" i="3"/>
  <c r="AC17" i="3"/>
  <c r="AB18" i="3"/>
  <c r="AC18" i="3"/>
  <c r="AD18" i="3"/>
  <c r="Z19" i="3"/>
  <c r="AA19" i="3"/>
  <c r="AB19" i="3"/>
  <c r="AC19" i="3"/>
  <c r="AE19" i="3"/>
  <c r="AA20" i="3"/>
  <c r="AC20" i="3"/>
  <c r="Z21" i="3"/>
  <c r="AA21" i="3"/>
  <c r="AB21" i="3"/>
  <c r="AB22" i="3"/>
  <c r="Z23" i="3"/>
  <c r="AA24" i="3"/>
  <c r="Z25" i="3"/>
  <c r="AC25" i="3"/>
  <c r="AA26" i="3"/>
  <c r="AB26" i="3"/>
  <c r="AC26" i="3"/>
  <c r="AE26" i="3"/>
  <c r="Z27" i="3"/>
  <c r="AA27" i="3"/>
  <c r="AB27" i="3"/>
  <c r="AE27" i="3"/>
  <c r="Z28" i="3"/>
  <c r="AA28" i="3"/>
  <c r="Z29" i="3"/>
  <c r="AC29" i="3"/>
  <c r="Z30" i="3"/>
  <c r="AA30" i="3"/>
  <c r="AB30" i="3"/>
  <c r="AE30" i="3"/>
  <c r="Z31" i="3"/>
  <c r="Z32" i="3"/>
  <c r="Z34" i="3"/>
  <c r="AA6" i="3"/>
  <c r="AB6" i="3"/>
  <c r="AD6" i="3"/>
  <c r="Z6" i="3"/>
  <c r="D6" i="2"/>
  <c r="E6" i="2"/>
  <c r="F6" i="2"/>
  <c r="G6" i="2"/>
  <c r="H6" i="2"/>
  <c r="I6" i="2"/>
  <c r="K6" i="2"/>
  <c r="O6" i="2"/>
  <c r="P6" i="2"/>
  <c r="Q6" i="2"/>
  <c r="R6" i="2"/>
  <c r="S6" i="2"/>
  <c r="T6" i="2"/>
  <c r="V6" i="2"/>
  <c r="Y6" i="2"/>
  <c r="Z6" i="2"/>
  <c r="AA6" i="2"/>
  <c r="AB6" i="2"/>
  <c r="AC6" i="2"/>
  <c r="AE6" i="2"/>
  <c r="D7" i="2"/>
  <c r="E7" i="2"/>
  <c r="F7" i="2"/>
  <c r="G7" i="2"/>
  <c r="H7" i="2"/>
  <c r="K7" i="2"/>
  <c r="O7" i="2"/>
  <c r="P7" i="2"/>
  <c r="Q7" i="2"/>
  <c r="R7" i="2"/>
  <c r="S7" i="2"/>
  <c r="T7" i="2"/>
  <c r="V7" i="2"/>
  <c r="Y7" i="2"/>
  <c r="Z7" i="2"/>
  <c r="AA7" i="2"/>
  <c r="AB7" i="2"/>
  <c r="AD7" i="2"/>
  <c r="AE7" i="2"/>
  <c r="D8" i="2"/>
  <c r="E8" i="2"/>
  <c r="F8" i="2"/>
  <c r="I8" i="2"/>
  <c r="K8" i="2"/>
  <c r="O8" i="2"/>
  <c r="P8" i="2"/>
  <c r="Q8" i="2"/>
  <c r="S8" i="2"/>
  <c r="T8" i="2"/>
  <c r="V8" i="2"/>
  <c r="Y8" i="2"/>
  <c r="Z8" i="2"/>
  <c r="AA8" i="2"/>
  <c r="AB8" i="2"/>
  <c r="AC8" i="2"/>
  <c r="AD8" i="2"/>
  <c r="AE8" i="2"/>
  <c r="D9" i="2"/>
  <c r="E9" i="2"/>
  <c r="F9" i="2"/>
  <c r="G9" i="2"/>
  <c r="K9" i="2"/>
  <c r="O9" i="2"/>
  <c r="P9" i="2"/>
  <c r="Q9" i="2"/>
  <c r="R9" i="2"/>
  <c r="S9" i="2"/>
  <c r="V9" i="2"/>
  <c r="Y9" i="2"/>
  <c r="Z9" i="2"/>
  <c r="AA9" i="2"/>
  <c r="AB9" i="2"/>
  <c r="AE9" i="2"/>
  <c r="F10" i="2"/>
  <c r="H10" i="2"/>
  <c r="O10" i="2"/>
  <c r="P10" i="2"/>
  <c r="Q10" i="2"/>
  <c r="R10" i="2"/>
  <c r="T10" i="2"/>
  <c r="V10" i="2"/>
  <c r="Y10" i="2"/>
  <c r="Z10" i="2"/>
  <c r="AA10" i="2"/>
  <c r="AB10" i="2"/>
  <c r="AC10" i="2"/>
  <c r="AE10" i="2"/>
  <c r="D11" i="2"/>
  <c r="E11" i="2"/>
  <c r="F11" i="2"/>
  <c r="G11" i="2"/>
  <c r="I11" i="2"/>
  <c r="K11" i="2"/>
  <c r="O11" i="2"/>
  <c r="P11" i="2"/>
  <c r="Q11" i="2"/>
  <c r="R11" i="2"/>
  <c r="V11" i="2"/>
  <c r="Y11" i="2"/>
  <c r="Z11" i="2"/>
  <c r="AA11" i="2"/>
  <c r="AB11" i="2"/>
  <c r="AC11" i="2"/>
  <c r="AE11" i="2"/>
  <c r="D12" i="2"/>
  <c r="E12" i="2"/>
  <c r="F12" i="2"/>
  <c r="G12" i="2"/>
  <c r="H12" i="2"/>
  <c r="I12" i="2"/>
  <c r="K12" i="2"/>
  <c r="O12" i="2"/>
  <c r="P12" i="2"/>
  <c r="Q12" i="2"/>
  <c r="R12" i="2"/>
  <c r="S12" i="2"/>
  <c r="V12" i="2"/>
  <c r="Y12" i="2"/>
  <c r="Z12" i="2"/>
  <c r="AA12" i="2"/>
  <c r="AB12" i="2"/>
  <c r="AC12" i="2"/>
  <c r="AD12" i="2"/>
  <c r="AE12" i="2"/>
  <c r="D13" i="2"/>
  <c r="F13" i="2"/>
  <c r="G13" i="2"/>
  <c r="H13" i="2"/>
  <c r="K13" i="2"/>
  <c r="O13" i="2"/>
  <c r="P13" i="2"/>
  <c r="Q13" i="2"/>
  <c r="S13" i="2"/>
  <c r="T13" i="2"/>
  <c r="V13" i="2"/>
  <c r="Y13" i="2"/>
  <c r="Z13" i="2"/>
  <c r="AE13" i="2"/>
  <c r="D14" i="2"/>
  <c r="E14" i="2"/>
  <c r="F14" i="2"/>
  <c r="K14" i="2"/>
  <c r="O14" i="2"/>
  <c r="P14" i="2"/>
  <c r="Q14" i="2"/>
  <c r="R14" i="2"/>
  <c r="T14" i="2"/>
  <c r="V14" i="2"/>
  <c r="Y14" i="2"/>
  <c r="Z14" i="2"/>
  <c r="AA14" i="2"/>
  <c r="AB14" i="2"/>
  <c r="AC14" i="2"/>
  <c r="AE14" i="2"/>
  <c r="D15" i="2"/>
  <c r="E15" i="2"/>
  <c r="F15" i="2"/>
  <c r="G15" i="2"/>
  <c r="I15" i="2"/>
  <c r="K15" i="2"/>
  <c r="O15" i="2"/>
  <c r="P15" i="2"/>
  <c r="Q15" i="2"/>
  <c r="R15" i="2"/>
  <c r="S15" i="2"/>
  <c r="T15" i="2"/>
  <c r="V15" i="2"/>
  <c r="Y15" i="2"/>
  <c r="Z15" i="2"/>
  <c r="AA15" i="2"/>
  <c r="AB15" i="2"/>
  <c r="AC15" i="2"/>
  <c r="AE15" i="2"/>
  <c r="D16" i="2"/>
  <c r="E16" i="2"/>
  <c r="F16" i="2"/>
  <c r="G16" i="2"/>
  <c r="I16" i="2"/>
  <c r="K16" i="2"/>
  <c r="O16" i="2"/>
  <c r="Q16" i="2"/>
  <c r="R16" i="2"/>
  <c r="S16" i="2"/>
  <c r="T16" i="2"/>
  <c r="V16" i="2"/>
  <c r="Y16" i="2"/>
  <c r="Z16" i="2"/>
  <c r="AB16" i="2"/>
  <c r="AE16" i="2"/>
  <c r="D17" i="2"/>
  <c r="E17" i="2"/>
  <c r="F17" i="2"/>
  <c r="G17" i="2"/>
  <c r="H17" i="2"/>
  <c r="I17" i="2"/>
  <c r="K17" i="2"/>
  <c r="O17" i="2"/>
  <c r="P17" i="2"/>
  <c r="Q17" i="2"/>
  <c r="R17" i="2"/>
  <c r="S17" i="2"/>
  <c r="T17" i="2"/>
  <c r="V17" i="2"/>
  <c r="Y17" i="2"/>
  <c r="Z17" i="2"/>
  <c r="AA17" i="2"/>
  <c r="AB17" i="2"/>
  <c r="AC17" i="2"/>
  <c r="AD17" i="2"/>
  <c r="AE17" i="2"/>
  <c r="D18" i="2"/>
  <c r="E18" i="2"/>
  <c r="F18" i="2"/>
  <c r="G18" i="2"/>
  <c r="H18" i="2"/>
  <c r="I18" i="2"/>
  <c r="K18" i="2"/>
  <c r="O18" i="2"/>
  <c r="P18" i="2"/>
  <c r="R18" i="2"/>
  <c r="S18" i="2"/>
  <c r="T18" i="2"/>
  <c r="V18" i="2"/>
  <c r="Y18" i="2"/>
  <c r="Z18" i="2"/>
  <c r="AA18" i="2"/>
  <c r="AB18" i="2"/>
  <c r="AC18" i="2"/>
  <c r="AE18" i="2"/>
  <c r="D19" i="2"/>
  <c r="E19" i="2"/>
  <c r="F19" i="2"/>
  <c r="G19" i="2"/>
  <c r="K19" i="2"/>
  <c r="O19" i="2"/>
  <c r="P19" i="2"/>
  <c r="Q19" i="2"/>
  <c r="R19" i="2"/>
  <c r="T19" i="2"/>
  <c r="V19" i="2"/>
  <c r="Y19" i="2"/>
  <c r="Z19" i="2"/>
  <c r="AA19" i="2"/>
  <c r="AB19" i="2"/>
  <c r="AC19" i="2"/>
  <c r="AE19" i="2"/>
  <c r="D20" i="2"/>
  <c r="E20" i="2"/>
  <c r="F20" i="2"/>
  <c r="G20" i="2"/>
  <c r="H20" i="2"/>
  <c r="I20" i="2"/>
  <c r="K20" i="2"/>
  <c r="O20" i="2"/>
  <c r="P20" i="2"/>
  <c r="Q20" i="2"/>
  <c r="S20" i="2"/>
  <c r="V20" i="2"/>
  <c r="Y20" i="2"/>
  <c r="Z20" i="2"/>
  <c r="AA20" i="2"/>
  <c r="AB20" i="2"/>
  <c r="AC20" i="2"/>
  <c r="AE20" i="2"/>
  <c r="D21" i="2"/>
  <c r="E21" i="2"/>
  <c r="G21" i="2"/>
  <c r="H21" i="2"/>
  <c r="I21" i="2"/>
  <c r="K21" i="2"/>
  <c r="O21" i="2"/>
  <c r="P21" i="2"/>
  <c r="Q21" i="2"/>
  <c r="S21" i="2"/>
  <c r="V21" i="2"/>
  <c r="D22" i="2"/>
  <c r="E22" i="2"/>
  <c r="F22" i="2"/>
  <c r="G22" i="2"/>
  <c r="H22" i="2"/>
  <c r="K22" i="2"/>
  <c r="O22" i="2"/>
  <c r="P22" i="2"/>
  <c r="R22" i="2"/>
  <c r="T22" i="2"/>
  <c r="V22" i="2"/>
  <c r="Z22" i="2"/>
  <c r="AA22" i="2"/>
  <c r="AB22" i="2"/>
  <c r="AC22" i="2"/>
  <c r="AD22" i="2"/>
  <c r="AE22" i="2"/>
  <c r="D23" i="2"/>
  <c r="E23" i="2"/>
  <c r="F23" i="2"/>
  <c r="H23" i="2"/>
  <c r="K23" i="2"/>
  <c r="O23" i="2"/>
  <c r="V23" i="2"/>
  <c r="D24" i="2"/>
  <c r="E24" i="2"/>
  <c r="F24" i="2"/>
  <c r="G24" i="2"/>
  <c r="H24" i="2"/>
  <c r="I24" i="2"/>
  <c r="K24" i="2"/>
  <c r="O24" i="2"/>
  <c r="P24" i="2"/>
  <c r="T24" i="2"/>
  <c r="V24" i="2"/>
  <c r="Y24" i="2"/>
  <c r="Z24" i="2"/>
  <c r="AD24" i="2"/>
  <c r="AE24" i="2"/>
  <c r="D25" i="2"/>
  <c r="E25" i="2"/>
  <c r="F25" i="2"/>
  <c r="G25" i="2"/>
  <c r="H25" i="2"/>
  <c r="I25" i="2"/>
  <c r="K25" i="2"/>
  <c r="O25" i="2"/>
  <c r="P25" i="2"/>
  <c r="Q25" i="2"/>
  <c r="S25" i="2"/>
  <c r="T25" i="2"/>
  <c r="V25" i="2"/>
  <c r="Y25" i="2"/>
  <c r="Z25" i="2"/>
  <c r="AA25" i="2"/>
  <c r="AB25" i="2"/>
  <c r="AC25" i="2"/>
  <c r="AE25" i="2"/>
  <c r="D26" i="2"/>
  <c r="E26" i="2"/>
  <c r="F26" i="2"/>
  <c r="H26" i="2"/>
  <c r="I26" i="2"/>
  <c r="K26" i="2"/>
  <c r="O26" i="2"/>
  <c r="P26" i="2"/>
  <c r="Q26" i="2"/>
  <c r="R26" i="2"/>
  <c r="T26" i="2"/>
  <c r="V26" i="2"/>
  <c r="Y26" i="2"/>
  <c r="Z26" i="2"/>
  <c r="AA26" i="2"/>
  <c r="AB26" i="2"/>
  <c r="AC26" i="2"/>
  <c r="AD26" i="2"/>
  <c r="AE26" i="2"/>
  <c r="D27" i="2"/>
  <c r="E27" i="2"/>
  <c r="F27" i="2"/>
  <c r="G27" i="2"/>
  <c r="H27" i="2"/>
  <c r="I27" i="2"/>
  <c r="K27" i="2"/>
  <c r="P27" i="2"/>
  <c r="R27" i="2"/>
  <c r="S27" i="2"/>
  <c r="T27" i="2"/>
  <c r="V27" i="2"/>
  <c r="Z27" i="2"/>
  <c r="AA27" i="2"/>
  <c r="AB27" i="2"/>
  <c r="AE27" i="2"/>
  <c r="D28" i="2"/>
  <c r="E28" i="2"/>
  <c r="F28" i="2"/>
  <c r="K28" i="2"/>
  <c r="O28" i="2"/>
  <c r="Q28" i="2"/>
  <c r="R28" i="2"/>
  <c r="S28" i="2"/>
  <c r="T28" i="2"/>
  <c r="V28" i="2"/>
  <c r="Y28" i="2"/>
  <c r="Z28" i="2"/>
  <c r="AA28" i="2"/>
  <c r="AB28" i="2"/>
  <c r="AD28" i="2"/>
  <c r="AE28" i="2"/>
  <c r="D29" i="2"/>
  <c r="E29" i="2"/>
  <c r="F29" i="2"/>
  <c r="K29" i="2"/>
  <c r="O29" i="2"/>
  <c r="P29" i="2"/>
  <c r="Q29" i="2"/>
  <c r="S29" i="2"/>
  <c r="T29" i="2"/>
  <c r="V29" i="2"/>
  <c r="Y29" i="2"/>
  <c r="Z29" i="2"/>
  <c r="AA29" i="2"/>
  <c r="AB29" i="2"/>
  <c r="AE29" i="2"/>
  <c r="D30" i="2"/>
  <c r="E30" i="2"/>
  <c r="F30" i="2"/>
  <c r="G30" i="2"/>
  <c r="K30" i="2"/>
  <c r="O30" i="2"/>
  <c r="P30" i="2"/>
  <c r="Q30" i="2"/>
  <c r="S30" i="2"/>
  <c r="T30" i="2"/>
  <c r="V30" i="2"/>
  <c r="Y30" i="2"/>
  <c r="AA30" i="2"/>
  <c r="AB30" i="2"/>
  <c r="AC30" i="2"/>
  <c r="AE30" i="2"/>
  <c r="D31" i="2"/>
  <c r="E31" i="2"/>
  <c r="F31" i="2"/>
  <c r="G31" i="2"/>
  <c r="K31" i="2"/>
  <c r="O31" i="2"/>
  <c r="P31" i="2"/>
  <c r="Q31" i="2"/>
  <c r="R31" i="2"/>
  <c r="T31" i="2"/>
  <c r="V31" i="2"/>
  <c r="Y31" i="2"/>
  <c r="Z31" i="2"/>
  <c r="AA31" i="2"/>
  <c r="AB31" i="2"/>
  <c r="AC31" i="2"/>
  <c r="AD31" i="2"/>
  <c r="AE31" i="2"/>
  <c r="D32" i="2"/>
  <c r="E32" i="2"/>
  <c r="F32" i="2"/>
  <c r="G32" i="2"/>
  <c r="H32" i="2"/>
  <c r="K32" i="2"/>
  <c r="O32" i="2"/>
  <c r="Q32" i="2"/>
  <c r="R32" i="2"/>
  <c r="S32" i="2"/>
  <c r="T32" i="2"/>
  <c r="V32" i="2"/>
  <c r="Y32" i="2"/>
  <c r="Z32" i="2"/>
  <c r="AB32" i="2"/>
  <c r="AC32" i="2"/>
  <c r="AE32" i="2"/>
  <c r="D33" i="2"/>
  <c r="E33" i="2"/>
  <c r="F33" i="2"/>
  <c r="G33" i="2"/>
  <c r="K33" i="2"/>
  <c r="O33" i="2"/>
  <c r="P33" i="2"/>
  <c r="Q33" i="2"/>
  <c r="S33" i="2"/>
  <c r="T33" i="2"/>
  <c r="V33" i="2"/>
  <c r="Y33" i="2"/>
  <c r="AA33" i="2"/>
  <c r="AB33" i="2"/>
  <c r="AE33" i="2"/>
  <c r="D34" i="2"/>
  <c r="E34" i="2"/>
  <c r="F34" i="2"/>
  <c r="K34" i="2"/>
  <c r="O34" i="2"/>
  <c r="P34" i="2"/>
  <c r="Q34" i="2"/>
  <c r="R34" i="2"/>
  <c r="T34" i="2"/>
  <c r="V34" i="2"/>
  <c r="Y34" i="2"/>
  <c r="Z34" i="2"/>
  <c r="AA34" i="2"/>
  <c r="AB34" i="2"/>
  <c r="AC34" i="2"/>
  <c r="AE34" i="2"/>
  <c r="D35" i="2"/>
  <c r="E35" i="2"/>
  <c r="G35" i="2"/>
  <c r="K35" i="2"/>
  <c r="O35" i="2"/>
  <c r="P35" i="2"/>
  <c r="Q35" i="2"/>
  <c r="R35" i="2"/>
  <c r="T35" i="2"/>
  <c r="V35" i="2"/>
  <c r="Y35" i="2"/>
  <c r="Z35" i="2"/>
  <c r="AA35" i="2"/>
  <c r="AB35" i="2"/>
  <c r="AC35" i="2"/>
  <c r="AE35" i="2"/>
  <c r="D36" i="2"/>
  <c r="E36" i="2"/>
  <c r="F36" i="2"/>
  <c r="G36" i="2"/>
  <c r="I36" i="2"/>
  <c r="K36" i="2"/>
  <c r="O36" i="2"/>
  <c r="P36" i="2"/>
  <c r="Q36" i="2"/>
  <c r="S36" i="2"/>
  <c r="T36" i="2"/>
  <c r="V36" i="2"/>
  <c r="D37" i="2"/>
  <c r="E37" i="2"/>
  <c r="G37" i="2"/>
  <c r="H37" i="2"/>
  <c r="I37" i="2"/>
  <c r="K37" i="2"/>
  <c r="O37" i="2"/>
  <c r="P37" i="2"/>
  <c r="Q37" i="2"/>
  <c r="S37" i="2"/>
  <c r="T37" i="2"/>
  <c r="V37" i="2"/>
  <c r="Y37" i="2"/>
  <c r="AA37" i="2"/>
  <c r="AE37" i="2"/>
  <c r="D38" i="2"/>
  <c r="E38" i="2"/>
  <c r="F38" i="2"/>
  <c r="H38" i="2"/>
  <c r="I38" i="2"/>
  <c r="K38" i="2"/>
  <c r="O38" i="2"/>
  <c r="P38" i="2"/>
  <c r="R38" i="2"/>
  <c r="T38" i="2"/>
  <c r="V38" i="2"/>
  <c r="Y38" i="2"/>
  <c r="Z38" i="2"/>
  <c r="AA38" i="2"/>
  <c r="AB38" i="2"/>
  <c r="AC38" i="2"/>
  <c r="AD38" i="2"/>
  <c r="AE38" i="2"/>
  <c r="D39" i="2"/>
  <c r="E39" i="2"/>
  <c r="F39" i="2"/>
  <c r="G39" i="2"/>
  <c r="H39" i="2"/>
  <c r="K39" i="2"/>
  <c r="O39" i="2"/>
  <c r="P39" i="2"/>
  <c r="R39" i="2"/>
  <c r="T39" i="2"/>
  <c r="V39" i="2"/>
  <c r="Y39" i="2"/>
  <c r="Z39" i="2"/>
  <c r="AA39" i="2"/>
  <c r="AC39" i="2"/>
  <c r="AE39" i="2"/>
  <c r="D40" i="2"/>
  <c r="G40" i="2"/>
  <c r="H40" i="2"/>
  <c r="K40" i="2"/>
  <c r="O40" i="2"/>
  <c r="P40" i="2"/>
  <c r="Q40" i="2"/>
  <c r="R40" i="2"/>
  <c r="S40" i="2"/>
  <c r="T40" i="2"/>
  <c r="V40" i="2"/>
  <c r="Y40" i="2"/>
  <c r="Z40" i="2"/>
  <c r="AA40" i="2"/>
  <c r="AB40" i="2"/>
  <c r="AC40" i="2"/>
  <c r="AE40" i="2"/>
  <c r="D41" i="2"/>
  <c r="E41" i="2"/>
  <c r="F41" i="2"/>
  <c r="G41" i="2"/>
  <c r="H41" i="2"/>
  <c r="I41" i="2"/>
  <c r="K41" i="2"/>
  <c r="O41" i="2"/>
  <c r="P41" i="2"/>
  <c r="T41" i="2"/>
  <c r="V41" i="2"/>
  <c r="Y41" i="2"/>
  <c r="Z41" i="2"/>
  <c r="AA41" i="2"/>
  <c r="AC41" i="2"/>
  <c r="AE41" i="2"/>
  <c r="D42" i="2"/>
  <c r="E42" i="2"/>
  <c r="F42" i="2"/>
  <c r="G42" i="2"/>
  <c r="I42" i="2"/>
  <c r="K42" i="2"/>
  <c r="O42" i="2"/>
  <c r="P42" i="2"/>
  <c r="Q42" i="2"/>
  <c r="S42" i="2"/>
  <c r="T42" i="2"/>
  <c r="V42" i="2"/>
  <c r="Y42" i="2"/>
  <c r="Z42" i="2"/>
  <c r="AA42" i="2"/>
  <c r="AE42" i="2"/>
  <c r="D43" i="2"/>
  <c r="E43" i="2"/>
  <c r="F43" i="2"/>
  <c r="G43" i="2"/>
  <c r="K43" i="2"/>
  <c r="P43" i="2"/>
  <c r="Q43" i="2"/>
  <c r="T43" i="2"/>
  <c r="V43" i="2"/>
  <c r="Y43" i="2"/>
  <c r="Z43" i="2"/>
  <c r="AA43" i="2"/>
  <c r="AB43" i="2"/>
  <c r="AC43" i="2"/>
  <c r="AE43" i="2"/>
  <c r="D44" i="2"/>
  <c r="E44" i="2"/>
  <c r="F44" i="2"/>
  <c r="K44" i="2"/>
  <c r="O44" i="2"/>
  <c r="P44" i="2"/>
  <c r="Q44" i="2"/>
  <c r="T44" i="2"/>
  <c r="V44" i="2"/>
  <c r="Y44" i="2"/>
  <c r="Z44" i="2"/>
  <c r="AB44" i="2"/>
  <c r="AC44" i="2"/>
  <c r="AE44" i="2"/>
  <c r="D45" i="2"/>
  <c r="E45" i="2"/>
  <c r="F45" i="2"/>
  <c r="G45" i="2"/>
  <c r="K45" i="2"/>
  <c r="O45" i="2"/>
  <c r="Q45" i="2"/>
  <c r="R45" i="2"/>
  <c r="T45" i="2"/>
  <c r="V45" i="2"/>
  <c r="Z45" i="2"/>
  <c r="AB45" i="2"/>
  <c r="AE45" i="2"/>
  <c r="D5" i="2"/>
  <c r="E5" i="2"/>
  <c r="F5" i="2"/>
  <c r="G5" i="2"/>
  <c r="H5" i="2"/>
  <c r="I5" i="2"/>
  <c r="K5" i="2"/>
  <c r="O5" i="2"/>
  <c r="P5" i="2"/>
  <c r="Q5" i="2"/>
  <c r="R5" i="2"/>
  <c r="S5" i="2"/>
  <c r="T5" i="2"/>
  <c r="V5" i="2"/>
  <c r="Y5" i="2"/>
  <c r="Z5" i="2"/>
  <c r="AA5" i="2"/>
  <c r="AB5" i="2"/>
  <c r="AC5" i="2"/>
  <c r="AE5" i="2"/>
  <c r="Y38" i="3"/>
  <c r="K38" i="3"/>
  <c r="V38" i="3"/>
  <c r="N38" i="3"/>
  <c r="K5" i="3"/>
  <c r="K6" i="3"/>
  <c r="V6" i="3"/>
  <c r="K7" i="3"/>
  <c r="V7" i="3"/>
  <c r="K8" i="3"/>
  <c r="V8" i="3"/>
  <c r="K9" i="3"/>
  <c r="K10" i="3"/>
  <c r="V10" i="3"/>
  <c r="K11" i="3"/>
  <c r="V11" i="3"/>
  <c r="K12" i="3"/>
  <c r="V12" i="3"/>
  <c r="K13" i="3"/>
  <c r="V13" i="3"/>
  <c r="K14" i="3"/>
  <c r="V14" i="3"/>
  <c r="K15" i="3"/>
  <c r="K16" i="3"/>
  <c r="V16" i="3"/>
  <c r="K17" i="3"/>
  <c r="V17" i="3"/>
  <c r="K18" i="3"/>
  <c r="K19" i="3"/>
  <c r="V19" i="3"/>
  <c r="K21" i="3"/>
  <c r="V21" i="3"/>
  <c r="K22" i="3"/>
  <c r="V22" i="3"/>
  <c r="K23" i="3"/>
  <c r="V23" i="3"/>
  <c r="K24" i="3"/>
  <c r="V24" i="3"/>
  <c r="K25" i="3"/>
  <c r="V25" i="3"/>
  <c r="V26" i="3"/>
  <c r="V27" i="3"/>
  <c r="K28" i="3"/>
  <c r="V28" i="3"/>
  <c r="K29" i="3"/>
  <c r="V29" i="3"/>
  <c r="K31" i="3"/>
  <c r="V31" i="3"/>
  <c r="K32" i="3"/>
  <c r="V32" i="3"/>
  <c r="K33" i="3"/>
  <c r="V33" i="3"/>
  <c r="K34" i="3"/>
  <c r="V34" i="3"/>
  <c r="K35" i="3"/>
  <c r="V35" i="3"/>
  <c r="K36" i="3"/>
  <c r="V36" i="3"/>
  <c r="K37" i="3"/>
  <c r="V37" i="3"/>
</calcChain>
</file>

<file path=xl/sharedStrings.xml><?xml version="1.0" encoding="utf-8"?>
<sst xmlns="http://schemas.openxmlformats.org/spreadsheetml/2006/main" count="315" uniqueCount="89">
  <si>
    <t>DAY 1</t>
  </si>
  <si>
    <t>DAY 2</t>
  </si>
  <si>
    <t>LIVE TOTAL</t>
  </si>
  <si>
    <t>GROSS</t>
  </si>
  <si>
    <t>VAKOS</t>
  </si>
  <si>
    <t>MOCZULSKI</t>
  </si>
  <si>
    <t>PALENZUELA</t>
  </si>
  <si>
    <t>JACKSON</t>
  </si>
  <si>
    <t>FOLSER</t>
  </si>
  <si>
    <t>HELBURG</t>
  </si>
  <si>
    <t>BROWN</t>
  </si>
  <si>
    <t>ZVADA</t>
  </si>
  <si>
    <t>WEINRICH</t>
  </si>
  <si>
    <t>FORD</t>
  </si>
  <si>
    <t>BRITTON</t>
  </si>
  <si>
    <t>STEVENS</t>
  </si>
  <si>
    <t>SHANK</t>
  </si>
  <si>
    <t>RICKMAN</t>
  </si>
  <si>
    <t>MARTIN</t>
  </si>
  <si>
    <t>SEEFELDT</t>
  </si>
  <si>
    <t>LYE</t>
  </si>
  <si>
    <t>GORDON</t>
  </si>
  <si>
    <t>WILEY</t>
  </si>
  <si>
    <t>GLYMPH</t>
  </si>
  <si>
    <t>HARVEY</t>
  </si>
  <si>
    <t>HOLBROOK</t>
  </si>
  <si>
    <t>BUSCH</t>
  </si>
  <si>
    <t>STEPHENS</t>
  </si>
  <si>
    <t>HOLMER</t>
  </si>
  <si>
    <t>BUCHEIT</t>
  </si>
  <si>
    <t>PUCCI</t>
  </si>
  <si>
    <t>PAGE</t>
  </si>
  <si>
    <t>REYES</t>
  </si>
  <si>
    <t>RATCLIFFE</t>
  </si>
  <si>
    <t>BP</t>
  </si>
  <si>
    <t>SAMAHA</t>
  </si>
  <si>
    <t>ALLEN</t>
  </si>
  <si>
    <t>GILBERT</t>
  </si>
  <si>
    <t>RADICIC</t>
  </si>
  <si>
    <t>ARGENT</t>
  </si>
  <si>
    <t>REDDICK</t>
  </si>
  <si>
    <t>WEST</t>
  </si>
  <si>
    <t>TAYLOR</t>
  </si>
  <si>
    <t>TROEMEL</t>
  </si>
  <si>
    <t>IPPOLITTO</t>
  </si>
  <si>
    <t>KASEE</t>
  </si>
  <si>
    <t>VALEK</t>
  </si>
  <si>
    <t>PADRON</t>
  </si>
  <si>
    <t>KAEHR</t>
  </si>
  <si>
    <t>ARNOLD</t>
  </si>
  <si>
    <t>CASTLE</t>
  </si>
  <si>
    <t>LAW</t>
  </si>
  <si>
    <t>MOORE</t>
  </si>
  <si>
    <t>KIEFFER</t>
  </si>
  <si>
    <t>SPETIC</t>
  </si>
  <si>
    <t>EDDINS</t>
  </si>
  <si>
    <t>PRINGLE</t>
  </si>
  <si>
    <t>MOREN</t>
  </si>
  <si>
    <t>LIUZZA</t>
  </si>
  <si>
    <t>ADDISON</t>
  </si>
  <si>
    <t>CAPRIOTTI</t>
  </si>
  <si>
    <t>TOTAL</t>
  </si>
  <si>
    <t>NAME</t>
  </si>
  <si>
    <t>SCORE</t>
  </si>
  <si>
    <t>RANKING</t>
  </si>
  <si>
    <t>Row Labels</t>
  </si>
  <si>
    <t>Sum of SCORE</t>
  </si>
  <si>
    <t>STONE</t>
  </si>
  <si>
    <t>FULSER</t>
  </si>
  <si>
    <t>W. STONE</t>
  </si>
  <si>
    <t>SANDEL</t>
  </si>
  <si>
    <t>ANGELIC</t>
  </si>
  <si>
    <t>MULLER</t>
  </si>
  <si>
    <t>N PEREZ</t>
  </si>
  <si>
    <t>PLDGER</t>
  </si>
  <si>
    <t>T MURPHY</t>
  </si>
  <si>
    <t>HOLMES</t>
  </si>
  <si>
    <t>MEYERS</t>
  </si>
  <si>
    <t>SHEARER</t>
  </si>
  <si>
    <t>STIPACH</t>
  </si>
  <si>
    <t>Grand Total</t>
  </si>
  <si>
    <t>GLEASEN</t>
  </si>
  <si>
    <t>LORRICK</t>
  </si>
  <si>
    <t>ENGISTER</t>
  </si>
  <si>
    <t>OSADA</t>
  </si>
  <si>
    <t>A MURRAY</t>
  </si>
  <si>
    <t>ASHCROFF</t>
  </si>
  <si>
    <t>STONE. W</t>
  </si>
  <si>
    <t>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</si>
</sst>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C00000"/>
      <name val="Calibri"/>
      <scheme val="minor"/>
    </font>
    <font>
      <b/>
      <sz val="12"/>
      <color rgb="FFFF0000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FFFFFF"/>
      <name val="Calibri"/>
      <scheme val="minor"/>
    </font>
    <font>
      <b/>
      <sz val="12"/>
      <color theme="0"/>
      <name val="Calibri"/>
      <family val="2"/>
    </font>
    <font>
      <sz val="12"/>
      <color theme="0"/>
      <name val="Calibri (Body)"/>
    </font>
    <font>
      <b/>
      <sz val="12"/>
      <color rgb="FFFFFFFF"/>
      <name val="Calibri"/>
      <family val="2"/>
      <scheme val="minor"/>
    </font>
    <font>
      <b/>
      <sz val="12"/>
      <color theme="1"/>
      <name val="Calibri"/>
      <family val="2"/>
    </font>
    <font>
      <sz val="24"/>
      <color theme="1"/>
      <name val="Calibri"/>
      <family val="2"/>
      <scheme val="minor"/>
    </font>
    <font>
      <b/>
      <sz val="20"/>
      <color theme="1"/>
      <name val="Calibri"/>
      <scheme val="minor"/>
    </font>
    <font>
      <sz val="12"/>
      <color rgb="FFFFFF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0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70">
    <xf numFmtId="0" fontId="0" fillId="0" borderId="0" xfId="0"/>
    <xf numFmtId="0" fontId="0" fillId="2" borderId="0" xfId="0" applyFill="1"/>
    <xf numFmtId="0" fontId="0" fillId="3" borderId="0" xfId="0" applyFill="1"/>
    <xf numFmtId="0" fontId="2" fillId="3" borderId="0" xfId="0" applyFont="1" applyFill="1"/>
    <xf numFmtId="0" fontId="4" fillId="3" borderId="0" xfId="0" applyFont="1" applyFill="1"/>
    <xf numFmtId="0" fontId="3" fillId="3" borderId="0" xfId="0" applyFont="1" applyFill="1"/>
    <xf numFmtId="0" fontId="0" fillId="0" borderId="0" xfId="0" applyFill="1"/>
    <xf numFmtId="0" fontId="3" fillId="0" borderId="0" xfId="0" applyFont="1" applyFill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3" fillId="0" borderId="0" xfId="0" applyNumberFormat="1" applyFont="1" applyBorder="1" applyAlignment="1">
      <alignment horizontal="center"/>
    </xf>
    <xf numFmtId="0" fontId="0" fillId="0" borderId="0" xfId="0" applyNumberFormat="1" applyBorder="1"/>
    <xf numFmtId="0" fontId="3" fillId="0" borderId="1" xfId="0" applyFont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6" fillId="3" borderId="0" xfId="0" applyFont="1" applyFill="1"/>
    <xf numFmtId="0" fontId="6" fillId="0" borderId="0" xfId="0" applyFont="1"/>
    <xf numFmtId="0" fontId="6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5" fillId="3" borderId="0" xfId="0" applyFont="1" applyFill="1"/>
    <xf numFmtId="0" fontId="4" fillId="3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14" fillId="0" borderId="0" xfId="0" applyNumberFormat="1" applyFont="1" applyFill="1" applyAlignment="1">
      <alignment horizontal="center"/>
    </xf>
    <xf numFmtId="0" fontId="3" fillId="0" borderId="0" xfId="0" applyFont="1"/>
    <xf numFmtId="0" fontId="0" fillId="0" borderId="0" xfId="0" applyFont="1"/>
    <xf numFmtId="9" fontId="0" fillId="0" borderId="0" xfId="1" applyFont="1" applyFill="1"/>
    <xf numFmtId="0" fontId="11" fillId="0" borderId="0" xfId="0" applyFont="1"/>
    <xf numFmtId="0" fontId="13" fillId="0" borderId="0" xfId="0" applyFont="1"/>
    <xf numFmtId="0" fontId="11" fillId="0" borderId="0" xfId="0" applyFont="1" applyAlignment="1">
      <alignment horizontal="center"/>
    </xf>
    <xf numFmtId="0" fontId="0" fillId="0" borderId="0" xfId="0" applyFill="1" applyBorder="1"/>
    <xf numFmtId="0" fontId="0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0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3" fillId="2" borderId="0" xfId="0" applyFont="1" applyFill="1"/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3" borderId="0" xfId="0" applyFont="1" applyFill="1"/>
    <xf numFmtId="0" fontId="3" fillId="3" borderId="0" xfId="0" applyFont="1" applyFill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NumberFormat="1" applyFont="1" applyFill="1" applyBorder="1"/>
    <xf numFmtId="0" fontId="20" fillId="3" borderId="0" xfId="0" applyFont="1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9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14" fillId="0" borderId="0" xfId="0" applyFont="1" applyFill="1" applyBorder="1" applyAlignment="1">
      <alignment horizontal="left"/>
    </xf>
    <xf numFmtId="0" fontId="14" fillId="0" borderId="0" xfId="0" applyNumberFormat="1" applyFont="1" applyFill="1" applyBorder="1"/>
    <xf numFmtId="0" fontId="16" fillId="0" borderId="0" xfId="0" applyFont="1" applyFill="1" applyBorder="1"/>
    <xf numFmtId="0" fontId="0" fillId="0" borderId="0" xfId="0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0" fillId="0" borderId="0" xfId="0" applyFont="1" applyBorder="1"/>
    <xf numFmtId="0" fontId="5" fillId="4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5" borderId="0" xfId="0" applyFill="1"/>
  </cellXfs>
  <cellStyles count="80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Normal" xfId="0" builtinId="0"/>
    <cellStyle name="Percent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4" Type="http://schemas.openxmlformats.org/officeDocument/2006/relationships/pivotCacheDefinition" Target="pivotCache/pivotCacheDefinition2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am Tanalski" refreshedDate="44374.391534259259" createdVersion="4" refreshedVersion="4" minRefreshableVersion="3" recordCount="34">
  <cacheSource type="worksheet">
    <worksheetSource ref="B46:C80" sheet="2023-2024 KICKERS"/>
  </cacheSource>
  <cacheFields count="2">
    <cacheField name="NAME" numFmtId="0">
      <sharedItems count="34">
        <s v="BP"/>
        <s v="ASHCROFF"/>
        <s v="SAMAHA"/>
        <s v="ALLEN"/>
        <s v="RADICIC"/>
        <s v="ARGENT"/>
        <s v="REDDICK"/>
        <s v="WEST"/>
        <s v="TAYLOR"/>
        <s v="TROEMEL"/>
        <s v="LORRICK"/>
        <s v="IPPOLITTO"/>
        <s v="KASEE"/>
        <s v="VALEK"/>
        <s v="A MURRAY"/>
        <s v="PADRON"/>
        <s v="OSADA"/>
        <s v="ENGISTER"/>
        <s v="KAEHR"/>
        <s v="ARNOLD"/>
        <s v="CASTLE"/>
        <s v="LAW"/>
        <s v="MOORE"/>
        <s v="KIEFFER"/>
        <s v="SPETIC"/>
        <s v="EDDINS"/>
        <s v="PRINGLE"/>
        <s v="MOREN"/>
        <s v="GLEASEN"/>
        <s v="LIUZZA"/>
        <s v="ADDISON"/>
        <s v="CAPRIOTTI"/>
        <s v="PAGE"/>
        <s v="GILBERT"/>
      </sharedItems>
    </cacheField>
    <cacheField name="SCORE" numFmtId="0">
      <sharedItems containsSemiMixedTypes="0" containsString="0" containsNumber="1" minValue="25.400000000000002" maxValue="122.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dam Tanalski" refreshedDate="44385.690591666666" createdVersion="4" refreshedVersion="4" minRefreshableVersion="3" recordCount="41">
  <cacheSource type="worksheet">
    <worksheetSource ref="C60:D101" sheet="2022 KICKERS"/>
  </cacheSource>
  <cacheFields count="2">
    <cacheField name="NAME" numFmtId="0">
      <sharedItems count="43">
        <s v="GROSS"/>
        <s v="VAKOS"/>
        <s v="MOCZULSKI"/>
        <s v="STONE"/>
        <s v="PALENZUELA"/>
        <s v="JACKSON"/>
        <s v="FULSER"/>
        <s v="HELBURG"/>
        <s v="STEPHEN"/>
        <s v="SANDEL"/>
        <s v="BROWN"/>
        <s v="FORD"/>
        <s v="WEINRICH"/>
        <s v="ZVADA"/>
        <s v="N PEREZ"/>
        <s v="BRITTON"/>
        <s v="STEVENS"/>
        <s v="SHANK"/>
        <s v="PLDGER"/>
        <s v="RICKMAN"/>
        <s v="MARTIN"/>
        <s v="SEEFELDT"/>
        <s v="MULLER"/>
        <s v="LYE"/>
        <s v="GORDON"/>
        <s v="WILEY"/>
        <s v="GLYMPH"/>
        <s v="ANGELIC"/>
        <s v="T MURPHY"/>
        <s v="HARVEY"/>
        <s v="HOLBROOK"/>
        <s v="BUSCH"/>
        <s v="STONE. W"/>
        <s v="HOLMES"/>
        <s v="BUCHEIT"/>
        <s v="PUCCI"/>
        <s v="MEYERS"/>
        <s v="REYES"/>
        <s v="STIPACH"/>
        <s v="RATCLIFFE"/>
        <s v="SHEARER"/>
        <s v="W. STONE" u="1"/>
        <s v="STEPHENS" u="1"/>
      </sharedItems>
    </cacheField>
    <cacheField name="SCORE" numFmtId="0">
      <sharedItems containsSemiMixedTypes="0" containsString="0" containsNumber="1" minValue="30" maxValue="128.799999999999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">
  <r>
    <x v="0"/>
    <n v="25.400000000000002"/>
  </r>
  <r>
    <x v="1"/>
    <n v="103.7"/>
  </r>
  <r>
    <x v="2"/>
    <n v="111.8"/>
  </r>
  <r>
    <x v="3"/>
    <n v="87.4"/>
  </r>
  <r>
    <x v="4"/>
    <n v="88.699999999999989"/>
  </r>
  <r>
    <x v="5"/>
    <n v="72.600000000000009"/>
  </r>
  <r>
    <x v="6"/>
    <n v="98"/>
  </r>
  <r>
    <x v="7"/>
    <n v="71.099999999999994"/>
  </r>
  <r>
    <x v="8"/>
    <n v="103.89999999999999"/>
  </r>
  <r>
    <x v="9"/>
    <n v="88.3"/>
  </r>
  <r>
    <x v="10"/>
    <n v="89.799999999999983"/>
  </r>
  <r>
    <x v="11"/>
    <n v="89.5"/>
  </r>
  <r>
    <x v="12"/>
    <n v="70.900000000000006"/>
  </r>
  <r>
    <x v="13"/>
    <n v="97.6"/>
  </r>
  <r>
    <x v="14"/>
    <n v="107.3"/>
  </r>
  <r>
    <x v="15"/>
    <n v="95.100000000000009"/>
  </r>
  <r>
    <x v="16"/>
    <n v="99.1"/>
  </r>
  <r>
    <x v="17"/>
    <n v="64.099999999999994"/>
  </r>
  <r>
    <x v="18"/>
    <n v="45.8"/>
  </r>
  <r>
    <x v="19"/>
    <n v="72.599999999999994"/>
  </r>
  <r>
    <x v="20"/>
    <n v="41.3"/>
  </r>
  <r>
    <x v="21"/>
    <n v="93.2"/>
  </r>
  <r>
    <x v="22"/>
    <n v="122.6"/>
  </r>
  <r>
    <x v="23"/>
    <n v="58.8"/>
  </r>
  <r>
    <x v="24"/>
    <n v="69.400000000000006"/>
  </r>
  <r>
    <x v="25"/>
    <n v="99.600000000000009"/>
  </r>
  <r>
    <x v="26"/>
    <n v="59.4"/>
  </r>
  <r>
    <x v="27"/>
    <n v="61.7"/>
  </r>
  <r>
    <x v="28"/>
    <n v="62.3"/>
  </r>
  <r>
    <x v="29"/>
    <n v="48.400000000000006"/>
  </r>
  <r>
    <x v="30"/>
    <n v="62"/>
  </r>
  <r>
    <x v="31"/>
    <n v="109.49999999999999"/>
  </r>
  <r>
    <x v="32"/>
    <n v="54.6"/>
  </r>
  <r>
    <x v="33"/>
    <n v="114.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1">
  <r>
    <x v="0"/>
    <n v="121.49999999999997"/>
  </r>
  <r>
    <x v="1"/>
    <n v="119.49999999999997"/>
  </r>
  <r>
    <x v="2"/>
    <n v="111.7"/>
  </r>
  <r>
    <x v="3"/>
    <n v="105"/>
  </r>
  <r>
    <x v="4"/>
    <n v="87.699999999999989"/>
  </r>
  <r>
    <x v="5"/>
    <n v="104.29999999999998"/>
  </r>
  <r>
    <x v="6"/>
    <n v="97.899999999999991"/>
  </r>
  <r>
    <x v="7"/>
    <n v="117.9"/>
  </r>
  <r>
    <x v="8"/>
    <n v="95.9"/>
  </r>
  <r>
    <x v="9"/>
    <n v="86.1"/>
  </r>
  <r>
    <x v="10"/>
    <n v="107.7"/>
  </r>
  <r>
    <x v="11"/>
    <n v="81.599999999999994"/>
  </r>
  <r>
    <x v="12"/>
    <n v="128.79999999999998"/>
  </r>
  <r>
    <x v="13"/>
    <n v="112.89999999999998"/>
  </r>
  <r>
    <x v="14"/>
    <n v="103.29999999999998"/>
  </r>
  <r>
    <x v="15"/>
    <n v="101.99999999999997"/>
  </r>
  <r>
    <x v="16"/>
    <n v="93.1"/>
  </r>
  <r>
    <x v="17"/>
    <n v="103.6"/>
  </r>
  <r>
    <x v="18"/>
    <n v="30"/>
  </r>
  <r>
    <x v="19"/>
    <n v="79.2"/>
  </r>
  <r>
    <x v="20"/>
    <n v="109.89999999999998"/>
  </r>
  <r>
    <x v="21"/>
    <n v="106.5"/>
  </r>
  <r>
    <x v="22"/>
    <n v="92.699999999999989"/>
  </r>
  <r>
    <x v="23"/>
    <n v="83.899999999999991"/>
  </r>
  <r>
    <x v="24"/>
    <n v="81.599999999999994"/>
  </r>
  <r>
    <x v="25"/>
    <n v="89.899999999999991"/>
  </r>
  <r>
    <x v="26"/>
    <n v="95.8"/>
  </r>
  <r>
    <x v="27"/>
    <n v="97.899999999999991"/>
  </r>
  <r>
    <x v="28"/>
    <n v="81.099999999999994"/>
  </r>
  <r>
    <x v="29"/>
    <n v="80.099999999999994"/>
  </r>
  <r>
    <x v="30"/>
    <n v="86.6"/>
  </r>
  <r>
    <x v="31"/>
    <n v="72.399999999999991"/>
  </r>
  <r>
    <x v="32"/>
    <n v="101"/>
  </r>
  <r>
    <x v="33"/>
    <n v="102.9"/>
  </r>
  <r>
    <x v="34"/>
    <n v="86.199999999999989"/>
  </r>
  <r>
    <x v="35"/>
    <n v="93"/>
  </r>
  <r>
    <x v="36"/>
    <n v="87.899999999999991"/>
  </r>
  <r>
    <x v="37"/>
    <n v="88.799999999999983"/>
  </r>
  <r>
    <x v="38"/>
    <n v="76.8"/>
  </r>
  <r>
    <x v="39"/>
    <n v="73.3"/>
  </r>
  <r>
    <x v="40"/>
    <n v="66.09999999999999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121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G61:H103" firstHeaderRow="1" firstDataRow="1" firstDataCol="1"/>
  <pivotFields count="2">
    <pivotField axis="axisRow" showAll="0" sortType="descending">
      <items count="44">
        <item x="13"/>
        <item x="25"/>
        <item x="12"/>
        <item m="1" x="41"/>
        <item x="1"/>
        <item x="28"/>
        <item x="3"/>
        <item x="38"/>
        <item x="16"/>
        <item m="1" x="42"/>
        <item x="40"/>
        <item x="17"/>
        <item x="21"/>
        <item x="9"/>
        <item x="19"/>
        <item x="37"/>
        <item x="39"/>
        <item x="35"/>
        <item x="18"/>
        <item x="4"/>
        <item x="14"/>
        <item x="22"/>
        <item x="2"/>
        <item x="36"/>
        <item x="20"/>
        <item x="23"/>
        <item x="5"/>
        <item n="HOLMER" x="33"/>
        <item x="30"/>
        <item x="7"/>
        <item x="29"/>
        <item x="0"/>
        <item x="24"/>
        <item x="26"/>
        <item n="FOLSER" x="6"/>
        <item x="11"/>
        <item x="31"/>
        <item x="34"/>
        <item x="10"/>
        <item x="15"/>
        <item x="27"/>
        <item n="STE" x="8"/>
        <item x="3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</pivotFields>
  <rowFields count="1">
    <field x="0"/>
  </rowFields>
  <rowItems count="42">
    <i>
      <x v="2"/>
    </i>
    <i>
      <x v="31"/>
    </i>
    <i>
      <x v="4"/>
    </i>
    <i>
      <x v="29"/>
    </i>
    <i>
      <x/>
    </i>
    <i>
      <x v="22"/>
    </i>
    <i>
      <x v="24"/>
    </i>
    <i>
      <x v="38"/>
    </i>
    <i>
      <x v="12"/>
    </i>
    <i>
      <x v="6"/>
    </i>
    <i>
      <x v="26"/>
    </i>
    <i>
      <x v="11"/>
    </i>
    <i>
      <x v="20"/>
    </i>
    <i>
      <x v="27"/>
    </i>
    <i>
      <x v="39"/>
    </i>
    <i>
      <x v="42"/>
    </i>
    <i>
      <x v="40"/>
    </i>
    <i>
      <x v="34"/>
    </i>
    <i>
      <x v="41"/>
    </i>
    <i>
      <x v="33"/>
    </i>
    <i>
      <x v="8"/>
    </i>
    <i>
      <x v="17"/>
    </i>
    <i>
      <x v="21"/>
    </i>
    <i>
      <x v="1"/>
    </i>
    <i>
      <x v="15"/>
    </i>
    <i>
      <x v="23"/>
    </i>
    <i>
      <x v="19"/>
    </i>
    <i>
      <x v="28"/>
    </i>
    <i>
      <x v="37"/>
    </i>
    <i>
      <x v="13"/>
    </i>
    <i>
      <x v="25"/>
    </i>
    <i>
      <x v="32"/>
    </i>
    <i>
      <x v="35"/>
    </i>
    <i>
      <x v="5"/>
    </i>
    <i>
      <x v="30"/>
    </i>
    <i>
      <x v="14"/>
    </i>
    <i>
      <x v="7"/>
    </i>
    <i>
      <x v="16"/>
    </i>
    <i>
      <x v="36"/>
    </i>
    <i>
      <x v="10"/>
    </i>
    <i>
      <x v="18"/>
    </i>
    <i t="grand">
      <x/>
    </i>
  </rowItems>
  <colItems count="1">
    <i/>
  </colItems>
  <dataFields count="1">
    <dataField name="Sum of SCORE" fld="1" baseField="0" baseItem="0"/>
  </dataField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107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F46:G81" firstHeaderRow="1" firstDataRow="1" firstDataCol="1"/>
  <pivotFields count="2">
    <pivotField axis="axisRow" showAll="0" sortType="descending">
      <items count="35">
        <item x="14"/>
        <item x="30"/>
        <item x="3"/>
        <item x="5"/>
        <item x="19"/>
        <item x="1"/>
        <item x="0"/>
        <item x="31"/>
        <item x="20"/>
        <item x="25"/>
        <item x="17"/>
        <item x="33"/>
        <item x="28"/>
        <item x="11"/>
        <item x="18"/>
        <item x="12"/>
        <item x="23"/>
        <item x="21"/>
        <item x="29"/>
        <item x="10"/>
        <item x="22"/>
        <item x="27"/>
        <item x="16"/>
        <item x="15"/>
        <item x="32"/>
        <item x="26"/>
        <item x="4"/>
        <item x="6"/>
        <item x="2"/>
        <item x="24"/>
        <item x="8"/>
        <item x="9"/>
        <item x="13"/>
        <item x="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</pivotFields>
  <rowFields count="1">
    <field x="0"/>
  </rowFields>
  <rowItems count="35">
    <i>
      <x v="20"/>
    </i>
    <i>
      <x v="11"/>
    </i>
    <i>
      <x v="28"/>
    </i>
    <i>
      <x v="7"/>
    </i>
    <i>
      <x/>
    </i>
    <i>
      <x v="30"/>
    </i>
    <i>
      <x v="5"/>
    </i>
    <i>
      <x v="9"/>
    </i>
    <i>
      <x v="22"/>
    </i>
    <i>
      <x v="27"/>
    </i>
    <i>
      <x v="32"/>
    </i>
    <i>
      <x v="23"/>
    </i>
    <i>
      <x v="17"/>
    </i>
    <i>
      <x v="19"/>
    </i>
    <i>
      <x v="13"/>
    </i>
    <i>
      <x v="26"/>
    </i>
    <i>
      <x v="31"/>
    </i>
    <i>
      <x v="2"/>
    </i>
    <i>
      <x v="3"/>
    </i>
    <i>
      <x v="4"/>
    </i>
    <i>
      <x v="33"/>
    </i>
    <i>
      <x v="15"/>
    </i>
    <i>
      <x v="29"/>
    </i>
    <i>
      <x v="10"/>
    </i>
    <i>
      <x v="12"/>
    </i>
    <i>
      <x v="1"/>
    </i>
    <i>
      <x v="21"/>
    </i>
    <i>
      <x v="25"/>
    </i>
    <i>
      <x v="16"/>
    </i>
    <i>
      <x v="24"/>
    </i>
    <i>
      <x v="18"/>
    </i>
    <i>
      <x v="14"/>
    </i>
    <i>
      <x v="8"/>
    </i>
    <i>
      <x v="6"/>
    </i>
    <i t="grand">
      <x/>
    </i>
  </rowItems>
  <colItems count="1">
    <i/>
  </colItems>
  <dataFields count="1">
    <dataField name="Sum of SCORE" fld="1" baseField="0" baseItem="0"/>
  </dataField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G191"/>
  <sheetViews>
    <sheetView tabSelected="1" showRuler="0" zoomScale="60" zoomScaleNormal="87" zoomScalePageLayoutView="87" workbookViewId="0">
      <selection activeCell="H102" sqref="H102"/>
    </sheetView>
  </sheetViews>
  <sheetFormatPr baseColWidth="10" defaultRowHeight="16" x14ac:dyDescent="0.2"/>
  <cols>
    <col min="7" max="7" width="14.83203125" customWidth="1"/>
    <col min="8" max="8" width="13.5" customWidth="1"/>
    <col min="14" max="14" width="11.5" bestFit="1" customWidth="1"/>
    <col min="27" max="27" width="13.6640625" customWidth="1"/>
    <col min="28" max="28" width="11.33203125" customWidth="1"/>
    <col min="29" max="29" width="12" customWidth="1"/>
    <col min="30" max="30" width="14" bestFit="1" customWidth="1"/>
    <col min="31" max="32" width="12.83203125" customWidth="1"/>
    <col min="33" max="33" width="7.83203125" customWidth="1"/>
    <col min="34" max="34" width="7.5" customWidth="1"/>
    <col min="35" max="35" width="7.1640625" customWidth="1"/>
    <col min="36" max="42" width="6" customWidth="1"/>
    <col min="43" max="43" width="3.6640625" customWidth="1"/>
    <col min="44" max="48" width="6" customWidth="1"/>
    <col min="49" max="49" width="11" bestFit="1" customWidth="1"/>
  </cols>
  <sheetData>
    <row r="3" spans="1:33" x14ac:dyDescent="0.2">
      <c r="B3" s="2"/>
      <c r="C3" s="20" t="s">
        <v>0</v>
      </c>
      <c r="D3" s="15">
        <v>29</v>
      </c>
      <c r="E3" s="15">
        <v>33</v>
      </c>
      <c r="F3" s="15">
        <v>39</v>
      </c>
      <c r="G3" s="15">
        <v>44</v>
      </c>
      <c r="H3" s="15">
        <v>48</v>
      </c>
      <c r="I3" s="15">
        <v>53</v>
      </c>
      <c r="J3" s="15"/>
      <c r="K3" s="14" t="s">
        <v>61</v>
      </c>
      <c r="L3" s="2"/>
      <c r="M3" s="15" t="s">
        <v>1</v>
      </c>
      <c r="N3" s="15"/>
      <c r="O3" s="15">
        <v>41</v>
      </c>
      <c r="P3" s="15">
        <v>41</v>
      </c>
      <c r="Q3" s="15">
        <v>46</v>
      </c>
      <c r="R3" s="15">
        <v>46</v>
      </c>
      <c r="S3" s="15">
        <v>49</v>
      </c>
      <c r="T3" s="15">
        <v>49</v>
      </c>
      <c r="U3" s="2"/>
      <c r="V3" s="14" t="s">
        <v>61</v>
      </c>
      <c r="W3" s="2"/>
      <c r="X3" s="2"/>
      <c r="Y3" s="17">
        <v>33</v>
      </c>
      <c r="Z3" s="17">
        <v>39</v>
      </c>
      <c r="AA3" s="17">
        <v>42</v>
      </c>
      <c r="AB3" s="17">
        <v>45</v>
      </c>
      <c r="AC3" s="17">
        <v>48</v>
      </c>
      <c r="AD3" s="17">
        <v>53</v>
      </c>
      <c r="AE3" s="3" t="s">
        <v>2</v>
      </c>
    </row>
    <row r="4" spans="1:33" x14ac:dyDescent="0.2">
      <c r="B4" s="2"/>
      <c r="C4" s="2"/>
      <c r="K4" s="8"/>
      <c r="L4" s="2"/>
      <c r="M4" s="2"/>
      <c r="V4" s="8"/>
      <c r="W4" s="2"/>
      <c r="X4" s="2"/>
    </row>
    <row r="5" spans="1:33" x14ac:dyDescent="0.2">
      <c r="A5" s="1" t="s">
        <v>3</v>
      </c>
      <c r="B5" s="2"/>
      <c r="C5" s="2"/>
      <c r="D5">
        <f>(D$3/10)+3</f>
        <v>5.9</v>
      </c>
      <c r="E5">
        <f t="shared" ref="D5:I20" si="0">(E$3/10)+3</f>
        <v>6.3</v>
      </c>
      <c r="F5">
        <f t="shared" si="0"/>
        <v>6.9</v>
      </c>
      <c r="G5">
        <f t="shared" si="0"/>
        <v>7.4</v>
      </c>
      <c r="H5">
        <f t="shared" si="0"/>
        <v>7.8</v>
      </c>
      <c r="I5">
        <f t="shared" si="0"/>
        <v>8.3000000000000007</v>
      </c>
      <c r="K5" s="8">
        <f>SUM(D5:I5)</f>
        <v>42.599999999999994</v>
      </c>
      <c r="L5" s="2"/>
      <c r="M5" s="2"/>
      <c r="N5" t="s">
        <v>3</v>
      </c>
      <c r="O5">
        <f t="shared" ref="O5:T5" si="1">(O$3/10)+3</f>
        <v>7.1</v>
      </c>
      <c r="P5">
        <f t="shared" si="1"/>
        <v>7.1</v>
      </c>
      <c r="Q5">
        <f t="shared" si="1"/>
        <v>7.6</v>
      </c>
      <c r="R5">
        <f t="shared" si="1"/>
        <v>7.6</v>
      </c>
      <c r="S5">
        <f t="shared" si="1"/>
        <v>7.9</v>
      </c>
      <c r="T5">
        <f t="shared" si="1"/>
        <v>7.9</v>
      </c>
      <c r="V5" s="8">
        <f>SUM(O5:T5)</f>
        <v>45.199999999999996</v>
      </c>
      <c r="W5" s="2"/>
      <c r="X5" s="52" t="s">
        <v>3</v>
      </c>
      <c r="Y5">
        <f>(Y$3/10)+3</f>
        <v>6.3</v>
      </c>
      <c r="Z5">
        <f t="shared" ref="Z5:AD20" si="2">(Z$3/10)+3</f>
        <v>6.9</v>
      </c>
      <c r="AA5">
        <f>(AA$3/10)+2</f>
        <v>6.2</v>
      </c>
      <c r="AB5">
        <f>(AB$3/10)+2</f>
        <v>6.5</v>
      </c>
      <c r="AC5">
        <f t="shared" si="2"/>
        <v>7.8</v>
      </c>
      <c r="AD5">
        <v>0</v>
      </c>
      <c r="AE5">
        <f>SUM(Y5:AD5)</f>
        <v>33.699999999999996</v>
      </c>
      <c r="AG5" s="69"/>
    </row>
    <row r="6" spans="1:33" x14ac:dyDescent="0.2">
      <c r="A6" s="1" t="s">
        <v>4</v>
      </c>
      <c r="B6" s="2"/>
      <c r="C6" s="2"/>
      <c r="D6">
        <f>(D$3/10)+2</f>
        <v>4.9000000000000004</v>
      </c>
      <c r="E6">
        <f>(E$3/10)+2</f>
        <v>5.3</v>
      </c>
      <c r="F6">
        <f t="shared" si="0"/>
        <v>6.9</v>
      </c>
      <c r="G6">
        <f t="shared" si="0"/>
        <v>7.4</v>
      </c>
      <c r="H6">
        <f t="shared" si="0"/>
        <v>7.8</v>
      </c>
      <c r="I6">
        <f t="shared" si="0"/>
        <v>8.3000000000000007</v>
      </c>
      <c r="K6" s="8">
        <f t="shared" ref="K6:K18" si="3">SUM(D6:I6)</f>
        <v>40.599999999999994</v>
      </c>
      <c r="L6" s="2"/>
      <c r="M6" s="2"/>
      <c r="N6" t="s">
        <v>4</v>
      </c>
      <c r="O6">
        <f>(O$3/10)+1</f>
        <v>5.0999999999999996</v>
      </c>
      <c r="P6">
        <f>(P$3/10)+3</f>
        <v>7.1</v>
      </c>
      <c r="Q6">
        <f>(Q$3/10)+3</f>
        <v>7.6</v>
      </c>
      <c r="R6">
        <f>(R$3/10)+3</f>
        <v>7.6</v>
      </c>
      <c r="S6">
        <f>(S$3/10)+3</f>
        <v>7.9</v>
      </c>
      <c r="T6">
        <f>(T$3/10)+3</f>
        <v>7.9</v>
      </c>
      <c r="V6" s="8">
        <f t="shared" ref="V6:V26" si="4">SUM(O6:T6)</f>
        <v>43.199999999999996</v>
      </c>
      <c r="W6" s="2"/>
      <c r="X6" s="52" t="s">
        <v>4</v>
      </c>
      <c r="Y6">
        <f t="shared" ref="Y6:AD45" si="5">(Y$3/10)+3</f>
        <v>6.3</v>
      </c>
      <c r="Z6">
        <f t="shared" si="2"/>
        <v>6.9</v>
      </c>
      <c r="AA6">
        <f t="shared" si="2"/>
        <v>7.2</v>
      </c>
      <c r="AB6">
        <f t="shared" si="2"/>
        <v>7.5</v>
      </c>
      <c r="AC6">
        <f t="shared" si="2"/>
        <v>7.8</v>
      </c>
      <c r="AD6">
        <v>0</v>
      </c>
      <c r="AE6">
        <f t="shared" ref="AE6:AE45" si="6">SUM(Y6:AD6)</f>
        <v>35.699999999999996</v>
      </c>
      <c r="AG6" s="69"/>
    </row>
    <row r="7" spans="1:33" x14ac:dyDescent="0.2">
      <c r="A7" s="1" t="s">
        <v>5</v>
      </c>
      <c r="B7" s="2"/>
      <c r="C7" s="2"/>
      <c r="D7">
        <f t="shared" si="0"/>
        <v>5.9</v>
      </c>
      <c r="E7">
        <f t="shared" si="0"/>
        <v>6.3</v>
      </c>
      <c r="F7">
        <f t="shared" si="0"/>
        <v>6.9</v>
      </c>
      <c r="G7">
        <f t="shared" si="0"/>
        <v>7.4</v>
      </c>
      <c r="H7">
        <f>(H$3/10)+2</f>
        <v>6.8</v>
      </c>
      <c r="I7">
        <v>0</v>
      </c>
      <c r="K7" s="8">
        <f t="shared" si="3"/>
        <v>33.299999999999997</v>
      </c>
      <c r="L7" s="2"/>
      <c r="M7" s="2"/>
      <c r="N7" t="s">
        <v>5</v>
      </c>
      <c r="O7">
        <f t="shared" ref="O7:Q8" si="7">(O$3/10)+3</f>
        <v>7.1</v>
      </c>
      <c r="P7">
        <f t="shared" si="7"/>
        <v>7.1</v>
      </c>
      <c r="Q7">
        <f t="shared" si="7"/>
        <v>7.6</v>
      </c>
      <c r="R7">
        <f>(R$3/10)+1</f>
        <v>5.6</v>
      </c>
      <c r="S7">
        <f>(S$3/10)+3</f>
        <v>7.9</v>
      </c>
      <c r="T7">
        <f>(T$3/10)+3</f>
        <v>7.9</v>
      </c>
      <c r="V7" s="8">
        <f t="shared" si="4"/>
        <v>43.199999999999996</v>
      </c>
      <c r="W7" s="2"/>
      <c r="X7" s="52" t="s">
        <v>5</v>
      </c>
      <c r="Y7">
        <f t="shared" si="5"/>
        <v>6.3</v>
      </c>
      <c r="Z7">
        <f t="shared" si="2"/>
        <v>6.9</v>
      </c>
      <c r="AA7">
        <f>(AA$3/10)+2</f>
        <v>6.2</v>
      </c>
      <c r="AB7">
        <f>(AB$3/10)+3</f>
        <v>7.5</v>
      </c>
      <c r="AC7">
        <v>0</v>
      </c>
      <c r="AD7">
        <f t="shared" si="2"/>
        <v>8.3000000000000007</v>
      </c>
      <c r="AE7">
        <f t="shared" si="6"/>
        <v>35.200000000000003</v>
      </c>
    </row>
    <row r="8" spans="1:33" x14ac:dyDescent="0.2">
      <c r="A8" s="1" t="s">
        <v>67</v>
      </c>
      <c r="B8" s="2"/>
      <c r="C8" s="2"/>
      <c r="D8">
        <f>(D$3/10)+3</f>
        <v>5.9</v>
      </c>
      <c r="E8">
        <f>(E$3/10)+1</f>
        <v>4.3</v>
      </c>
      <c r="F8">
        <f>(F$3/10)+2</f>
        <v>5.9</v>
      </c>
      <c r="G8">
        <v>0</v>
      </c>
      <c r="H8">
        <v>0</v>
      </c>
      <c r="I8">
        <f t="shared" si="0"/>
        <v>8.3000000000000007</v>
      </c>
      <c r="K8" s="8">
        <f t="shared" si="3"/>
        <v>24.400000000000002</v>
      </c>
      <c r="L8" s="2"/>
      <c r="M8" s="2"/>
      <c r="N8" t="s">
        <v>67</v>
      </c>
      <c r="O8">
        <f t="shared" si="7"/>
        <v>7.1</v>
      </c>
      <c r="P8">
        <f t="shared" si="7"/>
        <v>7.1</v>
      </c>
      <c r="Q8">
        <f t="shared" si="7"/>
        <v>7.6</v>
      </c>
      <c r="R8">
        <v>0</v>
      </c>
      <c r="S8">
        <f>(S$3/10)+3</f>
        <v>7.9</v>
      </c>
      <c r="T8">
        <f>(T$3/10)+3</f>
        <v>7.9</v>
      </c>
      <c r="V8" s="8">
        <f t="shared" si="4"/>
        <v>37.599999999999994</v>
      </c>
      <c r="W8" s="2"/>
      <c r="X8" s="52" t="s">
        <v>67</v>
      </c>
      <c r="Y8">
        <f t="shared" si="5"/>
        <v>6.3</v>
      </c>
      <c r="Z8">
        <f t="shared" si="2"/>
        <v>6.9</v>
      </c>
      <c r="AA8">
        <f t="shared" si="2"/>
        <v>7.2</v>
      </c>
      <c r="AB8">
        <f>(AB$3/10)+2</f>
        <v>6.5</v>
      </c>
      <c r="AC8">
        <f t="shared" si="2"/>
        <v>7.8</v>
      </c>
      <c r="AD8">
        <f t="shared" si="2"/>
        <v>8.3000000000000007</v>
      </c>
      <c r="AE8">
        <f t="shared" si="6"/>
        <v>43</v>
      </c>
    </row>
    <row r="9" spans="1:33" x14ac:dyDescent="0.2">
      <c r="A9" s="1" t="s">
        <v>6</v>
      </c>
      <c r="B9" s="2"/>
      <c r="C9" s="2"/>
      <c r="D9">
        <f t="shared" si="0"/>
        <v>5.9</v>
      </c>
      <c r="E9">
        <f>(E$3/10)+3</f>
        <v>6.3</v>
      </c>
      <c r="F9">
        <f>(F$3/10)+2</f>
        <v>5.9</v>
      </c>
      <c r="G9">
        <f t="shared" si="0"/>
        <v>7.4</v>
      </c>
      <c r="H9">
        <v>0</v>
      </c>
      <c r="I9">
        <v>0</v>
      </c>
      <c r="K9" s="8">
        <f t="shared" si="3"/>
        <v>25.5</v>
      </c>
      <c r="L9" s="2"/>
      <c r="M9" s="2"/>
      <c r="N9" t="s">
        <v>6</v>
      </c>
      <c r="O9">
        <f>(O$3/10)+3</f>
        <v>7.1</v>
      </c>
      <c r="P9">
        <f>(P$3/10)+2</f>
        <v>6.1</v>
      </c>
      <c r="Q9">
        <f>(Q$3/10)+3</f>
        <v>7.6</v>
      </c>
      <c r="R9">
        <f>(R$3/10)+3</f>
        <v>7.6</v>
      </c>
      <c r="S9">
        <f>(S$3/10)+3</f>
        <v>7.9</v>
      </c>
      <c r="T9">
        <v>0</v>
      </c>
      <c r="V9" s="8">
        <f t="shared" si="4"/>
        <v>36.299999999999997</v>
      </c>
      <c r="W9" s="2"/>
      <c r="X9" s="52" t="s">
        <v>6</v>
      </c>
      <c r="Y9">
        <f t="shared" si="5"/>
        <v>6.3</v>
      </c>
      <c r="Z9">
        <f>(Z$3/10)+2</f>
        <v>5.9</v>
      </c>
      <c r="AA9">
        <f t="shared" si="2"/>
        <v>7.2</v>
      </c>
      <c r="AB9">
        <f>(AB$3/10)+2</f>
        <v>6.5</v>
      </c>
      <c r="AC9">
        <v>0</v>
      </c>
      <c r="AD9">
        <v>0</v>
      </c>
      <c r="AE9">
        <f t="shared" si="6"/>
        <v>25.9</v>
      </c>
    </row>
    <row r="10" spans="1:33" x14ac:dyDescent="0.2">
      <c r="A10" s="1" t="s">
        <v>7</v>
      </c>
      <c r="B10" s="2"/>
      <c r="C10" s="2"/>
      <c r="D10">
        <v>5.9</v>
      </c>
      <c r="E10">
        <v>6.3</v>
      </c>
      <c r="F10">
        <f t="shared" si="0"/>
        <v>6.9</v>
      </c>
      <c r="G10">
        <v>7.4</v>
      </c>
      <c r="H10">
        <f>(H$3/10)+3</f>
        <v>7.8</v>
      </c>
      <c r="I10">
        <v>0</v>
      </c>
      <c r="K10" s="8">
        <f t="shared" si="3"/>
        <v>34.299999999999997</v>
      </c>
      <c r="L10" s="2"/>
      <c r="M10" s="2"/>
      <c r="N10" t="s">
        <v>7</v>
      </c>
      <c r="O10">
        <f>(O$3/10)+2</f>
        <v>6.1</v>
      </c>
      <c r="P10">
        <f>(P$3/10)+3</f>
        <v>7.1</v>
      </c>
      <c r="Q10">
        <f>(Q$3/10)+2</f>
        <v>6.6</v>
      </c>
      <c r="R10">
        <f>(R$3/10)+3</f>
        <v>7.6</v>
      </c>
      <c r="S10">
        <v>0</v>
      </c>
      <c r="T10">
        <f>(T$3/10)+3</f>
        <v>7.9</v>
      </c>
      <c r="V10" s="8">
        <f t="shared" si="4"/>
        <v>35.299999999999997</v>
      </c>
      <c r="W10" s="2"/>
      <c r="X10" s="52" t="s">
        <v>7</v>
      </c>
      <c r="Y10">
        <f t="shared" si="5"/>
        <v>6.3</v>
      </c>
      <c r="Z10">
        <f>(Z$3/10)+2</f>
        <v>5.9</v>
      </c>
      <c r="AA10">
        <f t="shared" si="2"/>
        <v>7.2</v>
      </c>
      <c r="AB10">
        <f t="shared" si="2"/>
        <v>7.5</v>
      </c>
      <c r="AC10">
        <f t="shared" si="2"/>
        <v>7.8</v>
      </c>
      <c r="AD10">
        <v>0</v>
      </c>
      <c r="AE10">
        <f t="shared" si="6"/>
        <v>34.699999999999996</v>
      </c>
    </row>
    <row r="11" spans="1:33" x14ac:dyDescent="0.2">
      <c r="A11" s="1" t="s">
        <v>68</v>
      </c>
      <c r="B11" s="2"/>
      <c r="C11" s="2"/>
      <c r="D11">
        <f t="shared" si="0"/>
        <v>5.9</v>
      </c>
      <c r="E11">
        <f t="shared" si="0"/>
        <v>6.3</v>
      </c>
      <c r="F11">
        <f t="shared" si="0"/>
        <v>6.9</v>
      </c>
      <c r="G11">
        <f t="shared" si="0"/>
        <v>7.4</v>
      </c>
      <c r="H11">
        <v>0</v>
      </c>
      <c r="I11">
        <f>(I$3/10)+2</f>
        <v>7.3</v>
      </c>
      <c r="K11" s="8">
        <f t="shared" si="3"/>
        <v>33.799999999999997</v>
      </c>
      <c r="L11" s="2"/>
      <c r="M11" s="2"/>
      <c r="N11" t="s">
        <v>68</v>
      </c>
      <c r="O11">
        <f t="shared" ref="O11:O20" si="8">(O$3/10)+3</f>
        <v>7.1</v>
      </c>
      <c r="P11">
        <f>(P$3/10)+2</f>
        <v>6.1</v>
      </c>
      <c r="Q11">
        <f>(Q$3/10)+3</f>
        <v>7.6</v>
      </c>
      <c r="R11">
        <f>(R$3/10)+3</f>
        <v>7.6</v>
      </c>
      <c r="S11">
        <v>0</v>
      </c>
      <c r="T11">
        <v>0</v>
      </c>
      <c r="V11" s="8">
        <f t="shared" si="4"/>
        <v>28.4</v>
      </c>
      <c r="W11" s="2"/>
      <c r="X11" s="52" t="s">
        <v>68</v>
      </c>
      <c r="Y11">
        <f t="shared" si="5"/>
        <v>6.3</v>
      </c>
      <c r="Z11">
        <f t="shared" si="2"/>
        <v>6.9</v>
      </c>
      <c r="AA11">
        <f t="shared" si="2"/>
        <v>7.2</v>
      </c>
      <c r="AB11">
        <f t="shared" si="2"/>
        <v>7.5</v>
      </c>
      <c r="AC11">
        <f t="shared" si="2"/>
        <v>7.8</v>
      </c>
      <c r="AD11">
        <v>0</v>
      </c>
      <c r="AE11">
        <f t="shared" si="6"/>
        <v>35.699999999999996</v>
      </c>
    </row>
    <row r="12" spans="1:33" x14ac:dyDescent="0.2">
      <c r="A12" s="1" t="s">
        <v>9</v>
      </c>
      <c r="B12" s="2"/>
      <c r="C12" s="2"/>
      <c r="D12">
        <f>(D$3/10)+2</f>
        <v>4.9000000000000004</v>
      </c>
      <c r="E12">
        <f t="shared" si="0"/>
        <v>6.3</v>
      </c>
      <c r="F12">
        <f t="shared" si="0"/>
        <v>6.9</v>
      </c>
      <c r="G12">
        <f>(G$3/10)+2</f>
        <v>6.4</v>
      </c>
      <c r="H12">
        <f>(H$3/10)+2</f>
        <v>6.8</v>
      </c>
      <c r="I12">
        <f t="shared" si="0"/>
        <v>8.3000000000000007</v>
      </c>
      <c r="K12" s="8">
        <f t="shared" si="3"/>
        <v>39.6</v>
      </c>
      <c r="L12" s="2"/>
      <c r="M12" s="2"/>
      <c r="N12" t="s">
        <v>9</v>
      </c>
      <c r="O12">
        <f t="shared" si="8"/>
        <v>7.1</v>
      </c>
      <c r="P12">
        <f>(P$3/10)+3</f>
        <v>7.1</v>
      </c>
      <c r="Q12">
        <f>(Q$3/10)+2</f>
        <v>6.6</v>
      </c>
      <c r="R12">
        <f>(R$3/10)+2</f>
        <v>6.6</v>
      </c>
      <c r="S12">
        <f>(S$3/10)+3</f>
        <v>7.9</v>
      </c>
      <c r="T12">
        <v>0</v>
      </c>
      <c r="V12" s="8">
        <f t="shared" si="4"/>
        <v>35.299999999999997</v>
      </c>
      <c r="W12" s="2"/>
      <c r="X12" s="52" t="s">
        <v>9</v>
      </c>
      <c r="Y12">
        <f t="shared" si="5"/>
        <v>6.3</v>
      </c>
      <c r="Z12">
        <f t="shared" si="2"/>
        <v>6.9</v>
      </c>
      <c r="AA12">
        <f t="shared" si="2"/>
        <v>7.2</v>
      </c>
      <c r="AB12">
        <f>(AB$3/10)+2</f>
        <v>6.5</v>
      </c>
      <c r="AC12">
        <f t="shared" si="2"/>
        <v>7.8</v>
      </c>
      <c r="AD12">
        <f t="shared" si="2"/>
        <v>8.3000000000000007</v>
      </c>
      <c r="AE12">
        <f t="shared" si="6"/>
        <v>43</v>
      </c>
      <c r="AG12" s="69"/>
    </row>
    <row r="13" spans="1:33" x14ac:dyDescent="0.2">
      <c r="A13" s="1" t="s">
        <v>69</v>
      </c>
      <c r="B13" s="2"/>
      <c r="C13" s="2"/>
      <c r="D13">
        <f t="shared" si="0"/>
        <v>5.9</v>
      </c>
      <c r="E13">
        <f>(E$3/10)+2</f>
        <v>5.3</v>
      </c>
      <c r="F13">
        <f>(F$3/10)+2</f>
        <v>5.9</v>
      </c>
      <c r="G13">
        <f t="shared" si="0"/>
        <v>7.4</v>
      </c>
      <c r="H13">
        <f>(H$3/10)+3</f>
        <v>7.8</v>
      </c>
      <c r="I13">
        <v>0</v>
      </c>
      <c r="K13" s="8">
        <f t="shared" si="3"/>
        <v>32.299999999999997</v>
      </c>
      <c r="L13" s="2"/>
      <c r="M13" s="2"/>
      <c r="N13" t="s">
        <v>69</v>
      </c>
      <c r="O13">
        <f t="shared" si="8"/>
        <v>7.1</v>
      </c>
      <c r="P13">
        <f>(P$3/10)+3</f>
        <v>7.1</v>
      </c>
      <c r="Q13">
        <f>(Q$3/10)+2</f>
        <v>6.6</v>
      </c>
      <c r="R13">
        <v>6.6</v>
      </c>
      <c r="S13">
        <f>(S$3/10)+3</f>
        <v>7.9</v>
      </c>
      <c r="T13">
        <f>(T$3/10)+3</f>
        <v>7.9</v>
      </c>
      <c r="V13" s="8">
        <f t="shared" si="4"/>
        <v>43.199999999999996</v>
      </c>
      <c r="W13" s="2"/>
      <c r="X13" s="52" t="s">
        <v>69</v>
      </c>
      <c r="Y13">
        <f t="shared" si="5"/>
        <v>6.3</v>
      </c>
      <c r="Z13">
        <f t="shared" si="2"/>
        <v>6.9</v>
      </c>
      <c r="AA13">
        <v>7.2</v>
      </c>
      <c r="AB13">
        <v>0</v>
      </c>
      <c r="AC13">
        <v>0</v>
      </c>
      <c r="AD13">
        <v>0</v>
      </c>
      <c r="AE13">
        <f t="shared" si="6"/>
        <v>20.399999999999999</v>
      </c>
    </row>
    <row r="14" spans="1:33" x14ac:dyDescent="0.2">
      <c r="A14" s="1" t="s">
        <v>70</v>
      </c>
      <c r="B14" s="2"/>
      <c r="C14" s="2"/>
      <c r="D14">
        <f t="shared" si="0"/>
        <v>5.9</v>
      </c>
      <c r="E14">
        <f t="shared" si="0"/>
        <v>6.3</v>
      </c>
      <c r="F14">
        <f t="shared" si="0"/>
        <v>6.9</v>
      </c>
      <c r="G14">
        <v>0</v>
      </c>
      <c r="H14">
        <v>0</v>
      </c>
      <c r="I14">
        <v>0</v>
      </c>
      <c r="K14" s="8">
        <f t="shared" si="3"/>
        <v>19.100000000000001</v>
      </c>
      <c r="L14" s="2"/>
      <c r="M14" s="2"/>
      <c r="N14" t="s">
        <v>70</v>
      </c>
      <c r="O14">
        <f t="shared" si="8"/>
        <v>7.1</v>
      </c>
      <c r="P14">
        <f>(P$3/10)+3</f>
        <v>7.1</v>
      </c>
      <c r="Q14">
        <f>(Q$3/10)+1</f>
        <v>5.6</v>
      </c>
      <c r="R14">
        <f>(R$3/10)+3</f>
        <v>7.6</v>
      </c>
      <c r="S14">
        <v>0</v>
      </c>
      <c r="T14">
        <f>(T$3/10)+2</f>
        <v>6.9</v>
      </c>
      <c r="V14" s="8">
        <f t="shared" si="4"/>
        <v>34.299999999999997</v>
      </c>
      <c r="W14" s="2"/>
      <c r="X14" s="52" t="s">
        <v>70</v>
      </c>
      <c r="Y14">
        <f t="shared" si="5"/>
        <v>6.3</v>
      </c>
      <c r="Z14">
        <f>(Z$3/10)+2</f>
        <v>5.9</v>
      </c>
      <c r="AA14">
        <f t="shared" si="2"/>
        <v>7.2</v>
      </c>
      <c r="AB14">
        <f>(AB$3/10)+2</f>
        <v>6.5</v>
      </c>
      <c r="AC14">
        <f>(AC$3/10)+2</f>
        <v>6.8</v>
      </c>
      <c r="AD14">
        <v>0</v>
      </c>
      <c r="AE14">
        <f t="shared" si="6"/>
        <v>32.699999999999996</v>
      </c>
    </row>
    <row r="15" spans="1:33" x14ac:dyDescent="0.2">
      <c r="A15" s="1" t="s">
        <v>10</v>
      </c>
      <c r="B15" s="2"/>
      <c r="C15" s="2"/>
      <c r="D15">
        <f t="shared" si="0"/>
        <v>5.9</v>
      </c>
      <c r="E15">
        <f t="shared" si="0"/>
        <v>6.3</v>
      </c>
      <c r="F15">
        <f t="shared" si="0"/>
        <v>6.9</v>
      </c>
      <c r="G15">
        <f>(G$3/10)+3</f>
        <v>7.4</v>
      </c>
      <c r="H15">
        <v>0</v>
      </c>
      <c r="I15">
        <f t="shared" si="0"/>
        <v>8.3000000000000007</v>
      </c>
      <c r="K15" s="8">
        <f t="shared" si="3"/>
        <v>34.799999999999997</v>
      </c>
      <c r="L15" s="2"/>
      <c r="M15" s="2"/>
      <c r="N15" t="s">
        <v>10</v>
      </c>
      <c r="O15">
        <f t="shared" si="8"/>
        <v>7.1</v>
      </c>
      <c r="P15">
        <f>(P$3/10)+1</f>
        <v>5.0999999999999996</v>
      </c>
      <c r="Q15">
        <f>(Q$3/10)+3</f>
        <v>7.6</v>
      </c>
      <c r="R15">
        <f>(R$3/10)+3</f>
        <v>7.6</v>
      </c>
      <c r="S15">
        <f>(S$3/10)+3</f>
        <v>7.9</v>
      </c>
      <c r="T15">
        <f>(T$3/10)+2</f>
        <v>6.9</v>
      </c>
      <c r="V15" s="8">
        <f t="shared" si="4"/>
        <v>42.199999999999996</v>
      </c>
      <c r="W15" s="2"/>
      <c r="X15" s="52" t="s">
        <v>10</v>
      </c>
      <c r="Y15">
        <f>(Y$3/10)+3</f>
        <v>6.3</v>
      </c>
      <c r="Z15">
        <f>(Z$3/10)+2</f>
        <v>5.9</v>
      </c>
      <c r="AA15">
        <f>(AA$3/10)+1</f>
        <v>5.2</v>
      </c>
      <c r="AB15">
        <f>(AB$3/10)+2</f>
        <v>6.5</v>
      </c>
      <c r="AC15">
        <f>(AC$3/10)+2</f>
        <v>6.8</v>
      </c>
      <c r="AD15">
        <v>0</v>
      </c>
      <c r="AE15">
        <f t="shared" si="6"/>
        <v>30.7</v>
      </c>
    </row>
    <row r="16" spans="1:33" x14ac:dyDescent="0.2">
      <c r="A16" s="1" t="s">
        <v>13</v>
      </c>
      <c r="B16" s="2"/>
      <c r="C16" s="2"/>
      <c r="D16">
        <f>(D$3/10)+2</f>
        <v>4.9000000000000004</v>
      </c>
      <c r="E16">
        <f>(E$3/10)+2</f>
        <v>5.3</v>
      </c>
      <c r="F16">
        <f t="shared" si="0"/>
        <v>6.9</v>
      </c>
      <c r="G16">
        <f t="shared" si="0"/>
        <v>7.4</v>
      </c>
      <c r="H16">
        <v>0</v>
      </c>
      <c r="I16">
        <f>(I$3/10)+1</f>
        <v>6.3</v>
      </c>
      <c r="K16" s="8">
        <f t="shared" si="3"/>
        <v>30.8</v>
      </c>
      <c r="L16" s="2"/>
      <c r="M16" s="2"/>
      <c r="N16" t="s">
        <v>13</v>
      </c>
      <c r="O16">
        <f t="shared" si="8"/>
        <v>7.1</v>
      </c>
      <c r="P16">
        <v>0</v>
      </c>
      <c r="Q16">
        <f>(Q$3/10)+1</f>
        <v>5.6</v>
      </c>
      <c r="R16">
        <f>(R$3/10)+3</f>
        <v>7.6</v>
      </c>
      <c r="S16">
        <f>(S$3/10)+1</f>
        <v>5.9</v>
      </c>
      <c r="T16">
        <f>(T$3/10)+2</f>
        <v>6.9</v>
      </c>
      <c r="V16" s="8">
        <f t="shared" si="4"/>
        <v>33.099999999999994</v>
      </c>
      <c r="W16" s="2"/>
      <c r="X16" s="52" t="s">
        <v>13</v>
      </c>
      <c r="Y16">
        <f>(Y$3/10)+1</f>
        <v>4.3</v>
      </c>
      <c r="Z16">
        <f t="shared" si="2"/>
        <v>6.9</v>
      </c>
      <c r="AA16">
        <v>0</v>
      </c>
      <c r="AB16">
        <f>(AB$3/10)+2</f>
        <v>6.5</v>
      </c>
      <c r="AC16">
        <v>0</v>
      </c>
      <c r="AD16">
        <v>0</v>
      </c>
      <c r="AE16">
        <f t="shared" si="6"/>
        <v>17.7</v>
      </c>
    </row>
    <row r="17" spans="1:33" x14ac:dyDescent="0.2">
      <c r="A17" s="1" t="s">
        <v>12</v>
      </c>
      <c r="B17" s="2"/>
      <c r="C17" s="2"/>
      <c r="D17">
        <f t="shared" si="0"/>
        <v>5.9</v>
      </c>
      <c r="E17">
        <f t="shared" si="0"/>
        <v>6.3</v>
      </c>
      <c r="F17">
        <f t="shared" si="0"/>
        <v>6.9</v>
      </c>
      <c r="G17">
        <f t="shared" si="0"/>
        <v>7.4</v>
      </c>
      <c r="H17">
        <f t="shared" si="0"/>
        <v>7.8</v>
      </c>
      <c r="I17">
        <f t="shared" si="0"/>
        <v>8.3000000000000007</v>
      </c>
      <c r="K17" s="8">
        <f t="shared" si="3"/>
        <v>42.599999999999994</v>
      </c>
      <c r="L17" s="2"/>
      <c r="M17" s="2"/>
      <c r="N17" t="s">
        <v>12</v>
      </c>
      <c r="O17">
        <f t="shared" si="8"/>
        <v>7.1</v>
      </c>
      <c r="P17">
        <f>(P$3/10)+3</f>
        <v>7.1</v>
      </c>
      <c r="Q17">
        <f>(Q$3/10)+2</f>
        <v>6.6</v>
      </c>
      <c r="R17">
        <f>(R$3/10)+3</f>
        <v>7.6</v>
      </c>
      <c r="S17">
        <f>(S$3/10)+3</f>
        <v>7.9</v>
      </c>
      <c r="T17">
        <f>(T$3/10)+3</f>
        <v>7.9</v>
      </c>
      <c r="V17" s="8">
        <f t="shared" si="4"/>
        <v>44.199999999999996</v>
      </c>
      <c r="W17" s="2"/>
      <c r="X17" s="52" t="s">
        <v>12</v>
      </c>
      <c r="Y17">
        <f>(Y$3/10)+2</f>
        <v>5.3</v>
      </c>
      <c r="Z17">
        <f>(Z$3/10)+2</f>
        <v>5.9</v>
      </c>
      <c r="AA17">
        <f t="shared" si="2"/>
        <v>7.2</v>
      </c>
      <c r="AB17">
        <f t="shared" si="2"/>
        <v>7.5</v>
      </c>
      <c r="AC17">
        <f t="shared" si="2"/>
        <v>7.8</v>
      </c>
      <c r="AD17">
        <f t="shared" si="2"/>
        <v>8.3000000000000007</v>
      </c>
      <c r="AE17">
        <f t="shared" si="6"/>
        <v>42</v>
      </c>
      <c r="AG17" s="69"/>
    </row>
    <row r="18" spans="1:33" x14ac:dyDescent="0.2">
      <c r="A18" s="1" t="s">
        <v>11</v>
      </c>
      <c r="B18" s="2"/>
      <c r="C18" s="2"/>
      <c r="D18">
        <f t="shared" si="0"/>
        <v>5.9</v>
      </c>
      <c r="E18">
        <f t="shared" si="0"/>
        <v>6.3</v>
      </c>
      <c r="F18">
        <f t="shared" si="0"/>
        <v>6.9</v>
      </c>
      <c r="G18">
        <f t="shared" si="0"/>
        <v>7.4</v>
      </c>
      <c r="H18">
        <f t="shared" si="0"/>
        <v>7.8</v>
      </c>
      <c r="I18">
        <f t="shared" si="0"/>
        <v>8.3000000000000007</v>
      </c>
      <c r="K18" s="8">
        <f t="shared" si="3"/>
        <v>42.599999999999994</v>
      </c>
      <c r="L18" s="2"/>
      <c r="M18" s="2"/>
      <c r="N18" t="s">
        <v>11</v>
      </c>
      <c r="O18">
        <f t="shared" si="8"/>
        <v>7.1</v>
      </c>
      <c r="P18">
        <f>(P$3/10)+3</f>
        <v>7.1</v>
      </c>
      <c r="Q18">
        <v>0</v>
      </c>
      <c r="R18">
        <f>(R$3/10)+2</f>
        <v>6.6</v>
      </c>
      <c r="S18">
        <f>(S$3/10)+3</f>
        <v>7.9</v>
      </c>
      <c r="T18">
        <f>(T$3/10)+3</f>
        <v>7.9</v>
      </c>
      <c r="V18" s="8">
        <f t="shared" si="4"/>
        <v>36.599999999999994</v>
      </c>
      <c r="W18" s="2"/>
      <c r="X18" s="52" t="s">
        <v>11</v>
      </c>
      <c r="Y18">
        <f t="shared" si="5"/>
        <v>6.3</v>
      </c>
      <c r="Z18">
        <f t="shared" si="2"/>
        <v>6.9</v>
      </c>
      <c r="AA18">
        <f t="shared" si="2"/>
        <v>7.2</v>
      </c>
      <c r="AB18">
        <f>(AB$3/10)+2</f>
        <v>6.5</v>
      </c>
      <c r="AC18">
        <f>(AC$3/10)+2</f>
        <v>6.8</v>
      </c>
      <c r="AD18">
        <v>0</v>
      </c>
      <c r="AE18">
        <f t="shared" si="6"/>
        <v>33.699999999999996</v>
      </c>
    </row>
    <row r="19" spans="1:33" x14ac:dyDescent="0.2">
      <c r="A19" s="1" t="s">
        <v>73</v>
      </c>
      <c r="B19" s="2"/>
      <c r="C19" s="2"/>
      <c r="D19">
        <f t="shared" si="0"/>
        <v>5.9</v>
      </c>
      <c r="E19">
        <f t="shared" si="0"/>
        <v>6.3</v>
      </c>
      <c r="F19">
        <f t="shared" si="0"/>
        <v>6.9</v>
      </c>
      <c r="G19">
        <f t="shared" si="0"/>
        <v>7.4</v>
      </c>
      <c r="H19">
        <v>7.8</v>
      </c>
      <c r="I19">
        <v>0</v>
      </c>
      <c r="K19" s="8">
        <f t="shared" ref="K19:K27" si="9">SUM(D19:I19)</f>
        <v>34.299999999999997</v>
      </c>
      <c r="L19" s="2"/>
      <c r="M19" s="2"/>
      <c r="N19" t="s">
        <v>73</v>
      </c>
      <c r="O19">
        <f t="shared" si="8"/>
        <v>7.1</v>
      </c>
      <c r="P19">
        <f>(P$3/10)+3</f>
        <v>7.1</v>
      </c>
      <c r="Q19">
        <f>(Q$3/10)+2</f>
        <v>6.6</v>
      </c>
      <c r="R19">
        <f>(R$3/10)+2</f>
        <v>6.6</v>
      </c>
      <c r="S19">
        <v>0</v>
      </c>
      <c r="T19">
        <f>(T$3/10)+3</f>
        <v>7.9</v>
      </c>
      <c r="V19" s="8">
        <f t="shared" si="4"/>
        <v>35.299999999999997</v>
      </c>
      <c r="W19" s="2"/>
      <c r="X19" s="52" t="s">
        <v>73</v>
      </c>
      <c r="Y19">
        <f t="shared" si="5"/>
        <v>6.3</v>
      </c>
      <c r="Z19">
        <f t="shared" si="2"/>
        <v>6.9</v>
      </c>
      <c r="AA19">
        <f>(AA$3/10)+2</f>
        <v>6.2</v>
      </c>
      <c r="AB19">
        <f>(AB$3/10)+2</f>
        <v>6.5</v>
      </c>
      <c r="AC19">
        <f>(AC$3/10)+3</f>
        <v>7.8</v>
      </c>
      <c r="AD19">
        <v>0</v>
      </c>
      <c r="AE19">
        <f t="shared" si="6"/>
        <v>33.699999999999996</v>
      </c>
    </row>
    <row r="20" spans="1:33" x14ac:dyDescent="0.2">
      <c r="A20" s="1" t="s">
        <v>14</v>
      </c>
      <c r="B20" s="2"/>
      <c r="C20" s="2"/>
      <c r="D20">
        <f>(D$3/10)+3</f>
        <v>5.9</v>
      </c>
      <c r="E20">
        <f>(E$3/10)+1</f>
        <v>4.3</v>
      </c>
      <c r="F20">
        <f t="shared" si="0"/>
        <v>6.9</v>
      </c>
      <c r="G20">
        <f t="shared" si="0"/>
        <v>7.4</v>
      </c>
      <c r="H20">
        <f t="shared" si="0"/>
        <v>7.8</v>
      </c>
      <c r="I20">
        <f t="shared" si="0"/>
        <v>8.3000000000000007</v>
      </c>
      <c r="K20" s="8">
        <f t="shared" si="9"/>
        <v>40.599999999999994</v>
      </c>
      <c r="L20" s="2"/>
      <c r="M20" s="2"/>
      <c r="N20" t="s">
        <v>14</v>
      </c>
      <c r="O20">
        <f t="shared" si="8"/>
        <v>7.1</v>
      </c>
      <c r="P20">
        <f>(P$3/10)+3</f>
        <v>7.1</v>
      </c>
      <c r="Q20">
        <f>(Q$3/10)+3</f>
        <v>7.6</v>
      </c>
      <c r="R20">
        <v>0</v>
      </c>
      <c r="S20">
        <f>(S$3/10)+2</f>
        <v>6.9</v>
      </c>
      <c r="T20">
        <v>0</v>
      </c>
      <c r="V20" s="8">
        <f t="shared" si="4"/>
        <v>28.699999999999996</v>
      </c>
      <c r="W20" s="2"/>
      <c r="X20" s="52" t="s">
        <v>14</v>
      </c>
      <c r="Y20">
        <f t="shared" si="5"/>
        <v>6.3</v>
      </c>
      <c r="Z20">
        <f t="shared" si="2"/>
        <v>6.9</v>
      </c>
      <c r="AA20">
        <f>(AA$3/10)+2</f>
        <v>6.2</v>
      </c>
      <c r="AB20">
        <f t="shared" si="2"/>
        <v>7.5</v>
      </c>
      <c r="AC20">
        <f>(AC$3/10)+1</f>
        <v>5.8</v>
      </c>
      <c r="AD20">
        <v>0</v>
      </c>
      <c r="AE20">
        <f t="shared" si="6"/>
        <v>32.699999999999996</v>
      </c>
    </row>
    <row r="21" spans="1:33" x14ac:dyDescent="0.2">
      <c r="A21" s="1" t="s">
        <v>15</v>
      </c>
      <c r="B21" s="2"/>
      <c r="C21" s="2"/>
      <c r="D21">
        <f>(D$3/10)+3</f>
        <v>5.9</v>
      </c>
      <c r="E21">
        <f t="shared" ref="E21:E28" si="10">(E$3/10)+3</f>
        <v>6.3</v>
      </c>
      <c r="F21">
        <v>0</v>
      </c>
      <c r="G21">
        <f>(G$3/10)+3</f>
        <v>7.4</v>
      </c>
      <c r="H21">
        <f>(H$3/10)+3</f>
        <v>7.8</v>
      </c>
      <c r="I21">
        <f>(I$3/10)+3</f>
        <v>8.3000000000000007</v>
      </c>
      <c r="K21" s="8">
        <f t="shared" si="9"/>
        <v>35.700000000000003</v>
      </c>
      <c r="L21" s="2"/>
      <c r="M21" s="2"/>
      <c r="N21" t="s">
        <v>15</v>
      </c>
      <c r="O21">
        <f>(O$3/10)+1</f>
        <v>5.0999999999999996</v>
      </c>
      <c r="P21">
        <f>(P$3/10)+1</f>
        <v>5.0999999999999996</v>
      </c>
      <c r="Q21">
        <f>(Q$3/10)+3</f>
        <v>7.6</v>
      </c>
      <c r="R21">
        <v>0</v>
      </c>
      <c r="S21">
        <f>(S$3/10)+3</f>
        <v>7.9</v>
      </c>
      <c r="T21">
        <v>0</v>
      </c>
      <c r="V21" s="8">
        <f t="shared" si="4"/>
        <v>25.699999999999996</v>
      </c>
      <c r="W21" s="2"/>
      <c r="X21" s="52" t="s">
        <v>15</v>
      </c>
      <c r="Y21">
        <v>6.3</v>
      </c>
      <c r="Z21">
        <v>6.9</v>
      </c>
      <c r="AA21">
        <v>6.2</v>
      </c>
      <c r="AB21">
        <v>6.5</v>
      </c>
      <c r="AC21">
        <v>5.8</v>
      </c>
      <c r="AD21">
        <v>0</v>
      </c>
      <c r="AE21">
        <f t="shared" si="6"/>
        <v>31.7</v>
      </c>
    </row>
    <row r="22" spans="1:33" x14ac:dyDescent="0.2">
      <c r="A22" s="1" t="s">
        <v>16</v>
      </c>
      <c r="B22" s="2"/>
      <c r="C22" s="2"/>
      <c r="D22">
        <f>(D$3/10)+3</f>
        <v>5.9</v>
      </c>
      <c r="E22">
        <f t="shared" si="10"/>
        <v>6.3</v>
      </c>
      <c r="F22">
        <f>(F$3/10)+3</f>
        <v>6.9</v>
      </c>
      <c r="G22">
        <f>(G$3/10)+3</f>
        <v>7.4</v>
      </c>
      <c r="H22">
        <f>(H$3/10)+3</f>
        <v>7.8</v>
      </c>
      <c r="I22">
        <v>0</v>
      </c>
      <c r="K22" s="8">
        <f t="shared" si="9"/>
        <v>34.299999999999997</v>
      </c>
      <c r="L22" s="2"/>
      <c r="M22" s="2"/>
      <c r="N22" t="s">
        <v>16</v>
      </c>
      <c r="O22">
        <f>(O$3/10)+2</f>
        <v>6.1</v>
      </c>
      <c r="P22">
        <f>(P$3/10)+3</f>
        <v>7.1</v>
      </c>
      <c r="Q22">
        <v>0</v>
      </c>
      <c r="R22">
        <f>(R$3/10)+3</f>
        <v>7.6</v>
      </c>
      <c r="S22">
        <v>6.9</v>
      </c>
      <c r="T22">
        <f>(T$3/10)+3</f>
        <v>7.9</v>
      </c>
      <c r="V22" s="8">
        <f t="shared" si="4"/>
        <v>35.599999999999994</v>
      </c>
      <c r="W22" s="2"/>
      <c r="X22" s="52" t="s">
        <v>16</v>
      </c>
      <c r="Y22">
        <v>0</v>
      </c>
      <c r="Z22">
        <f>(Z$3/10)+2</f>
        <v>5.9</v>
      </c>
      <c r="AA22">
        <f>(AA$3/10)+2</f>
        <v>6.2</v>
      </c>
      <c r="AB22">
        <f>(AB$3/10)+3</f>
        <v>7.5</v>
      </c>
      <c r="AC22">
        <f>(AC$3/10)+2</f>
        <v>6.8</v>
      </c>
      <c r="AD22">
        <f>(AD$3/10)+2</f>
        <v>7.3</v>
      </c>
      <c r="AE22">
        <f t="shared" si="6"/>
        <v>33.700000000000003</v>
      </c>
    </row>
    <row r="23" spans="1:33" x14ac:dyDescent="0.2">
      <c r="A23" s="1" t="s">
        <v>74</v>
      </c>
      <c r="B23" s="2"/>
      <c r="C23" s="2"/>
      <c r="D23">
        <f>(D$3/10)+2</f>
        <v>4.9000000000000004</v>
      </c>
      <c r="E23">
        <f t="shared" si="10"/>
        <v>6.3</v>
      </c>
      <c r="F23">
        <f>(F$3/10)+2</f>
        <v>5.9</v>
      </c>
      <c r="G23">
        <v>0</v>
      </c>
      <c r="H23">
        <f>(H$3/10)+2</f>
        <v>6.8</v>
      </c>
      <c r="I23">
        <v>0</v>
      </c>
      <c r="K23" s="8">
        <f t="shared" si="9"/>
        <v>23.900000000000002</v>
      </c>
      <c r="L23" s="2"/>
      <c r="M23" s="2"/>
      <c r="N23" t="s">
        <v>74</v>
      </c>
      <c r="O23">
        <f>(O$3/10)+2</f>
        <v>6.1</v>
      </c>
      <c r="P23">
        <v>0</v>
      </c>
      <c r="Q23">
        <v>0</v>
      </c>
      <c r="R23">
        <v>0</v>
      </c>
      <c r="S23">
        <v>0</v>
      </c>
      <c r="T23">
        <v>0</v>
      </c>
      <c r="V23" s="8">
        <f t="shared" si="4"/>
        <v>6.1</v>
      </c>
      <c r="W23" s="2"/>
      <c r="X23" s="52" t="s">
        <v>74</v>
      </c>
    </row>
    <row r="24" spans="1:33" x14ac:dyDescent="0.2">
      <c r="A24" s="1" t="s">
        <v>17</v>
      </c>
      <c r="B24" s="2"/>
      <c r="C24" s="2"/>
      <c r="D24">
        <f>(D$3/10)+2</f>
        <v>4.9000000000000004</v>
      </c>
      <c r="E24">
        <f t="shared" si="10"/>
        <v>6.3</v>
      </c>
      <c r="F24">
        <f>(F$3/10)+3</f>
        <v>6.9</v>
      </c>
      <c r="G24">
        <f>(G$3/10)+2</f>
        <v>6.4</v>
      </c>
      <c r="H24">
        <f>(H$3/10)+2</f>
        <v>6.8</v>
      </c>
      <c r="I24">
        <f>(I$3/10)+2</f>
        <v>7.3</v>
      </c>
      <c r="K24" s="8">
        <f t="shared" si="9"/>
        <v>38.6</v>
      </c>
      <c r="L24" s="2"/>
      <c r="M24" s="2"/>
      <c r="N24" t="s">
        <v>17</v>
      </c>
      <c r="O24">
        <f>(O$3/10)+2</f>
        <v>6.1</v>
      </c>
      <c r="P24">
        <f>(P$3/10)+3</f>
        <v>7.1</v>
      </c>
      <c r="Q24">
        <v>0</v>
      </c>
      <c r="R24">
        <v>0</v>
      </c>
      <c r="S24">
        <v>0</v>
      </c>
      <c r="T24">
        <f>(T$3/10)+2</f>
        <v>6.9</v>
      </c>
      <c r="V24" s="8">
        <f t="shared" si="4"/>
        <v>20.100000000000001</v>
      </c>
      <c r="W24" s="2"/>
      <c r="X24" s="52" t="s">
        <v>17</v>
      </c>
      <c r="Y24">
        <f t="shared" si="5"/>
        <v>6.3</v>
      </c>
      <c r="Z24">
        <f t="shared" si="5"/>
        <v>6.9</v>
      </c>
      <c r="AA24">
        <v>0</v>
      </c>
      <c r="AB24">
        <v>0</v>
      </c>
      <c r="AC24">
        <v>0</v>
      </c>
      <c r="AD24">
        <f>(AD$3/10)+2</f>
        <v>7.3</v>
      </c>
      <c r="AE24">
        <f t="shared" si="6"/>
        <v>20.5</v>
      </c>
    </row>
    <row r="25" spans="1:33" x14ac:dyDescent="0.2">
      <c r="A25" s="1" t="s">
        <v>18</v>
      </c>
      <c r="B25" s="2"/>
      <c r="C25" s="2"/>
      <c r="D25">
        <f>(D$3/10)+3</f>
        <v>5.9</v>
      </c>
      <c r="E25">
        <f t="shared" si="10"/>
        <v>6.3</v>
      </c>
      <c r="F25">
        <f>(F$3/10)+3</f>
        <v>6.9</v>
      </c>
      <c r="G25">
        <f>(G$3/10)+3</f>
        <v>7.4</v>
      </c>
      <c r="H25">
        <f>(H$3/10)+1</f>
        <v>5.8</v>
      </c>
      <c r="I25">
        <f>(I$3/10)+3</f>
        <v>8.3000000000000007</v>
      </c>
      <c r="K25" s="8">
        <f t="shared" si="9"/>
        <v>40.599999999999994</v>
      </c>
      <c r="L25" s="2"/>
      <c r="M25" s="2"/>
      <c r="N25" t="s">
        <v>18</v>
      </c>
      <c r="O25">
        <f>(O$3/10)+3</f>
        <v>7.1</v>
      </c>
      <c r="P25">
        <f>(P$3/10)+3</f>
        <v>7.1</v>
      </c>
      <c r="Q25">
        <f>(Q$3/10)+3</f>
        <v>7.6</v>
      </c>
      <c r="R25">
        <v>0</v>
      </c>
      <c r="S25">
        <f>(S$3/10)+2</f>
        <v>6.9</v>
      </c>
      <c r="T25">
        <f>(T$3/10)+3</f>
        <v>7.9</v>
      </c>
      <c r="V25" s="8">
        <f t="shared" si="4"/>
        <v>36.599999999999994</v>
      </c>
      <c r="W25" s="2"/>
      <c r="X25" s="52" t="s">
        <v>18</v>
      </c>
      <c r="Y25">
        <f>(Y$3/10)+2</f>
        <v>5.3</v>
      </c>
      <c r="Z25">
        <f t="shared" si="5"/>
        <v>6.9</v>
      </c>
      <c r="AA25">
        <f t="shared" si="5"/>
        <v>7.2</v>
      </c>
      <c r="AB25">
        <f>(AB$3/10)+3</f>
        <v>7.5</v>
      </c>
      <c r="AC25">
        <f>(AC$3/10)+1</f>
        <v>5.8</v>
      </c>
      <c r="AD25">
        <v>0</v>
      </c>
      <c r="AE25">
        <f t="shared" si="6"/>
        <v>32.699999999999996</v>
      </c>
    </row>
    <row r="26" spans="1:33" x14ac:dyDescent="0.2">
      <c r="A26" s="1" t="s">
        <v>19</v>
      </c>
      <c r="B26" s="2"/>
      <c r="C26" s="2"/>
      <c r="D26">
        <f>(D$3/10)+2</f>
        <v>4.9000000000000004</v>
      </c>
      <c r="E26">
        <f t="shared" si="10"/>
        <v>6.3</v>
      </c>
      <c r="F26">
        <f>(F$3/10)+2</f>
        <v>5.9</v>
      </c>
      <c r="G26">
        <v>0</v>
      </c>
      <c r="H26">
        <f>(H$3/10)+3</f>
        <v>7.8</v>
      </c>
      <c r="I26">
        <f>(I$3/10)+2</f>
        <v>7.3</v>
      </c>
      <c r="K26" s="8">
        <f t="shared" si="9"/>
        <v>32.200000000000003</v>
      </c>
      <c r="L26" s="2"/>
      <c r="M26" s="2"/>
      <c r="N26" t="s">
        <v>19</v>
      </c>
      <c r="O26">
        <f>(O$3/10)+3</f>
        <v>7.1</v>
      </c>
      <c r="P26">
        <f>(P$3/10)+3</f>
        <v>7.1</v>
      </c>
      <c r="Q26">
        <f>(Q$3/10)+3</f>
        <v>7.6</v>
      </c>
      <c r="R26">
        <f>(R$3/10)+3</f>
        <v>7.6</v>
      </c>
      <c r="S26">
        <v>0</v>
      </c>
      <c r="T26">
        <f>(T$3/10)+3</f>
        <v>7.9</v>
      </c>
      <c r="V26" s="8">
        <f t="shared" si="4"/>
        <v>37.299999999999997</v>
      </c>
      <c r="W26" s="2"/>
      <c r="X26" s="52" t="s">
        <v>19</v>
      </c>
      <c r="Y26">
        <f>(Y$3/10)+2</f>
        <v>5.3</v>
      </c>
      <c r="Z26">
        <f t="shared" si="5"/>
        <v>6.9</v>
      </c>
      <c r="AA26">
        <f>(AA$3/10)+1</f>
        <v>5.2</v>
      </c>
      <c r="AB26">
        <f>(AB$3/10)+1</f>
        <v>5.5</v>
      </c>
      <c r="AC26">
        <f>(AC$3/10)+2</f>
        <v>6.8</v>
      </c>
      <c r="AD26">
        <f>(AD$3/10)+2</f>
        <v>7.3</v>
      </c>
      <c r="AE26">
        <f t="shared" si="6"/>
        <v>37</v>
      </c>
    </row>
    <row r="27" spans="1:33" x14ac:dyDescent="0.2">
      <c r="A27" s="1" t="s">
        <v>72</v>
      </c>
      <c r="B27" s="2"/>
      <c r="C27" s="2"/>
      <c r="D27">
        <f>(D$3/10)+3</f>
        <v>5.9</v>
      </c>
      <c r="E27">
        <f t="shared" si="10"/>
        <v>6.3</v>
      </c>
      <c r="F27">
        <f>(F$3/10)+3</f>
        <v>6.9</v>
      </c>
      <c r="G27">
        <f>(G$3/10)+3</f>
        <v>7.4</v>
      </c>
      <c r="H27">
        <f>(H$3/10)+3</f>
        <v>7.8</v>
      </c>
      <c r="I27">
        <f>(I$3/10)+3</f>
        <v>8.3000000000000007</v>
      </c>
      <c r="K27" s="8">
        <f t="shared" si="9"/>
        <v>42.599999999999994</v>
      </c>
      <c r="L27" s="2"/>
      <c r="M27" s="2"/>
      <c r="N27" t="s">
        <v>72</v>
      </c>
      <c r="O27">
        <v>0</v>
      </c>
      <c r="P27">
        <f>(P$3/10)+3</f>
        <v>7.1</v>
      </c>
      <c r="Q27">
        <v>0</v>
      </c>
      <c r="R27">
        <f>(R$3/10)+3</f>
        <v>7.6</v>
      </c>
      <c r="S27">
        <f>(S$3/10)+3</f>
        <v>7.9</v>
      </c>
      <c r="T27">
        <f>(T$3/10)+2</f>
        <v>6.9</v>
      </c>
      <c r="V27" s="8">
        <f>SUM(O27:T27)</f>
        <v>29.5</v>
      </c>
      <c r="W27" s="2"/>
      <c r="X27" s="52" t="s">
        <v>72</v>
      </c>
      <c r="Y27">
        <v>0</v>
      </c>
      <c r="Z27">
        <f t="shared" si="5"/>
        <v>6.9</v>
      </c>
      <c r="AA27">
        <f t="shared" si="5"/>
        <v>7.2</v>
      </c>
      <c r="AB27">
        <f>(AB$3/10)+2</f>
        <v>6.5</v>
      </c>
      <c r="AC27">
        <v>0</v>
      </c>
      <c r="AD27">
        <v>0</v>
      </c>
      <c r="AE27">
        <f t="shared" si="6"/>
        <v>20.6</v>
      </c>
    </row>
    <row r="28" spans="1:33" x14ac:dyDescent="0.2">
      <c r="A28" s="1" t="s">
        <v>20</v>
      </c>
      <c r="B28" s="2"/>
      <c r="C28" s="2"/>
      <c r="D28">
        <f t="shared" ref="D28:I45" si="11">(D$3/10)+3</f>
        <v>5.9</v>
      </c>
      <c r="E28">
        <f t="shared" si="10"/>
        <v>6.3</v>
      </c>
      <c r="F28">
        <f>(F$3/10)+3</f>
        <v>6.9</v>
      </c>
      <c r="G28">
        <v>0</v>
      </c>
      <c r="H28">
        <v>0</v>
      </c>
      <c r="I28">
        <v>0</v>
      </c>
      <c r="K28" s="8">
        <f t="shared" ref="K28:K45" si="12">SUM(D28:I28)</f>
        <v>19.100000000000001</v>
      </c>
      <c r="L28" s="2"/>
      <c r="M28" s="2"/>
      <c r="N28" t="s">
        <v>20</v>
      </c>
      <c r="O28">
        <f>(O$3/10)+3</f>
        <v>7.1</v>
      </c>
      <c r="P28">
        <v>0</v>
      </c>
      <c r="Q28">
        <f>(Q$3/10)+3</f>
        <v>7.6</v>
      </c>
      <c r="R28">
        <f>(R$3/10)+3</f>
        <v>7.6</v>
      </c>
      <c r="S28">
        <f>(S$3/10)+3</f>
        <v>7.9</v>
      </c>
      <c r="T28">
        <f>(T$3/10)+3</f>
        <v>7.9</v>
      </c>
      <c r="V28" s="8">
        <f t="shared" ref="V28:V45" si="13">SUM(O28:T28)</f>
        <v>38.099999999999994</v>
      </c>
      <c r="W28" s="2"/>
      <c r="X28" s="52" t="s">
        <v>20</v>
      </c>
      <c r="Y28">
        <f t="shared" si="5"/>
        <v>6.3</v>
      </c>
      <c r="Z28">
        <f>(Z$3/10)+2</f>
        <v>5.9</v>
      </c>
      <c r="AA28">
        <f t="shared" si="5"/>
        <v>7.2</v>
      </c>
      <c r="AB28">
        <f>0</f>
        <v>0</v>
      </c>
      <c r="AC28">
        <v>0</v>
      </c>
      <c r="AD28">
        <f>(AD$3/10)+2</f>
        <v>7.3</v>
      </c>
      <c r="AE28">
        <f t="shared" si="6"/>
        <v>26.7</v>
      </c>
    </row>
    <row r="29" spans="1:33" x14ac:dyDescent="0.2">
      <c r="A29" s="1" t="s">
        <v>21</v>
      </c>
      <c r="B29" s="2"/>
      <c r="C29" s="2"/>
      <c r="D29">
        <f t="shared" si="11"/>
        <v>5.9</v>
      </c>
      <c r="E29">
        <f t="shared" si="11"/>
        <v>6.3</v>
      </c>
      <c r="F29">
        <f t="shared" si="11"/>
        <v>6.9</v>
      </c>
      <c r="G29">
        <v>0</v>
      </c>
      <c r="H29">
        <v>0</v>
      </c>
      <c r="I29">
        <v>0</v>
      </c>
      <c r="K29" s="8">
        <f t="shared" si="12"/>
        <v>19.100000000000001</v>
      </c>
      <c r="L29" s="2"/>
      <c r="M29" s="2"/>
      <c r="N29" t="s">
        <v>21</v>
      </c>
      <c r="O29">
        <f>(O$3/10)+3</f>
        <v>7.1</v>
      </c>
      <c r="P29">
        <f>(P$3/10)+3</f>
        <v>7.1</v>
      </c>
      <c r="Q29">
        <f>(Q$3/10)+3</f>
        <v>7.6</v>
      </c>
      <c r="R29">
        <v>0</v>
      </c>
      <c r="S29">
        <f>(S$3/10)+3</f>
        <v>7.9</v>
      </c>
      <c r="T29">
        <f>(T$3/10)+3</f>
        <v>7.9</v>
      </c>
      <c r="V29" s="8">
        <f t="shared" si="13"/>
        <v>37.599999999999994</v>
      </c>
      <c r="W29" s="2"/>
      <c r="X29" s="52" t="s">
        <v>21</v>
      </c>
      <c r="Y29">
        <f>(Y$3/10)+2</f>
        <v>5.3</v>
      </c>
      <c r="Z29">
        <f>(Z$3/10)+2</f>
        <v>5.9</v>
      </c>
      <c r="AA29">
        <f>(AA$3/10)+2</f>
        <v>6.2</v>
      </c>
      <c r="AB29">
        <f>(AB$3/10)+3</f>
        <v>7.5</v>
      </c>
      <c r="AC29">
        <v>0</v>
      </c>
      <c r="AD29">
        <v>0</v>
      </c>
      <c r="AE29">
        <f t="shared" si="6"/>
        <v>24.9</v>
      </c>
    </row>
    <row r="30" spans="1:33" x14ac:dyDescent="0.2">
      <c r="A30" s="1" t="s">
        <v>22</v>
      </c>
      <c r="B30" s="2"/>
      <c r="C30" s="2"/>
      <c r="D30">
        <f t="shared" si="11"/>
        <v>5.9</v>
      </c>
      <c r="E30">
        <f t="shared" si="11"/>
        <v>6.3</v>
      </c>
      <c r="F30">
        <f t="shared" si="11"/>
        <v>6.9</v>
      </c>
      <c r="G30">
        <f>(G$3/10)+2</f>
        <v>6.4</v>
      </c>
      <c r="H30">
        <v>0</v>
      </c>
      <c r="I30">
        <v>0</v>
      </c>
      <c r="K30" s="8">
        <f t="shared" si="12"/>
        <v>25.5</v>
      </c>
      <c r="L30" s="2"/>
      <c r="M30" s="2"/>
      <c r="N30" t="s">
        <v>22</v>
      </c>
      <c r="O30">
        <f>(O$3/10)+2</f>
        <v>6.1</v>
      </c>
      <c r="P30">
        <f>(P$3/10)+3</f>
        <v>7.1</v>
      </c>
      <c r="Q30">
        <f>(Q$3/10)+3</f>
        <v>7.6</v>
      </c>
      <c r="R30">
        <v>0</v>
      </c>
      <c r="S30">
        <f>(S$3/10)+3</f>
        <v>7.9</v>
      </c>
      <c r="T30">
        <f>(T$3/10)+2</f>
        <v>6.9</v>
      </c>
      <c r="V30" s="8">
        <f t="shared" si="13"/>
        <v>35.599999999999994</v>
      </c>
      <c r="W30" s="2"/>
      <c r="X30" s="52" t="s">
        <v>22</v>
      </c>
      <c r="Y30">
        <f t="shared" si="5"/>
        <v>6.3</v>
      </c>
      <c r="Z30">
        <v>0</v>
      </c>
      <c r="AA30">
        <f t="shared" si="5"/>
        <v>7.2</v>
      </c>
      <c r="AB30">
        <f t="shared" si="5"/>
        <v>7.5</v>
      </c>
      <c r="AC30">
        <f t="shared" si="5"/>
        <v>7.8</v>
      </c>
      <c r="AD30">
        <v>0</v>
      </c>
      <c r="AE30">
        <f t="shared" si="6"/>
        <v>28.8</v>
      </c>
    </row>
    <row r="31" spans="1:33" x14ac:dyDescent="0.2">
      <c r="A31" s="1" t="s">
        <v>23</v>
      </c>
      <c r="B31" s="2"/>
      <c r="C31" s="2"/>
      <c r="D31">
        <f t="shared" si="11"/>
        <v>5.9</v>
      </c>
      <c r="E31">
        <f t="shared" si="11"/>
        <v>6.3</v>
      </c>
      <c r="F31">
        <f t="shared" si="11"/>
        <v>6.9</v>
      </c>
      <c r="G31">
        <f t="shared" si="11"/>
        <v>7.4</v>
      </c>
      <c r="H31">
        <v>0</v>
      </c>
      <c r="I31">
        <v>0</v>
      </c>
      <c r="K31" s="8">
        <f t="shared" si="12"/>
        <v>26.5</v>
      </c>
      <c r="L31" s="2"/>
      <c r="M31" s="2"/>
      <c r="N31" t="s">
        <v>23</v>
      </c>
      <c r="O31">
        <f t="shared" ref="O31:O42" si="14">(O$3/10)+3</f>
        <v>7.1</v>
      </c>
      <c r="P31">
        <f>(P$3/10)+3</f>
        <v>7.1</v>
      </c>
      <c r="Q31">
        <f>(Q$3/10)+2</f>
        <v>6.6</v>
      </c>
      <c r="R31">
        <f>(R$3/10)+1</f>
        <v>5.6</v>
      </c>
      <c r="S31">
        <v>0</v>
      </c>
      <c r="T31">
        <f>(T$3/10)+1</f>
        <v>5.9</v>
      </c>
      <c r="V31" s="8">
        <f t="shared" si="13"/>
        <v>32.299999999999997</v>
      </c>
      <c r="W31" s="2"/>
      <c r="X31" s="52" t="s">
        <v>23</v>
      </c>
      <c r="Y31">
        <f>(Y$3/10)+2</f>
        <v>5.3</v>
      </c>
      <c r="Z31">
        <f t="shared" si="5"/>
        <v>6.9</v>
      </c>
      <c r="AA31">
        <f>(AA$3/10)+1</f>
        <v>5.2</v>
      </c>
      <c r="AB31">
        <f>(AB$3/10)+1</f>
        <v>5.5</v>
      </c>
      <c r="AC31">
        <f t="shared" si="5"/>
        <v>7.8</v>
      </c>
      <c r="AD31">
        <f>(AD$3/10)+1</f>
        <v>6.3</v>
      </c>
      <c r="AE31">
        <f t="shared" si="6"/>
        <v>37</v>
      </c>
    </row>
    <row r="32" spans="1:33" x14ac:dyDescent="0.2">
      <c r="A32" s="1" t="s">
        <v>71</v>
      </c>
      <c r="B32" s="2"/>
      <c r="C32" s="2"/>
      <c r="D32">
        <f t="shared" si="11"/>
        <v>5.9</v>
      </c>
      <c r="E32">
        <f t="shared" si="11"/>
        <v>6.3</v>
      </c>
      <c r="F32">
        <f t="shared" si="11"/>
        <v>6.9</v>
      </c>
      <c r="G32">
        <f t="shared" si="11"/>
        <v>7.4</v>
      </c>
      <c r="H32">
        <f t="shared" si="11"/>
        <v>7.8</v>
      </c>
      <c r="I32">
        <v>0</v>
      </c>
      <c r="K32" s="8">
        <f t="shared" si="12"/>
        <v>34.299999999999997</v>
      </c>
      <c r="L32" s="2"/>
      <c r="M32" s="2"/>
      <c r="N32" t="s">
        <v>71</v>
      </c>
      <c r="O32">
        <f t="shared" si="14"/>
        <v>7.1</v>
      </c>
      <c r="P32">
        <v>0</v>
      </c>
      <c r="Q32">
        <f>(Q$3/10)+3</f>
        <v>7.6</v>
      </c>
      <c r="R32">
        <f>(R$3/10)+3</f>
        <v>7.6</v>
      </c>
      <c r="S32">
        <f>(S$3/10)+3</f>
        <v>7.9</v>
      </c>
      <c r="T32">
        <f>(T$3/10)+3</f>
        <v>7.9</v>
      </c>
      <c r="V32" s="8">
        <f t="shared" si="13"/>
        <v>38.099999999999994</v>
      </c>
      <c r="W32" s="2"/>
      <c r="X32" s="52" t="s">
        <v>71</v>
      </c>
      <c r="Y32">
        <f>(Y$3/10)+2</f>
        <v>5.3</v>
      </c>
      <c r="Z32">
        <f>(Z$3/10)+2</f>
        <v>5.9</v>
      </c>
      <c r="AA32">
        <v>0</v>
      </c>
      <c r="AB32">
        <f t="shared" si="5"/>
        <v>7.5</v>
      </c>
      <c r="AC32">
        <f>(AC$3/10)+2</f>
        <v>6.8</v>
      </c>
      <c r="AD32">
        <v>0</v>
      </c>
      <c r="AE32">
        <f t="shared" si="6"/>
        <v>25.5</v>
      </c>
    </row>
    <row r="33" spans="1:31" x14ac:dyDescent="0.2">
      <c r="A33" s="1" t="s">
        <v>75</v>
      </c>
      <c r="B33" s="2"/>
      <c r="C33" s="2"/>
      <c r="D33">
        <f t="shared" si="11"/>
        <v>5.9</v>
      </c>
      <c r="E33">
        <f t="shared" si="11"/>
        <v>6.3</v>
      </c>
      <c r="F33">
        <f t="shared" si="11"/>
        <v>6.9</v>
      </c>
      <c r="G33">
        <f t="shared" si="11"/>
        <v>7.4</v>
      </c>
      <c r="H33">
        <v>0</v>
      </c>
      <c r="I33">
        <v>0</v>
      </c>
      <c r="K33" s="8">
        <f t="shared" si="12"/>
        <v>26.5</v>
      </c>
      <c r="L33" s="2"/>
      <c r="M33" s="2"/>
      <c r="N33" t="s">
        <v>75</v>
      </c>
      <c r="O33">
        <f t="shared" si="14"/>
        <v>7.1</v>
      </c>
      <c r="P33">
        <f>(P$3/10)+2</f>
        <v>6.1</v>
      </c>
      <c r="Q33">
        <f>(Q$3/10)+3</f>
        <v>7.6</v>
      </c>
      <c r="R33">
        <v>0</v>
      </c>
      <c r="S33">
        <f>(S$3/10)+3</f>
        <v>7.9</v>
      </c>
      <c r="T33">
        <f>(T$3/10)+2</f>
        <v>6.9</v>
      </c>
      <c r="V33" s="8">
        <f t="shared" si="13"/>
        <v>35.599999999999994</v>
      </c>
      <c r="W33" s="2"/>
      <c r="X33" s="52" t="s">
        <v>75</v>
      </c>
      <c r="Y33">
        <f t="shared" si="5"/>
        <v>6.3</v>
      </c>
      <c r="Z33">
        <v>0</v>
      </c>
      <c r="AA33">
        <f>(AA$3/10)+2</f>
        <v>6.2</v>
      </c>
      <c r="AB33">
        <f>(AB$3/10)+2</f>
        <v>6.5</v>
      </c>
      <c r="AC33">
        <v>0</v>
      </c>
      <c r="AD33">
        <v>0</v>
      </c>
      <c r="AE33">
        <f t="shared" si="6"/>
        <v>19</v>
      </c>
    </row>
    <row r="34" spans="1:31" x14ac:dyDescent="0.2">
      <c r="A34" s="1" t="s">
        <v>24</v>
      </c>
      <c r="B34" s="2"/>
      <c r="C34" s="2"/>
      <c r="D34">
        <f t="shared" si="11"/>
        <v>5.9</v>
      </c>
      <c r="E34">
        <f>(E$3/10)+2</f>
        <v>5.3</v>
      </c>
      <c r="F34">
        <f>(F$3/10)+1</f>
        <v>4.9000000000000004</v>
      </c>
      <c r="G34">
        <v>0</v>
      </c>
      <c r="H34">
        <v>0</v>
      </c>
      <c r="I34">
        <v>0</v>
      </c>
      <c r="K34" s="8">
        <f t="shared" si="12"/>
        <v>16.100000000000001</v>
      </c>
      <c r="L34" s="2"/>
      <c r="M34" s="2"/>
      <c r="N34" t="s">
        <v>24</v>
      </c>
      <c r="O34">
        <f t="shared" si="14"/>
        <v>7.1</v>
      </c>
      <c r="P34">
        <f>(P$3/10)+2</f>
        <v>6.1</v>
      </c>
      <c r="Q34">
        <f>(Q$3/10)+2</f>
        <v>6.6</v>
      </c>
      <c r="R34">
        <f>(R$3/10)+3</f>
        <v>7.6</v>
      </c>
      <c r="S34">
        <v>0</v>
      </c>
      <c r="T34">
        <f>(T$3/10)+1</f>
        <v>5.9</v>
      </c>
      <c r="V34" s="8">
        <f t="shared" si="13"/>
        <v>33.299999999999997</v>
      </c>
      <c r="W34" s="2"/>
      <c r="X34" s="52" t="s">
        <v>24</v>
      </c>
      <c r="Y34">
        <f>(Y$3/10)+2</f>
        <v>5.3</v>
      </c>
      <c r="Z34">
        <f>(Z$3/10)+2</f>
        <v>5.9</v>
      </c>
      <c r="AA34">
        <f>(AA$3/10)+2</f>
        <v>6.2</v>
      </c>
      <c r="AB34">
        <f t="shared" si="5"/>
        <v>7.5</v>
      </c>
      <c r="AC34">
        <f>(AC$3/10)+1</f>
        <v>5.8</v>
      </c>
      <c r="AD34">
        <v>0</v>
      </c>
      <c r="AE34">
        <f t="shared" si="6"/>
        <v>30.7</v>
      </c>
    </row>
    <row r="35" spans="1:31" x14ac:dyDescent="0.2">
      <c r="A35" s="1" t="s">
        <v>25</v>
      </c>
      <c r="B35" s="2"/>
      <c r="C35" s="2"/>
      <c r="D35">
        <f t="shared" si="11"/>
        <v>5.9</v>
      </c>
      <c r="E35">
        <f t="shared" si="11"/>
        <v>6.3</v>
      </c>
      <c r="F35">
        <v>0</v>
      </c>
      <c r="G35">
        <f t="shared" si="11"/>
        <v>7.4</v>
      </c>
      <c r="H35">
        <v>0</v>
      </c>
      <c r="I35">
        <v>0</v>
      </c>
      <c r="K35" s="8">
        <f t="shared" si="12"/>
        <v>19.600000000000001</v>
      </c>
      <c r="L35" s="2"/>
      <c r="M35" s="2"/>
      <c r="N35" t="s">
        <v>25</v>
      </c>
      <c r="O35">
        <f t="shared" si="14"/>
        <v>7.1</v>
      </c>
      <c r="P35">
        <f>(P$3/10)+3</f>
        <v>7.1</v>
      </c>
      <c r="Q35">
        <f>(Q$3/10)+2</f>
        <v>6.6</v>
      </c>
      <c r="R35">
        <f>(R$3/10)+2</f>
        <v>6.6</v>
      </c>
      <c r="S35">
        <v>0</v>
      </c>
      <c r="T35">
        <f>(T$3/10)+1</f>
        <v>5.9</v>
      </c>
      <c r="V35" s="8">
        <f t="shared" si="13"/>
        <v>33.299999999999997</v>
      </c>
      <c r="W35" s="2"/>
      <c r="X35" s="52" t="s">
        <v>25</v>
      </c>
      <c r="Y35">
        <f t="shared" si="5"/>
        <v>6.3</v>
      </c>
      <c r="Z35">
        <f>(Z$3/10)+2</f>
        <v>5.9</v>
      </c>
      <c r="AA35">
        <f t="shared" si="5"/>
        <v>7.2</v>
      </c>
      <c r="AB35">
        <f t="shared" si="5"/>
        <v>7.5</v>
      </c>
      <c r="AC35">
        <f>(AC$3/10)+2</f>
        <v>6.8</v>
      </c>
      <c r="AD35">
        <v>0</v>
      </c>
      <c r="AE35">
        <f t="shared" si="6"/>
        <v>33.699999999999996</v>
      </c>
    </row>
    <row r="36" spans="1:31" x14ac:dyDescent="0.2">
      <c r="A36" s="1" t="s">
        <v>26</v>
      </c>
      <c r="B36" s="2"/>
      <c r="C36" s="2"/>
      <c r="D36">
        <f t="shared" si="11"/>
        <v>5.9</v>
      </c>
      <c r="E36">
        <f t="shared" si="11"/>
        <v>6.3</v>
      </c>
      <c r="F36">
        <f t="shared" si="11"/>
        <v>6.9</v>
      </c>
      <c r="G36">
        <f t="shared" si="11"/>
        <v>7.4</v>
      </c>
      <c r="H36">
        <v>0</v>
      </c>
      <c r="I36">
        <f t="shared" si="11"/>
        <v>8.3000000000000007</v>
      </c>
      <c r="K36" s="8">
        <f t="shared" si="12"/>
        <v>34.799999999999997</v>
      </c>
      <c r="L36" s="2"/>
      <c r="M36" s="2"/>
      <c r="N36" t="s">
        <v>26</v>
      </c>
      <c r="O36">
        <f t="shared" si="14"/>
        <v>7.1</v>
      </c>
      <c r="P36">
        <f>(P$3/10)+3</f>
        <v>7.1</v>
      </c>
      <c r="Q36">
        <f>(Q$3/10)+3</f>
        <v>7.6</v>
      </c>
      <c r="R36">
        <v>0</v>
      </c>
      <c r="S36">
        <f>(S$3/10)+3</f>
        <v>7.9</v>
      </c>
      <c r="T36">
        <f>(T$3/10)+3</f>
        <v>7.9</v>
      </c>
      <c r="V36" s="8">
        <f t="shared" si="13"/>
        <v>37.599999999999994</v>
      </c>
      <c r="W36" s="2"/>
      <c r="X36" s="52" t="s">
        <v>26</v>
      </c>
    </row>
    <row r="37" spans="1:31" x14ac:dyDescent="0.2">
      <c r="A37" s="1" t="s">
        <v>27</v>
      </c>
      <c r="B37" s="2"/>
      <c r="C37" s="2"/>
      <c r="D37">
        <f t="shared" si="11"/>
        <v>5.9</v>
      </c>
      <c r="E37">
        <f t="shared" si="11"/>
        <v>6.3</v>
      </c>
      <c r="F37">
        <v>0</v>
      </c>
      <c r="G37">
        <f>(G$3/10)+1</f>
        <v>5.4</v>
      </c>
      <c r="H37">
        <f>(H$3/10)+1</f>
        <v>5.8</v>
      </c>
      <c r="I37">
        <f t="shared" si="11"/>
        <v>8.3000000000000007</v>
      </c>
      <c r="K37" s="8">
        <f t="shared" si="12"/>
        <v>31.700000000000003</v>
      </c>
      <c r="L37" s="2"/>
      <c r="M37" s="2"/>
      <c r="N37" t="s">
        <v>27</v>
      </c>
      <c r="O37">
        <f t="shared" si="14"/>
        <v>7.1</v>
      </c>
      <c r="P37">
        <f>(P$3/10)+3</f>
        <v>7.1</v>
      </c>
      <c r="Q37">
        <f>(Q$3/10)+2</f>
        <v>6.6</v>
      </c>
      <c r="R37">
        <v>0</v>
      </c>
      <c r="S37">
        <f>(S$3/10)+3</f>
        <v>7.9</v>
      </c>
      <c r="T37">
        <f>(T$3/10)+2</f>
        <v>6.9</v>
      </c>
      <c r="V37" s="8">
        <f t="shared" si="13"/>
        <v>35.599999999999994</v>
      </c>
      <c r="W37" s="2"/>
      <c r="X37" s="52" t="s">
        <v>27</v>
      </c>
      <c r="Y37">
        <f>(Y$3/10)+2</f>
        <v>5.3</v>
      </c>
      <c r="Z37">
        <v>6.9</v>
      </c>
      <c r="AA37">
        <f>(AA$3/10)+2</f>
        <v>6.2</v>
      </c>
      <c r="AB37">
        <v>7.5</v>
      </c>
      <c r="AC37">
        <v>7.8</v>
      </c>
      <c r="AD37">
        <v>0</v>
      </c>
      <c r="AE37">
        <f t="shared" si="6"/>
        <v>33.699999999999996</v>
      </c>
    </row>
    <row r="38" spans="1:31" x14ac:dyDescent="0.2">
      <c r="A38" s="1" t="s">
        <v>28</v>
      </c>
      <c r="B38" s="2"/>
      <c r="C38" s="2"/>
      <c r="D38">
        <f t="shared" si="11"/>
        <v>5.9</v>
      </c>
      <c r="E38">
        <f t="shared" si="11"/>
        <v>6.3</v>
      </c>
      <c r="F38">
        <f t="shared" si="11"/>
        <v>6.9</v>
      </c>
      <c r="G38">
        <v>0</v>
      </c>
      <c r="H38">
        <f>(H$3/10)+2</f>
        <v>6.8</v>
      </c>
      <c r="I38">
        <f>(I$3/10)+2</f>
        <v>7.3</v>
      </c>
      <c r="K38" s="8">
        <f t="shared" si="12"/>
        <v>33.200000000000003</v>
      </c>
      <c r="L38" s="2"/>
      <c r="M38" s="2"/>
      <c r="N38" t="s">
        <v>76</v>
      </c>
      <c r="O38">
        <f t="shared" si="14"/>
        <v>7.1</v>
      </c>
      <c r="P38">
        <f>(P$3/10)+3</f>
        <v>7.1</v>
      </c>
      <c r="Q38">
        <v>0</v>
      </c>
      <c r="R38">
        <f>(R$3/10)+3</f>
        <v>7.6</v>
      </c>
      <c r="S38">
        <v>0</v>
      </c>
      <c r="T38">
        <f>(T$3/10)+1</f>
        <v>5.9</v>
      </c>
      <c r="V38" s="8">
        <f t="shared" si="13"/>
        <v>27.699999999999996</v>
      </c>
      <c r="W38" s="2"/>
      <c r="X38" s="52" t="s">
        <v>28</v>
      </c>
      <c r="Y38">
        <f>(Y$3/10)+2</f>
        <v>5.3</v>
      </c>
      <c r="Z38">
        <f t="shared" si="5"/>
        <v>6.9</v>
      </c>
      <c r="AA38">
        <f>(AA$3/10)+2</f>
        <v>6.2</v>
      </c>
      <c r="AB38">
        <f t="shared" si="5"/>
        <v>7.5</v>
      </c>
      <c r="AC38">
        <f t="shared" si="5"/>
        <v>7.8</v>
      </c>
      <c r="AD38">
        <f t="shared" si="5"/>
        <v>8.3000000000000007</v>
      </c>
      <c r="AE38">
        <f t="shared" si="6"/>
        <v>42</v>
      </c>
    </row>
    <row r="39" spans="1:31" x14ac:dyDescent="0.2">
      <c r="A39" s="1" t="s">
        <v>29</v>
      </c>
      <c r="B39" s="2"/>
      <c r="C39" s="2"/>
      <c r="D39">
        <f t="shared" si="11"/>
        <v>5.9</v>
      </c>
      <c r="E39">
        <f t="shared" si="11"/>
        <v>6.3</v>
      </c>
      <c r="F39">
        <f t="shared" si="11"/>
        <v>6.9</v>
      </c>
      <c r="G39">
        <f t="shared" si="11"/>
        <v>7.4</v>
      </c>
      <c r="H39">
        <f t="shared" si="11"/>
        <v>7.8</v>
      </c>
      <c r="I39">
        <v>0</v>
      </c>
      <c r="K39" s="8">
        <f t="shared" si="12"/>
        <v>34.299999999999997</v>
      </c>
      <c r="L39" s="2"/>
      <c r="M39" s="2"/>
      <c r="N39" t="s">
        <v>29</v>
      </c>
      <c r="O39">
        <f t="shared" si="14"/>
        <v>7.1</v>
      </c>
      <c r="P39">
        <f>(P$3/10)+3</f>
        <v>7.1</v>
      </c>
      <c r="Q39">
        <v>0</v>
      </c>
      <c r="R39">
        <f>(R$3/10)+2</f>
        <v>6.6</v>
      </c>
      <c r="S39">
        <v>0</v>
      </c>
      <c r="T39">
        <f>(T$3/10)+2</f>
        <v>6.9</v>
      </c>
      <c r="V39" s="8">
        <f t="shared" si="13"/>
        <v>27.699999999999996</v>
      </c>
      <c r="W39" s="2"/>
      <c r="X39" s="52" t="s">
        <v>29</v>
      </c>
      <c r="Y39">
        <f>(Y$3/10)+2</f>
        <v>5.3</v>
      </c>
      <c r="Z39">
        <f>(Z$3/10)+2</f>
        <v>5.9</v>
      </c>
      <c r="AA39">
        <f>(AA$3/10)+2</f>
        <v>6.2</v>
      </c>
      <c r="AB39">
        <v>0</v>
      </c>
      <c r="AC39">
        <f>(AC$3/10)+2</f>
        <v>6.8</v>
      </c>
      <c r="AD39">
        <v>0</v>
      </c>
      <c r="AE39">
        <f t="shared" si="6"/>
        <v>24.2</v>
      </c>
    </row>
    <row r="40" spans="1:31" x14ac:dyDescent="0.2">
      <c r="A40" s="1" t="s">
        <v>30</v>
      </c>
      <c r="B40" s="2"/>
      <c r="C40" s="2"/>
      <c r="D40">
        <f t="shared" si="11"/>
        <v>5.9</v>
      </c>
      <c r="E40">
        <v>0</v>
      </c>
      <c r="F40">
        <v>0</v>
      </c>
      <c r="G40">
        <f t="shared" si="11"/>
        <v>7.4</v>
      </c>
      <c r="H40">
        <f>(H$3/10)+2</f>
        <v>6.8</v>
      </c>
      <c r="I40">
        <v>0</v>
      </c>
      <c r="K40" s="8">
        <f t="shared" si="12"/>
        <v>20.100000000000001</v>
      </c>
      <c r="L40" s="2"/>
      <c r="M40" s="2"/>
      <c r="N40" t="s">
        <v>30</v>
      </c>
      <c r="O40">
        <f t="shared" si="14"/>
        <v>7.1</v>
      </c>
      <c r="P40">
        <f>(P$3/10)+1</f>
        <v>5.0999999999999996</v>
      </c>
      <c r="Q40">
        <f>(Q$3/10)+3</f>
        <v>7.6</v>
      </c>
      <c r="R40">
        <f>(R$3/10)+2</f>
        <v>6.6</v>
      </c>
      <c r="S40">
        <f>(S$3/10)+3</f>
        <v>7.9</v>
      </c>
      <c r="T40">
        <f>(T$3/10)+2</f>
        <v>6.9</v>
      </c>
      <c r="V40" s="8">
        <f t="shared" si="13"/>
        <v>41.199999999999996</v>
      </c>
      <c r="W40" s="2"/>
      <c r="X40" s="52" t="s">
        <v>30</v>
      </c>
      <c r="Y40">
        <f>(Y$3/10)+2</f>
        <v>5.3</v>
      </c>
      <c r="Z40">
        <f>(Z$3/10)+3</f>
        <v>6.9</v>
      </c>
      <c r="AA40">
        <f>(AA$3/10)+2</f>
        <v>6.2</v>
      </c>
      <c r="AB40">
        <f>(AB$3/10)+2</f>
        <v>6.5</v>
      </c>
      <c r="AC40">
        <f>(AC$3/10)+2</f>
        <v>6.8</v>
      </c>
      <c r="AD40">
        <v>0</v>
      </c>
      <c r="AE40">
        <f t="shared" si="6"/>
        <v>31.7</v>
      </c>
    </row>
    <row r="41" spans="1:31" x14ac:dyDescent="0.2">
      <c r="A41" s="1" t="s">
        <v>77</v>
      </c>
      <c r="B41" s="2"/>
      <c r="C41" s="2"/>
      <c r="D41">
        <f t="shared" si="11"/>
        <v>5.9</v>
      </c>
      <c r="E41">
        <f>(E$3/10)+1</f>
        <v>4.3</v>
      </c>
      <c r="F41">
        <f t="shared" si="11"/>
        <v>6.9</v>
      </c>
      <c r="G41">
        <f t="shared" si="11"/>
        <v>7.4</v>
      </c>
      <c r="H41">
        <f t="shared" si="11"/>
        <v>7.8</v>
      </c>
      <c r="I41">
        <f>(I$3/10)+2</f>
        <v>7.3</v>
      </c>
      <c r="K41" s="8">
        <f t="shared" si="12"/>
        <v>39.599999999999994</v>
      </c>
      <c r="L41" s="2"/>
      <c r="M41" s="2"/>
      <c r="N41" t="s">
        <v>77</v>
      </c>
      <c r="O41">
        <f t="shared" si="14"/>
        <v>7.1</v>
      </c>
      <c r="P41">
        <f>(P$3/10)+3</f>
        <v>7.1</v>
      </c>
      <c r="Q41">
        <v>0</v>
      </c>
      <c r="R41">
        <v>0</v>
      </c>
      <c r="S41">
        <v>0</v>
      </c>
      <c r="T41">
        <f>(T$3/10)+1</f>
        <v>5.9</v>
      </c>
      <c r="V41" s="8">
        <f t="shared" si="13"/>
        <v>20.100000000000001</v>
      </c>
      <c r="W41" s="2"/>
      <c r="X41" s="52" t="s">
        <v>77</v>
      </c>
      <c r="Y41">
        <f t="shared" si="5"/>
        <v>6.3</v>
      </c>
      <c r="Z41">
        <f t="shared" si="5"/>
        <v>6.9</v>
      </c>
      <c r="AA41">
        <f t="shared" si="5"/>
        <v>7.2</v>
      </c>
      <c r="AB41">
        <v>0</v>
      </c>
      <c r="AC41">
        <f t="shared" si="5"/>
        <v>7.8</v>
      </c>
      <c r="AD41">
        <v>0</v>
      </c>
      <c r="AE41">
        <f t="shared" si="6"/>
        <v>28.2</v>
      </c>
    </row>
    <row r="42" spans="1:31" x14ac:dyDescent="0.2">
      <c r="A42" s="1" t="s">
        <v>32</v>
      </c>
      <c r="B42" s="2"/>
      <c r="C42" s="2"/>
      <c r="D42">
        <f t="shared" si="11"/>
        <v>5.9</v>
      </c>
      <c r="E42">
        <f t="shared" si="11"/>
        <v>6.3</v>
      </c>
      <c r="F42">
        <f t="shared" si="11"/>
        <v>6.9</v>
      </c>
      <c r="G42">
        <f t="shared" si="11"/>
        <v>7.4</v>
      </c>
      <c r="H42">
        <v>0</v>
      </c>
      <c r="I42">
        <f>(I$3/10)+2</f>
        <v>7.3</v>
      </c>
      <c r="K42" s="8">
        <f t="shared" si="12"/>
        <v>33.799999999999997</v>
      </c>
      <c r="L42" s="2"/>
      <c r="M42" s="2"/>
      <c r="N42" t="s">
        <v>32</v>
      </c>
      <c r="O42">
        <f t="shared" si="14"/>
        <v>7.1</v>
      </c>
      <c r="P42">
        <f>(P$3/10)+3</f>
        <v>7.1</v>
      </c>
      <c r="Q42">
        <f>(Q$3/10)+3</f>
        <v>7.6</v>
      </c>
      <c r="R42">
        <v>0</v>
      </c>
      <c r="S42">
        <f>(S$3/10)+3</f>
        <v>7.9</v>
      </c>
      <c r="T42">
        <f>(T$3/10)+3</f>
        <v>7.9</v>
      </c>
      <c r="V42" s="8">
        <f t="shared" si="13"/>
        <v>37.599999999999994</v>
      </c>
      <c r="W42" s="2"/>
      <c r="X42" s="52" t="s">
        <v>32</v>
      </c>
      <c r="Y42">
        <f>(Y$3/10)+2</f>
        <v>5.3</v>
      </c>
      <c r="Z42">
        <f t="shared" ref="Z42:AA42" si="15">(Z$3/10)+2</f>
        <v>5.9</v>
      </c>
      <c r="AA42">
        <f t="shared" si="15"/>
        <v>6.2</v>
      </c>
      <c r="AB42">
        <v>0</v>
      </c>
      <c r="AC42">
        <v>0</v>
      </c>
      <c r="AD42">
        <v>0</v>
      </c>
      <c r="AE42">
        <f t="shared" si="6"/>
        <v>17.399999999999999</v>
      </c>
    </row>
    <row r="43" spans="1:31" x14ac:dyDescent="0.2">
      <c r="A43" s="1" t="s">
        <v>79</v>
      </c>
      <c r="B43" s="2"/>
      <c r="C43" s="2"/>
      <c r="D43">
        <f>(D$3/10)+2</f>
        <v>4.9000000000000004</v>
      </c>
      <c r="E43">
        <f t="shared" si="11"/>
        <v>6.3</v>
      </c>
      <c r="F43">
        <f t="shared" si="11"/>
        <v>6.9</v>
      </c>
      <c r="G43">
        <f t="shared" si="11"/>
        <v>7.4</v>
      </c>
      <c r="H43">
        <v>0</v>
      </c>
      <c r="I43">
        <v>0</v>
      </c>
      <c r="K43" s="8">
        <f t="shared" si="12"/>
        <v>25.5</v>
      </c>
      <c r="L43" s="2"/>
      <c r="M43" s="2"/>
      <c r="N43" t="s">
        <v>79</v>
      </c>
      <c r="O43">
        <v>0</v>
      </c>
      <c r="P43">
        <f>(P$3/10)+3</f>
        <v>7.1</v>
      </c>
      <c r="Q43">
        <f>(Q$3/10)+2</f>
        <v>6.6</v>
      </c>
      <c r="R43">
        <v>0</v>
      </c>
      <c r="S43">
        <v>0</v>
      </c>
      <c r="T43">
        <f>(T$3/10)+1</f>
        <v>5.9</v>
      </c>
      <c r="V43" s="8">
        <f t="shared" si="13"/>
        <v>19.600000000000001</v>
      </c>
      <c r="W43" s="2"/>
      <c r="X43" s="52" t="s">
        <v>79</v>
      </c>
      <c r="Y43">
        <f t="shared" si="5"/>
        <v>6.3</v>
      </c>
      <c r="Z43">
        <f>(Z$3/10)+2</f>
        <v>5.9</v>
      </c>
      <c r="AA43">
        <f>(AA$3/10)+2</f>
        <v>6.2</v>
      </c>
      <c r="AB43">
        <f>(AB$3/10)+2</f>
        <v>6.5</v>
      </c>
      <c r="AC43">
        <f>(AC$3/10)+2</f>
        <v>6.8</v>
      </c>
      <c r="AD43">
        <v>0</v>
      </c>
      <c r="AE43">
        <f t="shared" si="6"/>
        <v>31.7</v>
      </c>
    </row>
    <row r="44" spans="1:31" x14ac:dyDescent="0.2">
      <c r="A44" s="1" t="s">
        <v>33</v>
      </c>
      <c r="B44" s="2"/>
      <c r="C44" s="2"/>
      <c r="D44">
        <f t="shared" si="11"/>
        <v>5.9</v>
      </c>
      <c r="E44">
        <f t="shared" si="11"/>
        <v>6.3</v>
      </c>
      <c r="F44">
        <f t="shared" si="11"/>
        <v>6.9</v>
      </c>
      <c r="G44">
        <v>0</v>
      </c>
      <c r="H44">
        <v>0</v>
      </c>
      <c r="I44">
        <v>0</v>
      </c>
      <c r="K44" s="8">
        <f t="shared" si="12"/>
        <v>19.100000000000001</v>
      </c>
      <c r="L44" s="2"/>
      <c r="M44" s="2"/>
      <c r="N44" t="s">
        <v>33</v>
      </c>
      <c r="O44">
        <f>(O$3/10)+3</f>
        <v>7.1</v>
      </c>
      <c r="P44">
        <f>(P$3/10)+3</f>
        <v>7.1</v>
      </c>
      <c r="Q44">
        <f>(Q$3/10)+3</f>
        <v>7.6</v>
      </c>
      <c r="R44">
        <v>0</v>
      </c>
      <c r="S44">
        <v>0</v>
      </c>
      <c r="T44">
        <f>(T$3/10)+1</f>
        <v>5.9</v>
      </c>
      <c r="V44" s="8">
        <f t="shared" si="13"/>
        <v>27.699999999999996</v>
      </c>
      <c r="W44" s="2"/>
      <c r="X44" s="52" t="s">
        <v>33</v>
      </c>
      <c r="Y44">
        <f t="shared" si="5"/>
        <v>6.3</v>
      </c>
      <c r="Z44">
        <f>(Z$3/10)+2</f>
        <v>5.9</v>
      </c>
      <c r="AA44">
        <v>0</v>
      </c>
      <c r="AB44">
        <f>(AB$3/10)+2</f>
        <v>6.5</v>
      </c>
      <c r="AC44">
        <f t="shared" si="5"/>
        <v>7.8</v>
      </c>
      <c r="AD44">
        <v>0</v>
      </c>
      <c r="AE44">
        <f t="shared" si="6"/>
        <v>26.5</v>
      </c>
    </row>
    <row r="45" spans="1:31" x14ac:dyDescent="0.2">
      <c r="A45" s="1" t="s">
        <v>78</v>
      </c>
      <c r="B45" s="2"/>
      <c r="C45" s="2"/>
      <c r="D45">
        <f t="shared" si="11"/>
        <v>5.9</v>
      </c>
      <c r="E45">
        <f t="shared" si="11"/>
        <v>6.3</v>
      </c>
      <c r="F45">
        <f>(F$3/10)+2</f>
        <v>5.9</v>
      </c>
      <c r="G45">
        <f>(G$3/10)+3</f>
        <v>7.4</v>
      </c>
      <c r="H45">
        <v>0</v>
      </c>
      <c r="I45">
        <v>0</v>
      </c>
      <c r="K45" s="8">
        <f t="shared" si="12"/>
        <v>25.5</v>
      </c>
      <c r="L45" s="2"/>
      <c r="M45" s="2"/>
      <c r="N45" t="s">
        <v>78</v>
      </c>
      <c r="O45">
        <f>(O$3/10)+3</f>
        <v>7.1</v>
      </c>
      <c r="P45">
        <v>0</v>
      </c>
      <c r="Q45">
        <f>(Q$3/10)+3</f>
        <v>7.6</v>
      </c>
      <c r="R45">
        <f>(R$3/10)+3</f>
        <v>7.6</v>
      </c>
      <c r="S45">
        <v>0</v>
      </c>
      <c r="T45">
        <f>(T$3/10)+1</f>
        <v>5.9</v>
      </c>
      <c r="V45" s="8">
        <f t="shared" si="13"/>
        <v>28.199999999999996</v>
      </c>
      <c r="W45" s="2"/>
      <c r="X45" s="52" t="s">
        <v>78</v>
      </c>
      <c r="Y45">
        <v>0</v>
      </c>
      <c r="Z45">
        <f>(Z$3/10)+2</f>
        <v>5.9</v>
      </c>
      <c r="AA45">
        <v>0</v>
      </c>
      <c r="AB45">
        <f>(AB$3/10)+2</f>
        <v>6.5</v>
      </c>
      <c r="AC45">
        <v>0</v>
      </c>
      <c r="AD45">
        <v>0</v>
      </c>
      <c r="AE45">
        <f t="shared" si="6"/>
        <v>12.4</v>
      </c>
    </row>
    <row r="57" spans="1:11" x14ac:dyDescent="0.2">
      <c r="E57" s="10"/>
      <c r="F57" s="10"/>
      <c r="G57" s="10"/>
      <c r="H57" s="10"/>
      <c r="I57" s="10"/>
      <c r="J57" s="10"/>
      <c r="K57" s="10"/>
    </row>
    <row r="58" spans="1:11" x14ac:dyDescent="0.2">
      <c r="E58" s="10"/>
      <c r="F58" s="10"/>
      <c r="G58" s="10"/>
      <c r="H58" s="10"/>
      <c r="I58" s="10"/>
      <c r="J58" s="10"/>
      <c r="K58" s="10"/>
    </row>
    <row r="59" spans="1:11" x14ac:dyDescent="0.2">
      <c r="A59" s="22"/>
      <c r="B59" s="23"/>
      <c r="C59" s="6"/>
      <c r="E59" s="64"/>
      <c r="F59" s="65"/>
      <c r="G59" s="65"/>
      <c r="H59" s="65"/>
      <c r="I59" s="10"/>
      <c r="J59" s="10"/>
      <c r="K59" s="10"/>
    </row>
    <row r="60" spans="1:11" x14ac:dyDescent="0.2">
      <c r="A60" s="24"/>
      <c r="B60" s="22"/>
      <c r="C60" s="6"/>
      <c r="E60" s="10"/>
      <c r="F60" s="65"/>
      <c r="G60" s="65"/>
      <c r="H60" s="65"/>
      <c r="I60" s="10"/>
      <c r="J60" s="10"/>
      <c r="K60" s="10"/>
    </row>
    <row r="61" spans="1:11" x14ac:dyDescent="0.2">
      <c r="C61" s="38"/>
      <c r="D61" s="39"/>
      <c r="E61" s="66"/>
      <c r="F61" s="67"/>
      <c r="G61" s="53" t="s">
        <v>65</v>
      </c>
      <c r="H61" t="s">
        <v>66</v>
      </c>
      <c r="J61" s="10"/>
      <c r="K61" s="10"/>
    </row>
    <row r="62" spans="1:11" x14ac:dyDescent="0.2">
      <c r="C62" s="38"/>
      <c r="D62" s="39"/>
      <c r="E62" s="66"/>
      <c r="F62" s="68">
        <v>1</v>
      </c>
      <c r="G62" s="54" t="s">
        <v>12</v>
      </c>
      <c r="H62" s="55">
        <v>128.79999999999998</v>
      </c>
      <c r="J62" s="10"/>
      <c r="K62" s="10"/>
    </row>
    <row r="63" spans="1:11" x14ac:dyDescent="0.2">
      <c r="C63" s="38"/>
      <c r="D63" s="39"/>
      <c r="E63" s="66"/>
      <c r="F63" s="68">
        <v>2</v>
      </c>
      <c r="G63" s="54" t="s">
        <v>3</v>
      </c>
      <c r="H63" s="55">
        <v>121.49999999999997</v>
      </c>
      <c r="J63" s="10"/>
      <c r="K63" s="10"/>
    </row>
    <row r="64" spans="1:11" x14ac:dyDescent="0.2">
      <c r="C64" s="38"/>
      <c r="D64" s="39"/>
      <c r="E64" s="66"/>
      <c r="F64" s="68">
        <v>3</v>
      </c>
      <c r="G64" s="54" t="s">
        <v>4</v>
      </c>
      <c r="H64" s="55">
        <v>119.49999999999997</v>
      </c>
      <c r="J64" s="10"/>
      <c r="K64" s="10"/>
    </row>
    <row r="65" spans="3:18" x14ac:dyDescent="0.2">
      <c r="C65" s="38"/>
      <c r="D65" s="39"/>
      <c r="E65" s="66"/>
      <c r="F65" s="68">
        <v>4</v>
      </c>
      <c r="G65" s="54" t="s">
        <v>9</v>
      </c>
      <c r="H65" s="55">
        <v>117.9</v>
      </c>
      <c r="J65" s="10"/>
      <c r="K65" s="10"/>
    </row>
    <row r="66" spans="3:18" x14ac:dyDescent="0.2">
      <c r="C66" s="38"/>
      <c r="D66" s="39"/>
      <c r="E66" s="66"/>
      <c r="F66" s="68">
        <v>5</v>
      </c>
      <c r="G66" s="54" t="s">
        <v>11</v>
      </c>
      <c r="H66" s="55">
        <v>112.89999999999998</v>
      </c>
      <c r="J66" s="10"/>
      <c r="K66" s="10"/>
    </row>
    <row r="67" spans="3:18" x14ac:dyDescent="0.2">
      <c r="C67" s="38"/>
      <c r="D67" s="39"/>
      <c r="E67" s="66"/>
      <c r="F67" s="68">
        <v>6</v>
      </c>
      <c r="G67" s="54" t="s">
        <v>5</v>
      </c>
      <c r="H67" s="55">
        <v>111.7</v>
      </c>
      <c r="J67" s="10"/>
      <c r="K67" s="10"/>
    </row>
    <row r="68" spans="3:18" x14ac:dyDescent="0.2">
      <c r="C68" s="38"/>
      <c r="D68" s="39"/>
      <c r="E68" s="66"/>
      <c r="F68" s="68">
        <v>7</v>
      </c>
      <c r="G68" s="54" t="s">
        <v>18</v>
      </c>
      <c r="H68" s="55">
        <v>109.89999999999998</v>
      </c>
      <c r="J68" s="10"/>
      <c r="K68" s="10"/>
    </row>
    <row r="69" spans="3:18" x14ac:dyDescent="0.2">
      <c r="C69" s="38"/>
      <c r="D69" s="39"/>
      <c r="E69" s="66"/>
      <c r="F69" s="68">
        <v>8</v>
      </c>
      <c r="G69" s="54" t="s">
        <v>10</v>
      </c>
      <c r="H69" s="55">
        <v>107.7</v>
      </c>
      <c r="J69" s="10"/>
      <c r="K69" s="10"/>
    </row>
    <row r="70" spans="3:18" x14ac:dyDescent="0.2">
      <c r="C70" s="38"/>
      <c r="D70" s="39"/>
      <c r="E70" s="66"/>
      <c r="F70" s="68">
        <v>9</v>
      </c>
      <c r="G70" s="54" t="s">
        <v>19</v>
      </c>
      <c r="H70" s="55">
        <v>106.5</v>
      </c>
      <c r="J70" s="10"/>
      <c r="K70" s="10"/>
    </row>
    <row r="71" spans="3:18" x14ac:dyDescent="0.2">
      <c r="C71" s="38"/>
      <c r="D71" s="39"/>
      <c r="E71" s="66"/>
      <c r="F71" s="68">
        <v>10</v>
      </c>
      <c r="G71" s="54" t="s">
        <v>67</v>
      </c>
      <c r="H71" s="55">
        <v>105</v>
      </c>
      <c r="J71" s="10"/>
      <c r="K71" s="10"/>
    </row>
    <row r="72" spans="3:18" x14ac:dyDescent="0.2">
      <c r="C72" s="38"/>
      <c r="D72" s="39"/>
      <c r="E72" s="66"/>
      <c r="F72" s="68">
        <v>11</v>
      </c>
      <c r="G72" s="54" t="s">
        <v>7</v>
      </c>
      <c r="H72" s="55">
        <v>104.29999999999998</v>
      </c>
      <c r="J72" s="10"/>
      <c r="K72" s="10"/>
    </row>
    <row r="73" spans="3:18" x14ac:dyDescent="0.2">
      <c r="C73" s="38"/>
      <c r="D73" s="39"/>
      <c r="E73" s="66"/>
      <c r="F73" s="68">
        <v>12</v>
      </c>
      <c r="G73" s="54" t="s">
        <v>16</v>
      </c>
      <c r="H73" s="55">
        <v>103.6</v>
      </c>
      <c r="J73" s="10"/>
      <c r="K73" s="10"/>
    </row>
    <row r="74" spans="3:18" x14ac:dyDescent="0.2">
      <c r="C74" s="38"/>
      <c r="D74" s="39"/>
      <c r="E74" s="66"/>
      <c r="F74" s="68">
        <v>13</v>
      </c>
      <c r="G74" s="54" t="s">
        <v>73</v>
      </c>
      <c r="H74" s="55">
        <v>103.29999999999998</v>
      </c>
      <c r="J74" s="10"/>
      <c r="K74" s="10"/>
    </row>
    <row r="75" spans="3:18" x14ac:dyDescent="0.2">
      <c r="C75" s="38"/>
      <c r="D75" s="39"/>
      <c r="E75" s="66"/>
      <c r="F75" s="68">
        <v>14</v>
      </c>
      <c r="G75" s="54" t="s">
        <v>28</v>
      </c>
      <c r="H75" s="55">
        <v>102.9</v>
      </c>
      <c r="J75" s="10"/>
      <c r="K75" s="10"/>
    </row>
    <row r="76" spans="3:18" x14ac:dyDescent="0.2">
      <c r="C76" s="38"/>
      <c r="D76" s="39"/>
      <c r="E76" s="66"/>
      <c r="F76" s="68">
        <v>15</v>
      </c>
      <c r="G76" s="54" t="s">
        <v>14</v>
      </c>
      <c r="H76" s="55">
        <v>101.99999999999997</v>
      </c>
      <c r="J76" s="10"/>
      <c r="K76" s="10"/>
    </row>
    <row r="77" spans="3:18" x14ac:dyDescent="0.2">
      <c r="C77" s="38"/>
      <c r="D77" s="39"/>
      <c r="E77" s="66"/>
      <c r="F77" s="68">
        <v>16</v>
      </c>
      <c r="G77" s="54" t="s">
        <v>87</v>
      </c>
      <c r="H77" s="55">
        <v>101</v>
      </c>
      <c r="J77" s="10"/>
      <c r="K77" s="31"/>
      <c r="L77" s="6"/>
      <c r="M77" s="6"/>
      <c r="N77" s="6"/>
      <c r="O77" s="6"/>
      <c r="P77" s="6"/>
      <c r="Q77" s="6"/>
      <c r="R77" s="6"/>
    </row>
    <row r="78" spans="3:18" x14ac:dyDescent="0.2">
      <c r="C78" s="38"/>
      <c r="D78" s="39"/>
      <c r="E78" s="66"/>
      <c r="F78" s="68">
        <v>17</v>
      </c>
      <c r="G78" s="54" t="s">
        <v>71</v>
      </c>
      <c r="H78" s="55">
        <v>97.899999999999991</v>
      </c>
      <c r="J78" s="10"/>
      <c r="K78" s="31"/>
      <c r="L78" s="6"/>
      <c r="M78" s="6"/>
      <c r="N78" s="6"/>
      <c r="O78" s="6"/>
      <c r="P78" s="6"/>
      <c r="Q78" s="6"/>
      <c r="R78" s="6"/>
    </row>
    <row r="79" spans="3:18" x14ac:dyDescent="0.2">
      <c r="C79" s="38"/>
      <c r="D79" s="39"/>
      <c r="E79" s="66"/>
      <c r="F79" s="68">
        <v>18</v>
      </c>
      <c r="G79" s="54" t="s">
        <v>8</v>
      </c>
      <c r="H79" s="55">
        <v>97.899999999999991</v>
      </c>
      <c r="I79" s="10"/>
      <c r="J79" s="10"/>
      <c r="K79" s="31"/>
      <c r="L79" s="6"/>
      <c r="M79" s="6"/>
      <c r="N79" s="6"/>
      <c r="O79" s="6"/>
      <c r="P79" s="6"/>
      <c r="Q79" s="6"/>
      <c r="R79" s="6"/>
    </row>
    <row r="80" spans="3:18" x14ac:dyDescent="0.2">
      <c r="C80" s="38"/>
      <c r="D80" s="39"/>
      <c r="E80" s="66"/>
      <c r="F80" s="68">
        <v>19</v>
      </c>
      <c r="G80" s="54" t="s">
        <v>88</v>
      </c>
      <c r="H80" s="55">
        <v>95.9</v>
      </c>
      <c r="I80" s="11"/>
      <c r="J80" s="10"/>
      <c r="K80" s="31"/>
      <c r="L80" s="6"/>
      <c r="M80" s="6"/>
      <c r="N80" s="6"/>
      <c r="O80" s="6"/>
      <c r="P80" s="6"/>
      <c r="Q80" s="6"/>
      <c r="R80" s="6"/>
    </row>
    <row r="81" spans="3:18" x14ac:dyDescent="0.2">
      <c r="C81" s="38"/>
      <c r="D81" s="39"/>
      <c r="E81" s="66"/>
      <c r="F81" s="68">
        <v>20</v>
      </c>
      <c r="G81" s="54" t="s">
        <v>23</v>
      </c>
      <c r="H81" s="55">
        <v>95.8</v>
      </c>
      <c r="I81" s="11"/>
      <c r="J81" s="10"/>
      <c r="K81" s="31"/>
      <c r="L81" s="22"/>
      <c r="M81" s="22"/>
      <c r="N81" s="22"/>
      <c r="O81" s="22"/>
      <c r="P81" s="22"/>
      <c r="Q81" s="22"/>
      <c r="R81" s="6"/>
    </row>
    <row r="82" spans="3:18" x14ac:dyDescent="0.2">
      <c r="C82" s="38"/>
      <c r="D82" s="39"/>
      <c r="E82" s="66"/>
      <c r="F82" s="68">
        <v>21</v>
      </c>
      <c r="G82" s="54" t="s">
        <v>15</v>
      </c>
      <c r="H82" s="55">
        <v>93.1</v>
      </c>
      <c r="I82" s="11"/>
      <c r="J82" s="10"/>
      <c r="K82" s="31"/>
      <c r="L82" s="6"/>
      <c r="M82" s="6"/>
      <c r="N82" s="6"/>
      <c r="O82" s="6"/>
      <c r="P82" s="6"/>
      <c r="Q82" s="6"/>
      <c r="R82" s="6"/>
    </row>
    <row r="83" spans="3:18" x14ac:dyDescent="0.2">
      <c r="C83" s="38"/>
      <c r="D83" s="39"/>
      <c r="E83" s="66"/>
      <c r="F83" s="68">
        <v>22</v>
      </c>
      <c r="G83" s="54" t="s">
        <v>30</v>
      </c>
      <c r="H83" s="55">
        <v>93</v>
      </c>
      <c r="I83" s="11"/>
      <c r="J83" s="10"/>
      <c r="K83" s="31"/>
      <c r="L83" s="6"/>
      <c r="M83" s="6"/>
      <c r="N83" s="6"/>
      <c r="O83" s="6"/>
      <c r="P83" s="6"/>
      <c r="Q83" s="6"/>
      <c r="R83" s="6"/>
    </row>
    <row r="84" spans="3:18" x14ac:dyDescent="0.2">
      <c r="C84" s="38"/>
      <c r="D84" s="39"/>
      <c r="E84" s="66"/>
      <c r="F84" s="68">
        <v>23</v>
      </c>
      <c r="G84" s="54" t="s">
        <v>72</v>
      </c>
      <c r="H84" s="55">
        <v>92.699999999999989</v>
      </c>
      <c r="I84" s="11"/>
      <c r="J84" s="10"/>
      <c r="K84" s="31"/>
      <c r="L84" s="6"/>
      <c r="M84" s="6"/>
      <c r="N84" s="6"/>
      <c r="O84" s="6"/>
      <c r="P84" s="6"/>
      <c r="Q84" s="6"/>
      <c r="R84" s="6"/>
    </row>
    <row r="85" spans="3:18" x14ac:dyDescent="0.2">
      <c r="C85" s="38"/>
      <c r="D85" s="39"/>
      <c r="E85" s="66"/>
      <c r="F85" s="68">
        <v>24</v>
      </c>
      <c r="G85" s="54" t="s">
        <v>22</v>
      </c>
      <c r="H85" s="55">
        <v>89.899999999999991</v>
      </c>
      <c r="I85" s="11"/>
      <c r="J85" s="10"/>
      <c r="K85" s="31"/>
      <c r="L85" s="6"/>
      <c r="M85" s="6"/>
      <c r="N85" s="6"/>
      <c r="O85" s="6"/>
      <c r="P85" s="6"/>
      <c r="Q85" s="6"/>
      <c r="R85" s="6"/>
    </row>
    <row r="86" spans="3:18" x14ac:dyDescent="0.2">
      <c r="C86" s="38"/>
      <c r="D86" s="39"/>
      <c r="E86" s="66"/>
      <c r="F86" s="68">
        <v>25</v>
      </c>
      <c r="G86" s="54" t="s">
        <v>32</v>
      </c>
      <c r="H86" s="55">
        <v>88.799999999999983</v>
      </c>
      <c r="I86" s="11"/>
      <c r="J86" s="10"/>
      <c r="K86" s="31"/>
      <c r="L86" s="6"/>
      <c r="M86" s="6"/>
      <c r="N86" s="6"/>
      <c r="O86" s="6"/>
      <c r="P86" s="6"/>
      <c r="Q86" s="6"/>
      <c r="R86" s="6"/>
    </row>
    <row r="87" spans="3:18" x14ac:dyDescent="0.2">
      <c r="C87" s="38"/>
      <c r="D87" s="39"/>
      <c r="E87" s="66"/>
      <c r="F87" s="68">
        <v>26</v>
      </c>
      <c r="G87" s="54" t="s">
        <v>77</v>
      </c>
      <c r="H87" s="55">
        <v>87.899999999999991</v>
      </c>
      <c r="I87" s="11"/>
      <c r="J87" s="10"/>
      <c r="K87" s="31"/>
      <c r="L87" s="6"/>
      <c r="M87" s="6"/>
      <c r="N87" s="6"/>
      <c r="O87" s="6"/>
      <c r="P87" s="6"/>
      <c r="Q87" s="6"/>
      <c r="R87" s="6"/>
    </row>
    <row r="88" spans="3:18" x14ac:dyDescent="0.2">
      <c r="C88" s="38"/>
      <c r="D88" s="39"/>
      <c r="E88" s="66"/>
      <c r="F88" s="68">
        <v>27</v>
      </c>
      <c r="G88" s="54" t="s">
        <v>6</v>
      </c>
      <c r="H88" s="55">
        <v>87.699999999999989</v>
      </c>
      <c r="I88" s="11"/>
      <c r="J88" s="10"/>
      <c r="K88" s="31"/>
      <c r="L88" s="6"/>
      <c r="M88" s="6"/>
      <c r="N88" s="6"/>
      <c r="O88" s="6"/>
      <c r="P88" s="6"/>
      <c r="Q88" s="6"/>
      <c r="R88" s="6"/>
    </row>
    <row r="89" spans="3:18" x14ac:dyDescent="0.2">
      <c r="C89" s="38"/>
      <c r="D89" s="39"/>
      <c r="E89" s="66"/>
      <c r="F89" s="68">
        <v>28</v>
      </c>
      <c r="G89" s="54" t="s">
        <v>25</v>
      </c>
      <c r="H89" s="55">
        <v>86.6</v>
      </c>
      <c r="I89" s="11"/>
      <c r="J89" s="10"/>
      <c r="K89" s="31"/>
      <c r="L89" s="6"/>
      <c r="M89" s="6"/>
      <c r="N89" s="6"/>
      <c r="O89" s="6"/>
      <c r="P89" s="6"/>
      <c r="Q89" s="6"/>
      <c r="R89" s="6"/>
    </row>
    <row r="90" spans="3:18" x14ac:dyDescent="0.2">
      <c r="C90" s="38"/>
      <c r="D90" s="39"/>
      <c r="E90" s="66"/>
      <c r="F90" s="68">
        <v>29</v>
      </c>
      <c r="G90" s="54" t="s">
        <v>29</v>
      </c>
      <c r="H90" s="55">
        <v>86.199999999999989</v>
      </c>
      <c r="I90" s="11"/>
      <c r="J90" s="10"/>
      <c r="K90" s="31"/>
      <c r="L90" s="6"/>
      <c r="M90" s="6"/>
      <c r="N90" s="6"/>
      <c r="O90" s="6"/>
      <c r="P90" s="6"/>
      <c r="Q90" s="6"/>
      <c r="R90" s="6"/>
    </row>
    <row r="91" spans="3:18" x14ac:dyDescent="0.2">
      <c r="C91" s="38"/>
      <c r="D91" s="39"/>
      <c r="E91" s="66"/>
      <c r="F91" s="68">
        <v>30</v>
      </c>
      <c r="G91" s="54" t="s">
        <v>70</v>
      </c>
      <c r="H91" s="55">
        <v>86.1</v>
      </c>
      <c r="I91" s="11"/>
      <c r="J91" s="10"/>
      <c r="K91" s="31"/>
      <c r="L91" s="6"/>
      <c r="M91" s="6"/>
      <c r="N91" s="6"/>
      <c r="O91" s="6"/>
      <c r="P91" s="6"/>
      <c r="Q91" s="6"/>
      <c r="R91" s="6"/>
    </row>
    <row r="92" spans="3:18" x14ac:dyDescent="0.2">
      <c r="C92" s="38"/>
      <c r="D92" s="39"/>
      <c r="E92" s="66"/>
      <c r="F92" s="68">
        <v>31</v>
      </c>
      <c r="G92" s="54" t="s">
        <v>20</v>
      </c>
      <c r="H92" s="55">
        <v>83.899999999999991</v>
      </c>
      <c r="I92" s="11"/>
      <c r="J92" s="10"/>
      <c r="K92" s="31"/>
      <c r="L92" s="6"/>
      <c r="M92" s="6"/>
      <c r="N92" s="6"/>
      <c r="O92" s="6"/>
      <c r="P92" s="6"/>
      <c r="Q92" s="6"/>
      <c r="R92" s="6"/>
    </row>
    <row r="93" spans="3:18" x14ac:dyDescent="0.2">
      <c r="C93" s="38"/>
      <c r="D93" s="39"/>
      <c r="E93" s="66"/>
      <c r="F93" s="68">
        <v>32</v>
      </c>
      <c r="G93" s="54" t="s">
        <v>21</v>
      </c>
      <c r="H93" s="55">
        <v>81.599999999999994</v>
      </c>
      <c r="I93" s="11"/>
      <c r="J93" s="10"/>
      <c r="K93" s="31"/>
      <c r="L93" s="6"/>
      <c r="M93" s="6"/>
      <c r="N93" s="6"/>
      <c r="O93" s="6"/>
      <c r="P93" s="6"/>
      <c r="Q93" s="6"/>
      <c r="R93" s="6"/>
    </row>
    <row r="94" spans="3:18" x14ac:dyDescent="0.2">
      <c r="C94" s="38"/>
      <c r="D94" s="39"/>
      <c r="E94" s="66"/>
      <c r="F94" s="68">
        <v>33</v>
      </c>
      <c r="G94" s="54" t="s">
        <v>13</v>
      </c>
      <c r="H94" s="55">
        <v>81.599999999999994</v>
      </c>
      <c r="I94" s="11"/>
      <c r="J94" s="10"/>
      <c r="K94" s="31"/>
      <c r="L94" s="6"/>
      <c r="M94" s="6"/>
      <c r="N94" s="6"/>
      <c r="O94" s="6"/>
      <c r="P94" s="6"/>
      <c r="Q94" s="6"/>
      <c r="R94" s="6"/>
    </row>
    <row r="95" spans="3:18" x14ac:dyDescent="0.2">
      <c r="C95" s="38"/>
      <c r="D95" s="39"/>
      <c r="E95" s="66"/>
      <c r="F95" s="68">
        <v>34</v>
      </c>
      <c r="G95" s="54" t="s">
        <v>75</v>
      </c>
      <c r="H95" s="55">
        <v>81.099999999999994</v>
      </c>
      <c r="I95" s="11"/>
      <c r="J95" s="10"/>
      <c r="K95" s="31"/>
      <c r="L95" s="6"/>
      <c r="M95" s="6"/>
      <c r="N95" s="6"/>
      <c r="O95" s="6"/>
      <c r="P95" s="6"/>
      <c r="Q95" s="6"/>
      <c r="R95" s="6"/>
    </row>
    <row r="96" spans="3:18" x14ac:dyDescent="0.2">
      <c r="C96" s="38"/>
      <c r="D96" s="39"/>
      <c r="E96" s="66"/>
      <c r="F96" s="68">
        <v>35</v>
      </c>
      <c r="G96" s="54" t="s">
        <v>24</v>
      </c>
      <c r="H96" s="55">
        <v>80.099999999999994</v>
      </c>
      <c r="I96" s="11"/>
      <c r="J96" s="10"/>
      <c r="K96" s="31"/>
      <c r="L96" s="6"/>
      <c r="M96" s="6"/>
      <c r="N96" s="6"/>
      <c r="O96" s="6"/>
      <c r="P96" s="6"/>
      <c r="Q96" s="6"/>
      <c r="R96" s="6"/>
    </row>
    <row r="97" spans="1:18" x14ac:dyDescent="0.2">
      <c r="C97" s="38"/>
      <c r="D97" s="39"/>
      <c r="E97" s="66"/>
      <c r="F97" s="68">
        <v>36</v>
      </c>
      <c r="G97" s="54" t="s">
        <v>17</v>
      </c>
      <c r="H97" s="55">
        <v>79.2</v>
      </c>
      <c r="I97" s="11"/>
      <c r="J97" s="10"/>
      <c r="K97" s="31"/>
      <c r="L97" s="6"/>
      <c r="M97" s="6"/>
      <c r="N97" s="6"/>
      <c r="O97" s="6"/>
      <c r="P97" s="6"/>
      <c r="Q97" s="6"/>
      <c r="R97" s="6"/>
    </row>
    <row r="98" spans="1:18" x14ac:dyDescent="0.2">
      <c r="C98" s="38"/>
      <c r="D98" s="39"/>
      <c r="E98" s="66"/>
      <c r="F98" s="68">
        <v>37</v>
      </c>
      <c r="G98" s="54" t="s">
        <v>79</v>
      </c>
      <c r="H98" s="55">
        <v>76.8</v>
      </c>
      <c r="I98" s="11"/>
      <c r="J98" s="10"/>
      <c r="K98" s="31"/>
      <c r="L98" s="6"/>
      <c r="M98" s="6"/>
      <c r="N98" s="6"/>
      <c r="O98" s="6"/>
      <c r="P98" s="6"/>
      <c r="Q98" s="6"/>
      <c r="R98" s="6"/>
    </row>
    <row r="99" spans="1:18" x14ac:dyDescent="0.2">
      <c r="C99" s="38"/>
      <c r="D99" s="39"/>
      <c r="E99" s="66"/>
      <c r="F99" s="68">
        <v>38</v>
      </c>
      <c r="G99" s="54" t="s">
        <v>33</v>
      </c>
      <c r="H99" s="55">
        <v>73.3</v>
      </c>
      <c r="I99" s="11"/>
      <c r="J99" s="10"/>
      <c r="K99" s="31"/>
      <c r="L99" s="6"/>
      <c r="M99" s="6"/>
      <c r="N99" s="6"/>
      <c r="O99" s="6"/>
      <c r="P99" s="6"/>
      <c r="Q99" s="6"/>
      <c r="R99" s="6"/>
    </row>
    <row r="100" spans="1:18" x14ac:dyDescent="0.2">
      <c r="C100" s="38"/>
      <c r="D100" s="39"/>
      <c r="E100" s="66"/>
      <c r="F100" s="68">
        <v>39</v>
      </c>
      <c r="G100" s="54" t="s">
        <v>26</v>
      </c>
      <c r="H100" s="55">
        <v>72.399999999999991</v>
      </c>
      <c r="I100" s="11"/>
      <c r="J100" s="10"/>
      <c r="K100" s="31"/>
      <c r="L100" s="6"/>
      <c r="M100" s="6"/>
      <c r="N100" s="6"/>
      <c r="O100" s="6"/>
      <c r="P100" s="6"/>
      <c r="Q100" s="6"/>
      <c r="R100" s="6"/>
    </row>
    <row r="101" spans="1:18" x14ac:dyDescent="0.2">
      <c r="C101" s="38"/>
      <c r="D101" s="39"/>
      <c r="E101" s="66"/>
      <c r="F101" s="68">
        <v>40</v>
      </c>
      <c r="G101" s="54" t="s">
        <v>78</v>
      </c>
      <c r="H101" s="55">
        <v>66.099999999999994</v>
      </c>
      <c r="I101" s="11"/>
      <c r="J101" s="10"/>
      <c r="K101" s="31"/>
      <c r="L101" s="6"/>
      <c r="M101" s="6"/>
      <c r="N101" s="6"/>
      <c r="O101" s="6"/>
      <c r="P101" s="6"/>
      <c r="Q101" s="6"/>
      <c r="R101" s="6"/>
    </row>
    <row r="102" spans="1:18" x14ac:dyDescent="0.2">
      <c r="C102" s="39"/>
      <c r="D102" s="39"/>
      <c r="E102" s="66"/>
      <c r="F102" s="68">
        <v>41</v>
      </c>
      <c r="G102" s="54" t="s">
        <v>74</v>
      </c>
      <c r="H102" s="55">
        <v>30</v>
      </c>
      <c r="I102" s="11"/>
      <c r="J102" s="10"/>
      <c r="K102" s="31"/>
      <c r="L102" s="6"/>
      <c r="M102" s="6"/>
      <c r="N102" s="6"/>
      <c r="O102" s="6"/>
      <c r="P102" s="6"/>
      <c r="Q102" s="6"/>
      <c r="R102" s="6"/>
    </row>
    <row r="103" spans="1:18" x14ac:dyDescent="0.2">
      <c r="A103" s="39"/>
      <c r="B103" s="39"/>
      <c r="C103" s="39"/>
      <c r="D103" s="26"/>
      <c r="E103" s="66"/>
      <c r="F103" s="68"/>
      <c r="G103" s="54" t="s">
        <v>80</v>
      </c>
      <c r="H103" s="55">
        <v>3844.1000000000004</v>
      </c>
      <c r="I103" s="12"/>
      <c r="J103" s="10"/>
      <c r="K103" s="31"/>
      <c r="L103" s="6"/>
      <c r="M103" s="6"/>
      <c r="N103" s="6"/>
      <c r="O103" s="6"/>
      <c r="P103" s="6"/>
      <c r="Q103" s="6"/>
      <c r="R103" s="6"/>
    </row>
    <row r="104" spans="1:18" x14ac:dyDescent="0.2">
      <c r="A104" s="40"/>
      <c r="B104" s="39"/>
      <c r="C104" s="39"/>
      <c r="D104" s="26"/>
      <c r="E104" s="66"/>
      <c r="F104" s="68"/>
      <c r="G104" s="68"/>
      <c r="H104" s="68"/>
      <c r="I104" s="10"/>
      <c r="J104" s="10"/>
      <c r="K104" s="31"/>
      <c r="L104" s="6"/>
      <c r="M104" s="6"/>
      <c r="N104" s="6"/>
      <c r="O104" s="6"/>
      <c r="P104" s="6"/>
      <c r="Q104" s="6"/>
      <c r="R104" s="6"/>
    </row>
    <row r="105" spans="1:18" x14ac:dyDescent="0.2">
      <c r="A105" s="39"/>
      <c r="B105" s="39"/>
      <c r="C105" s="39"/>
      <c r="D105" s="26"/>
      <c r="E105" s="66"/>
      <c r="F105" s="68"/>
      <c r="G105" s="68"/>
      <c r="H105" s="68"/>
      <c r="I105" s="10"/>
      <c r="J105" s="10"/>
      <c r="K105" s="31"/>
      <c r="L105" s="6"/>
      <c r="M105" s="6"/>
      <c r="N105" s="6"/>
      <c r="O105" s="6"/>
      <c r="P105" s="6"/>
      <c r="Q105" s="6"/>
      <c r="R105" s="6"/>
    </row>
    <row r="106" spans="1:18" x14ac:dyDescent="0.2">
      <c r="A106" s="39"/>
      <c r="B106" s="39"/>
      <c r="C106" s="39"/>
      <c r="D106" s="26"/>
      <c r="E106" s="66"/>
      <c r="F106" s="68"/>
      <c r="G106" s="68"/>
      <c r="H106" s="68"/>
      <c r="I106" s="10"/>
      <c r="J106" s="10"/>
      <c r="K106" s="31"/>
      <c r="L106" s="6"/>
      <c r="M106" s="6"/>
      <c r="N106" s="6"/>
      <c r="O106" s="6"/>
      <c r="P106" s="6"/>
      <c r="Q106" s="6"/>
      <c r="R106" s="6"/>
    </row>
    <row r="107" spans="1:18" x14ac:dyDescent="0.2">
      <c r="A107" s="39"/>
      <c r="B107" s="39"/>
      <c r="C107" s="39"/>
      <c r="D107" s="26"/>
      <c r="E107" s="26"/>
      <c r="F107" s="19"/>
      <c r="G107" s="19"/>
      <c r="H107" s="19"/>
      <c r="K107" s="6"/>
      <c r="L107" s="6"/>
      <c r="M107" s="6"/>
      <c r="N107" s="6"/>
      <c r="O107" s="6"/>
      <c r="P107" s="6"/>
      <c r="Q107" s="6"/>
      <c r="R107" s="6"/>
    </row>
    <row r="108" spans="1:18" x14ac:dyDescent="0.2">
      <c r="A108" s="39"/>
      <c r="B108" s="39"/>
      <c r="C108" s="39"/>
      <c r="D108" s="26"/>
      <c r="E108" s="26"/>
      <c r="F108" s="19"/>
      <c r="G108" s="19"/>
      <c r="H108" s="19"/>
      <c r="K108" s="6"/>
      <c r="L108" s="6"/>
      <c r="M108" s="6"/>
      <c r="N108" s="6"/>
      <c r="O108" s="6"/>
      <c r="P108" s="6"/>
      <c r="Q108" s="6"/>
      <c r="R108" s="6"/>
    </row>
    <row r="109" spans="1:18" x14ac:dyDescent="0.2">
      <c r="A109" s="39"/>
      <c r="B109" s="39"/>
      <c r="C109" s="39"/>
      <c r="D109" s="26"/>
      <c r="E109" s="26"/>
      <c r="F109" s="19"/>
      <c r="G109" s="19"/>
      <c r="H109" s="19"/>
      <c r="K109" s="6"/>
      <c r="L109" s="6"/>
      <c r="M109" s="6"/>
      <c r="N109" s="6"/>
      <c r="O109" s="6"/>
      <c r="P109" s="6"/>
      <c r="Q109" s="6"/>
      <c r="R109" s="6"/>
    </row>
    <row r="110" spans="1:18" x14ac:dyDescent="0.2">
      <c r="A110" s="39"/>
      <c r="B110" s="39"/>
      <c r="C110" s="39"/>
      <c r="D110" s="26"/>
      <c r="E110" s="26"/>
      <c r="F110" s="19"/>
      <c r="G110" s="19"/>
      <c r="H110" s="19"/>
      <c r="K110" s="6"/>
      <c r="L110" s="6"/>
      <c r="M110" s="6"/>
      <c r="N110" s="6"/>
      <c r="O110" s="6"/>
      <c r="P110" s="6"/>
      <c r="Q110" s="6"/>
      <c r="R110" s="6"/>
    </row>
    <row r="111" spans="1:18" x14ac:dyDescent="0.2">
      <c r="A111" s="6"/>
      <c r="B111" s="6"/>
      <c r="C111" s="6"/>
      <c r="F111" s="19"/>
      <c r="G111" s="19"/>
      <c r="H111" s="19"/>
      <c r="K111" s="6"/>
      <c r="L111" s="6"/>
      <c r="M111" s="6"/>
      <c r="N111" s="6"/>
      <c r="O111" s="6"/>
      <c r="P111" s="6"/>
      <c r="Q111" s="6"/>
      <c r="R111" s="6"/>
    </row>
    <row r="112" spans="1:18" x14ac:dyDescent="0.2">
      <c r="A112" s="6"/>
      <c r="B112" s="6"/>
      <c r="C112" s="6"/>
      <c r="F112" s="19"/>
      <c r="G112" s="19"/>
      <c r="H112" s="19"/>
      <c r="K112" s="6"/>
      <c r="L112" s="6"/>
      <c r="M112" s="6"/>
      <c r="N112" s="6"/>
      <c r="O112" s="6"/>
      <c r="P112" s="6"/>
      <c r="Q112" s="6"/>
      <c r="R112" s="6"/>
    </row>
    <row r="113" spans="1:18" x14ac:dyDescent="0.2">
      <c r="A113" s="6"/>
      <c r="B113" s="6"/>
      <c r="C113" s="6"/>
      <c r="F113" s="19"/>
      <c r="G113" s="19"/>
      <c r="H113" s="19"/>
      <c r="K113" s="6"/>
      <c r="L113" s="6"/>
      <c r="M113" s="6"/>
      <c r="N113" s="6"/>
      <c r="O113" s="6"/>
      <c r="P113" s="6"/>
      <c r="Q113" s="6"/>
      <c r="R113" s="6"/>
    </row>
    <row r="114" spans="1:18" x14ac:dyDescent="0.2">
      <c r="F114" s="19"/>
      <c r="G114" s="19"/>
      <c r="H114" s="19"/>
      <c r="K114" s="6"/>
      <c r="L114" s="6"/>
      <c r="M114" s="6"/>
      <c r="N114" s="6"/>
      <c r="O114" s="6"/>
      <c r="P114" s="6"/>
      <c r="Q114" s="6"/>
      <c r="R114" s="6"/>
    </row>
    <row r="115" spans="1:18" x14ac:dyDescent="0.2">
      <c r="F115" s="19"/>
      <c r="G115" s="19"/>
      <c r="H115" s="19"/>
      <c r="K115" s="6"/>
      <c r="L115" s="6"/>
      <c r="M115" s="6"/>
      <c r="N115" s="6"/>
      <c r="O115" s="6"/>
      <c r="P115" s="6"/>
      <c r="Q115" s="6"/>
      <c r="R115" s="6"/>
    </row>
    <row r="116" spans="1:18" x14ac:dyDescent="0.2">
      <c r="F116" s="19"/>
      <c r="G116" s="19"/>
      <c r="H116" s="19"/>
      <c r="K116" s="6"/>
      <c r="L116" s="6"/>
      <c r="M116" s="6"/>
      <c r="N116" s="6"/>
      <c r="O116" s="6"/>
      <c r="P116" s="6"/>
      <c r="Q116" s="6"/>
      <c r="R116" s="6"/>
    </row>
    <row r="117" spans="1:18" x14ac:dyDescent="0.2">
      <c r="F117" s="19"/>
      <c r="G117" s="19"/>
      <c r="H117" s="19"/>
      <c r="K117" s="6"/>
      <c r="L117" s="6"/>
      <c r="M117" s="6"/>
      <c r="N117" s="6"/>
      <c r="O117" s="6"/>
      <c r="P117" s="6"/>
      <c r="Q117" s="6"/>
      <c r="R117" s="6"/>
    </row>
    <row r="118" spans="1:18" x14ac:dyDescent="0.2">
      <c r="F118" s="19"/>
      <c r="G118" s="19"/>
      <c r="H118" s="19"/>
      <c r="K118" s="6"/>
      <c r="L118" s="6"/>
      <c r="M118" s="6"/>
      <c r="N118" s="6"/>
      <c r="O118" s="6"/>
      <c r="P118" s="6"/>
      <c r="Q118" s="6"/>
      <c r="R118" s="6"/>
    </row>
    <row r="119" spans="1:18" x14ac:dyDescent="0.2">
      <c r="F119" s="19"/>
      <c r="G119" s="19"/>
      <c r="H119" s="19"/>
      <c r="K119" s="6"/>
      <c r="L119" s="6"/>
      <c r="M119" s="6"/>
      <c r="N119" s="6"/>
      <c r="O119" s="6"/>
      <c r="P119" s="6"/>
      <c r="Q119" s="6"/>
      <c r="R119" s="6"/>
    </row>
    <row r="120" spans="1:18" x14ac:dyDescent="0.2">
      <c r="F120" s="19"/>
      <c r="G120" s="19"/>
      <c r="H120" s="19"/>
      <c r="K120" s="6"/>
      <c r="L120" s="6"/>
      <c r="M120" s="6"/>
      <c r="N120" s="6"/>
      <c r="O120" s="6"/>
      <c r="P120" s="6"/>
      <c r="Q120" s="6"/>
      <c r="R120" s="6"/>
    </row>
    <row r="121" spans="1:18" x14ac:dyDescent="0.2">
      <c r="F121" s="19"/>
      <c r="G121" s="19"/>
      <c r="H121" s="19"/>
      <c r="K121" s="6"/>
      <c r="L121" s="6"/>
      <c r="M121" s="6"/>
      <c r="N121" s="6"/>
      <c r="O121" s="6"/>
      <c r="P121" s="6"/>
      <c r="Q121" s="6"/>
      <c r="R121" s="6"/>
    </row>
    <row r="122" spans="1:18" x14ac:dyDescent="0.2">
      <c r="F122" s="19"/>
      <c r="G122" s="19"/>
      <c r="H122" s="19"/>
      <c r="K122" s="6"/>
      <c r="L122" s="6"/>
      <c r="M122" s="6"/>
      <c r="N122" s="6"/>
      <c r="O122" s="6"/>
      <c r="P122" s="6"/>
      <c r="Q122" s="6"/>
      <c r="R122" s="6"/>
    </row>
    <row r="123" spans="1:18" x14ac:dyDescent="0.2">
      <c r="F123" s="19"/>
      <c r="G123" s="19"/>
      <c r="H123" s="19"/>
      <c r="K123" s="6"/>
      <c r="L123" s="6"/>
      <c r="M123" s="6"/>
      <c r="N123" s="6"/>
      <c r="O123" s="6"/>
      <c r="P123" s="6"/>
      <c r="Q123" s="6"/>
      <c r="R123" s="6"/>
    </row>
    <row r="124" spans="1:18" x14ac:dyDescent="0.2">
      <c r="F124" s="19"/>
      <c r="G124" s="19"/>
      <c r="H124" s="19"/>
      <c r="K124" s="6"/>
      <c r="L124" s="6"/>
      <c r="M124" s="6"/>
      <c r="N124" s="6"/>
      <c r="O124" s="6"/>
      <c r="P124" s="6"/>
      <c r="Q124" s="6"/>
      <c r="R124" s="6"/>
    </row>
    <row r="125" spans="1:18" x14ac:dyDescent="0.2">
      <c r="F125" s="19"/>
      <c r="G125" s="19"/>
      <c r="H125" s="19"/>
      <c r="K125" s="6"/>
      <c r="L125" s="6"/>
      <c r="M125" s="6"/>
      <c r="N125" s="6"/>
      <c r="O125" s="6"/>
      <c r="P125" s="6"/>
      <c r="Q125" s="6"/>
      <c r="R125" s="6"/>
    </row>
    <row r="126" spans="1:18" x14ac:dyDescent="0.2">
      <c r="F126" s="19"/>
      <c r="G126" s="19"/>
      <c r="H126" s="19"/>
      <c r="K126" s="6"/>
      <c r="L126" s="6"/>
      <c r="M126" s="6"/>
      <c r="N126" s="6"/>
      <c r="O126" s="6"/>
      <c r="P126" s="6"/>
      <c r="Q126" s="6"/>
      <c r="R126" s="6"/>
    </row>
    <row r="127" spans="1:18" x14ac:dyDescent="0.2">
      <c r="F127" s="19"/>
      <c r="G127" s="19"/>
      <c r="H127" s="19"/>
      <c r="K127" s="6"/>
      <c r="L127" s="27"/>
      <c r="M127" s="27"/>
      <c r="N127" s="27"/>
      <c r="O127" s="27"/>
      <c r="P127" s="27"/>
      <c r="Q127" s="27"/>
      <c r="R127" s="6"/>
    </row>
    <row r="128" spans="1:18" x14ac:dyDescent="0.2">
      <c r="K128" s="6"/>
      <c r="L128" s="6"/>
      <c r="M128" s="6"/>
      <c r="N128" s="6"/>
      <c r="O128" s="6"/>
      <c r="P128" s="6"/>
      <c r="Q128" s="6"/>
      <c r="R128" s="6"/>
    </row>
    <row r="129" spans="11:18" x14ac:dyDescent="0.2">
      <c r="K129" s="6"/>
      <c r="L129" s="6"/>
      <c r="M129" s="6"/>
      <c r="N129" s="6"/>
      <c r="O129" s="6"/>
      <c r="P129" s="6"/>
      <c r="Q129" s="6"/>
      <c r="R129" s="6"/>
    </row>
    <row r="130" spans="11:18" x14ac:dyDescent="0.2">
      <c r="K130" s="6"/>
      <c r="L130" s="6"/>
      <c r="M130" s="6"/>
      <c r="N130" s="6"/>
      <c r="O130" s="6"/>
      <c r="P130" s="6"/>
      <c r="Q130" s="6"/>
      <c r="R130" s="6"/>
    </row>
    <row r="131" spans="11:18" x14ac:dyDescent="0.2">
      <c r="K131" s="6"/>
      <c r="L131" s="6"/>
      <c r="M131" s="6"/>
      <c r="N131" s="6"/>
      <c r="O131" s="6"/>
      <c r="P131" s="6"/>
      <c r="Q131" s="6"/>
      <c r="R131" s="6"/>
    </row>
    <row r="132" spans="11:18" x14ac:dyDescent="0.2">
      <c r="K132" s="6"/>
      <c r="L132" s="6"/>
      <c r="M132" s="6"/>
      <c r="N132" s="6"/>
      <c r="O132" s="6"/>
      <c r="P132" s="6"/>
      <c r="Q132" s="6"/>
      <c r="R132" s="6"/>
    </row>
    <row r="133" spans="11:18" x14ac:dyDescent="0.2">
      <c r="K133" s="6"/>
      <c r="L133" s="6"/>
      <c r="M133" s="6"/>
      <c r="N133" s="6"/>
      <c r="O133" s="6"/>
      <c r="P133" s="6"/>
      <c r="Q133" s="6"/>
      <c r="R133" s="6"/>
    </row>
    <row r="134" spans="11:18" x14ac:dyDescent="0.2">
      <c r="K134" s="6"/>
      <c r="L134" s="6"/>
      <c r="M134" s="6"/>
      <c r="N134" s="6"/>
      <c r="O134" s="6"/>
      <c r="P134" s="6"/>
      <c r="Q134" s="6"/>
      <c r="R134" s="6"/>
    </row>
    <row r="135" spans="11:18" x14ac:dyDescent="0.2">
      <c r="K135" s="6"/>
      <c r="L135" s="6"/>
      <c r="M135" s="6"/>
      <c r="N135" s="6"/>
      <c r="O135" s="6"/>
      <c r="P135" s="6"/>
      <c r="Q135" s="6"/>
      <c r="R135" s="6"/>
    </row>
    <row r="136" spans="11:18" x14ac:dyDescent="0.2">
      <c r="K136" s="6"/>
      <c r="L136" s="6"/>
      <c r="M136" s="6"/>
      <c r="N136" s="6"/>
      <c r="O136" s="6"/>
      <c r="P136" s="6"/>
      <c r="Q136" s="6"/>
      <c r="R136" s="6"/>
    </row>
    <row r="137" spans="11:18" x14ac:dyDescent="0.2">
      <c r="K137" s="6"/>
      <c r="L137" s="6"/>
      <c r="M137" s="6"/>
      <c r="N137" s="6"/>
      <c r="O137" s="6"/>
      <c r="P137" s="6"/>
      <c r="Q137" s="6"/>
      <c r="R137" s="6"/>
    </row>
    <row r="138" spans="11:18" x14ac:dyDescent="0.2">
      <c r="K138" s="6"/>
      <c r="L138" s="6"/>
      <c r="M138" s="6"/>
      <c r="N138" s="6"/>
      <c r="O138" s="6"/>
      <c r="P138" s="6"/>
      <c r="Q138" s="6"/>
      <c r="R138" s="6"/>
    </row>
    <row r="139" spans="11:18" x14ac:dyDescent="0.2">
      <c r="K139" s="6"/>
      <c r="L139" s="6"/>
      <c r="M139" s="6"/>
      <c r="N139" s="6"/>
      <c r="O139" s="6"/>
      <c r="P139" s="6"/>
      <c r="Q139" s="6"/>
      <c r="R139" s="6"/>
    </row>
    <row r="140" spans="11:18" x14ac:dyDescent="0.2">
      <c r="K140" s="6"/>
      <c r="L140" s="6"/>
      <c r="M140" s="6"/>
      <c r="N140" s="6"/>
      <c r="O140" s="6"/>
      <c r="P140" s="6"/>
      <c r="Q140" s="6"/>
      <c r="R140" s="6"/>
    </row>
    <row r="141" spans="11:18" x14ac:dyDescent="0.2">
      <c r="K141" s="6"/>
      <c r="L141" s="6"/>
      <c r="M141" s="6"/>
      <c r="N141" s="6"/>
      <c r="O141" s="6"/>
      <c r="P141" s="6"/>
      <c r="Q141" s="6"/>
      <c r="R141" s="6"/>
    </row>
    <row r="142" spans="11:18" x14ac:dyDescent="0.2">
      <c r="K142" s="6"/>
      <c r="L142" s="6"/>
      <c r="M142" s="6"/>
      <c r="N142" s="6"/>
      <c r="O142" s="6"/>
      <c r="P142" s="6"/>
      <c r="Q142" s="6"/>
      <c r="R142" s="6"/>
    </row>
    <row r="143" spans="11:18" x14ac:dyDescent="0.2">
      <c r="K143" s="6"/>
      <c r="L143" s="6"/>
      <c r="M143" s="6"/>
      <c r="N143" s="6"/>
      <c r="O143" s="6"/>
      <c r="P143" s="6"/>
      <c r="Q143" s="6"/>
      <c r="R143" s="6"/>
    </row>
    <row r="144" spans="11:18" x14ac:dyDescent="0.2">
      <c r="K144" s="6"/>
      <c r="L144" s="6"/>
      <c r="M144" s="6"/>
      <c r="N144" s="6"/>
      <c r="O144" s="6"/>
      <c r="P144" s="6"/>
      <c r="Q144" s="6"/>
      <c r="R144" s="6"/>
    </row>
    <row r="145" spans="11:18" x14ac:dyDescent="0.2">
      <c r="K145" s="6"/>
      <c r="L145" s="6"/>
      <c r="M145" s="6"/>
      <c r="N145" s="6"/>
      <c r="O145" s="6"/>
      <c r="P145" s="6"/>
      <c r="Q145" s="6"/>
      <c r="R145" s="6"/>
    </row>
    <row r="146" spans="11:18" x14ac:dyDescent="0.2">
      <c r="K146" s="6"/>
      <c r="L146" s="6"/>
      <c r="M146" s="6"/>
      <c r="N146" s="6"/>
      <c r="O146" s="6"/>
      <c r="P146" s="6"/>
      <c r="Q146" s="6"/>
      <c r="R146" s="6"/>
    </row>
    <row r="147" spans="11:18" x14ac:dyDescent="0.2">
      <c r="K147" s="6"/>
      <c r="L147" s="6"/>
      <c r="M147" s="6"/>
      <c r="N147" s="6"/>
      <c r="O147" s="6"/>
      <c r="P147" s="6"/>
      <c r="Q147" s="6"/>
      <c r="R147" s="6"/>
    </row>
    <row r="148" spans="11:18" x14ac:dyDescent="0.2">
      <c r="K148" s="6"/>
      <c r="L148" s="6"/>
      <c r="M148" s="6"/>
      <c r="N148" s="6"/>
      <c r="O148" s="6"/>
      <c r="P148" s="6"/>
      <c r="Q148" s="6"/>
      <c r="R148" s="6"/>
    </row>
    <row r="149" spans="11:18" x14ac:dyDescent="0.2">
      <c r="K149" s="6"/>
      <c r="L149" s="6"/>
      <c r="M149" s="6"/>
      <c r="N149" s="6"/>
      <c r="O149" s="6"/>
      <c r="P149" s="6"/>
      <c r="Q149" s="6"/>
      <c r="R149" s="6"/>
    </row>
    <row r="150" spans="11:18" x14ac:dyDescent="0.2">
      <c r="K150" s="6"/>
      <c r="L150" s="6"/>
      <c r="M150" s="6"/>
      <c r="N150" s="6"/>
      <c r="O150" s="6"/>
      <c r="P150" s="6"/>
      <c r="Q150" s="6"/>
      <c r="R150" s="6"/>
    </row>
    <row r="151" spans="11:18" x14ac:dyDescent="0.2">
      <c r="K151" s="6"/>
      <c r="L151" s="6"/>
      <c r="M151" s="6"/>
      <c r="N151" s="6"/>
      <c r="O151" s="6"/>
      <c r="P151" s="6"/>
      <c r="Q151" s="6"/>
      <c r="R151" s="6"/>
    </row>
    <row r="152" spans="11:18" x14ac:dyDescent="0.2">
      <c r="K152" s="6"/>
      <c r="L152" s="6"/>
      <c r="M152" s="6"/>
      <c r="N152" s="6"/>
      <c r="O152" s="6"/>
      <c r="P152" s="6"/>
      <c r="Q152" s="6"/>
      <c r="R152" s="6"/>
    </row>
    <row r="153" spans="11:18" x14ac:dyDescent="0.2">
      <c r="K153" s="6"/>
      <c r="L153" s="6"/>
      <c r="M153" s="6"/>
      <c r="N153" s="6"/>
      <c r="O153" s="6"/>
      <c r="P153" s="6"/>
      <c r="Q153" s="6"/>
      <c r="R153" s="6"/>
    </row>
    <row r="154" spans="11:18" x14ac:dyDescent="0.2">
      <c r="K154" s="6"/>
      <c r="L154" s="6"/>
      <c r="M154" s="6"/>
      <c r="N154" s="6"/>
      <c r="O154" s="6"/>
      <c r="P154" s="6"/>
      <c r="Q154" s="6"/>
      <c r="R154" s="6"/>
    </row>
    <row r="155" spans="11:18" x14ac:dyDescent="0.2">
      <c r="K155" s="6"/>
      <c r="L155" s="6"/>
      <c r="M155" s="6"/>
      <c r="N155" s="6"/>
      <c r="O155" s="6"/>
      <c r="P155" s="6"/>
      <c r="Q155" s="6"/>
      <c r="R155" s="6"/>
    </row>
    <row r="156" spans="11:18" x14ac:dyDescent="0.2">
      <c r="K156" s="6"/>
      <c r="L156" s="6"/>
      <c r="M156" s="6"/>
      <c r="N156" s="6"/>
      <c r="O156" s="6"/>
      <c r="P156" s="6"/>
      <c r="Q156" s="6"/>
      <c r="R156" s="6"/>
    </row>
    <row r="157" spans="11:18" x14ac:dyDescent="0.2">
      <c r="K157" s="6"/>
      <c r="L157" s="6"/>
      <c r="M157" s="6"/>
      <c r="N157" s="6"/>
      <c r="O157" s="6"/>
      <c r="P157" s="6"/>
      <c r="Q157" s="6"/>
      <c r="R157" s="6"/>
    </row>
    <row r="158" spans="11:18" x14ac:dyDescent="0.2">
      <c r="K158" s="6"/>
      <c r="L158" s="6"/>
      <c r="M158" s="6"/>
      <c r="N158" s="6"/>
      <c r="O158" s="6"/>
      <c r="P158" s="6"/>
      <c r="Q158" s="6"/>
      <c r="R158" s="6"/>
    </row>
    <row r="159" spans="11:18" x14ac:dyDescent="0.2">
      <c r="K159" s="6"/>
      <c r="L159" s="6"/>
      <c r="M159" s="6"/>
      <c r="N159" s="6"/>
      <c r="O159" s="6"/>
      <c r="P159" s="6"/>
      <c r="Q159" s="6"/>
      <c r="R159" s="6"/>
    </row>
    <row r="160" spans="11:18" x14ac:dyDescent="0.2">
      <c r="K160" s="6"/>
      <c r="L160" s="6"/>
      <c r="M160" s="6"/>
      <c r="N160" s="6"/>
      <c r="O160" s="6"/>
      <c r="P160" s="6"/>
      <c r="Q160" s="6"/>
      <c r="R160" s="6"/>
    </row>
    <row r="161" spans="11:18" x14ac:dyDescent="0.2">
      <c r="K161" s="6"/>
      <c r="L161" s="6"/>
      <c r="M161" s="6"/>
      <c r="N161" s="6"/>
      <c r="O161" s="6"/>
      <c r="P161" s="6"/>
      <c r="Q161" s="6"/>
      <c r="R161" s="6"/>
    </row>
    <row r="162" spans="11:18" x14ac:dyDescent="0.2">
      <c r="K162" s="6"/>
      <c r="L162" s="6"/>
      <c r="M162" s="6"/>
      <c r="N162" s="6"/>
      <c r="O162" s="6"/>
      <c r="P162" s="6"/>
      <c r="Q162" s="6"/>
      <c r="R162" s="6"/>
    </row>
    <row r="163" spans="11:18" x14ac:dyDescent="0.2">
      <c r="K163" s="6"/>
      <c r="L163" s="6"/>
      <c r="M163" s="6"/>
      <c r="N163" s="6"/>
      <c r="O163" s="6"/>
      <c r="P163" s="6"/>
      <c r="Q163" s="6"/>
      <c r="R163" s="6"/>
    </row>
    <row r="164" spans="11:18" x14ac:dyDescent="0.2">
      <c r="K164" s="6"/>
      <c r="L164" s="6"/>
      <c r="M164" s="6"/>
      <c r="N164" s="6"/>
      <c r="O164" s="6"/>
      <c r="P164" s="6"/>
      <c r="Q164" s="6"/>
      <c r="R164" s="6"/>
    </row>
    <row r="165" spans="11:18" x14ac:dyDescent="0.2">
      <c r="K165" s="6"/>
      <c r="L165" s="6"/>
      <c r="M165" s="6"/>
      <c r="N165" s="6"/>
      <c r="O165" s="6"/>
      <c r="P165" s="6"/>
      <c r="Q165" s="6"/>
      <c r="R165" s="6"/>
    </row>
    <row r="166" spans="11:18" x14ac:dyDescent="0.2">
      <c r="K166" s="6"/>
      <c r="L166" s="6"/>
      <c r="M166" s="6"/>
      <c r="N166" s="6"/>
      <c r="O166" s="6"/>
      <c r="P166" s="6"/>
      <c r="Q166" s="6"/>
      <c r="R166" s="6"/>
    </row>
    <row r="167" spans="11:18" x14ac:dyDescent="0.2">
      <c r="K167" s="6"/>
      <c r="L167" s="6"/>
      <c r="M167" s="6"/>
      <c r="N167" s="6"/>
      <c r="O167" s="6"/>
      <c r="P167" s="6"/>
      <c r="Q167" s="6"/>
      <c r="R167" s="6"/>
    </row>
    <row r="168" spans="11:18" x14ac:dyDescent="0.2">
      <c r="K168" s="6"/>
      <c r="L168" s="6"/>
      <c r="M168" s="6"/>
      <c r="N168" s="6"/>
      <c r="O168" s="6"/>
      <c r="P168" s="6"/>
      <c r="Q168" s="6"/>
      <c r="R168" s="6"/>
    </row>
    <row r="169" spans="11:18" x14ac:dyDescent="0.2">
      <c r="K169" s="6"/>
      <c r="L169" s="6"/>
      <c r="M169" s="6"/>
      <c r="N169" s="6"/>
      <c r="O169" s="6"/>
      <c r="P169" s="6"/>
      <c r="Q169" s="6"/>
      <c r="R169" s="6"/>
    </row>
    <row r="170" spans="11:18" x14ac:dyDescent="0.2">
      <c r="K170" s="6"/>
      <c r="L170" s="6"/>
      <c r="M170" s="6"/>
      <c r="N170" s="6"/>
      <c r="O170" s="6"/>
      <c r="P170" s="6"/>
      <c r="Q170" s="6"/>
      <c r="R170" s="6"/>
    </row>
    <row r="171" spans="11:18" x14ac:dyDescent="0.2">
      <c r="K171" s="6"/>
      <c r="L171" s="6"/>
      <c r="M171" s="6"/>
      <c r="N171" s="6"/>
      <c r="O171" s="6"/>
      <c r="P171" s="6"/>
      <c r="Q171" s="6"/>
      <c r="R171" s="6"/>
    </row>
    <row r="172" spans="11:18" x14ac:dyDescent="0.2">
      <c r="K172" s="6"/>
      <c r="L172" s="6"/>
      <c r="M172" s="6"/>
      <c r="N172" s="6"/>
      <c r="O172" s="6"/>
      <c r="P172" s="6"/>
      <c r="Q172" s="6"/>
      <c r="R172" s="6"/>
    </row>
    <row r="173" spans="11:18" x14ac:dyDescent="0.2">
      <c r="K173" s="6"/>
      <c r="L173" s="6"/>
      <c r="M173" s="6"/>
      <c r="N173" s="6"/>
      <c r="O173" s="6"/>
      <c r="P173" s="6"/>
      <c r="Q173" s="6"/>
      <c r="R173" s="6"/>
    </row>
    <row r="174" spans="11:18" x14ac:dyDescent="0.2">
      <c r="K174" s="6"/>
      <c r="L174" s="6"/>
      <c r="M174" s="6"/>
      <c r="N174" s="6"/>
      <c r="O174" s="6"/>
      <c r="P174" s="6"/>
      <c r="Q174" s="6"/>
      <c r="R174" s="6"/>
    </row>
    <row r="175" spans="11:18" x14ac:dyDescent="0.2">
      <c r="K175" s="6"/>
      <c r="L175" s="6"/>
      <c r="M175" s="6"/>
      <c r="N175" s="6"/>
      <c r="O175" s="6"/>
      <c r="P175" s="6"/>
      <c r="Q175" s="6"/>
      <c r="R175" s="6"/>
    </row>
    <row r="176" spans="11:18" x14ac:dyDescent="0.2">
      <c r="K176" s="6"/>
      <c r="L176" s="6"/>
      <c r="M176" s="6"/>
      <c r="N176" s="6"/>
      <c r="O176" s="6"/>
      <c r="P176" s="6"/>
      <c r="Q176" s="6"/>
      <c r="R176" s="6"/>
    </row>
    <row r="177" spans="11:18" x14ac:dyDescent="0.2">
      <c r="K177" s="6"/>
      <c r="L177" s="6"/>
      <c r="M177" s="6"/>
      <c r="N177" s="6"/>
      <c r="O177" s="6"/>
      <c r="P177" s="6"/>
      <c r="Q177" s="6"/>
      <c r="R177" s="6"/>
    </row>
    <row r="178" spans="11:18" x14ac:dyDescent="0.2">
      <c r="K178" s="6"/>
      <c r="L178" s="6"/>
      <c r="M178" s="6"/>
      <c r="N178" s="6"/>
      <c r="O178" s="6"/>
      <c r="P178" s="6"/>
      <c r="Q178" s="6"/>
      <c r="R178" s="6"/>
    </row>
    <row r="179" spans="11:18" x14ac:dyDescent="0.2">
      <c r="K179" s="6"/>
      <c r="L179" s="6"/>
      <c r="M179" s="6"/>
      <c r="N179" s="6"/>
      <c r="O179" s="6"/>
      <c r="P179" s="6"/>
      <c r="Q179" s="6"/>
      <c r="R179" s="6"/>
    </row>
    <row r="180" spans="11:18" x14ac:dyDescent="0.2">
      <c r="K180" s="6"/>
      <c r="L180" s="6"/>
      <c r="M180" s="6"/>
      <c r="N180" s="6"/>
      <c r="O180" s="6"/>
      <c r="P180" s="6"/>
      <c r="Q180" s="6"/>
      <c r="R180" s="6"/>
    </row>
    <row r="181" spans="11:18" x14ac:dyDescent="0.2">
      <c r="K181" s="6"/>
      <c r="L181" s="6"/>
      <c r="M181" s="6"/>
      <c r="N181" s="6"/>
      <c r="O181" s="6"/>
      <c r="P181" s="6"/>
      <c r="Q181" s="6"/>
      <c r="R181" s="6"/>
    </row>
    <row r="182" spans="11:18" x14ac:dyDescent="0.2">
      <c r="K182" s="6"/>
      <c r="L182" s="6"/>
      <c r="M182" s="6"/>
      <c r="N182" s="6"/>
      <c r="O182" s="6"/>
      <c r="P182" s="6"/>
      <c r="Q182" s="6"/>
      <c r="R182" s="6"/>
    </row>
    <row r="183" spans="11:18" x14ac:dyDescent="0.2">
      <c r="K183" s="6"/>
      <c r="L183" s="6"/>
      <c r="M183" s="6"/>
      <c r="N183" s="6"/>
      <c r="O183" s="6"/>
      <c r="P183" s="6"/>
      <c r="Q183" s="6"/>
      <c r="R183" s="6"/>
    </row>
    <row r="184" spans="11:18" x14ac:dyDescent="0.2">
      <c r="K184" s="6"/>
      <c r="L184" s="6"/>
      <c r="M184" s="6"/>
      <c r="N184" s="6"/>
      <c r="O184" s="6"/>
      <c r="P184" s="6"/>
      <c r="Q184" s="6"/>
      <c r="R184" s="6"/>
    </row>
    <row r="185" spans="11:18" x14ac:dyDescent="0.2">
      <c r="K185" s="6"/>
      <c r="L185" s="6"/>
      <c r="M185" s="6"/>
      <c r="N185" s="6"/>
      <c r="O185" s="6"/>
      <c r="P185" s="6"/>
      <c r="Q185" s="6"/>
      <c r="R185" s="6"/>
    </row>
    <row r="186" spans="11:18" x14ac:dyDescent="0.2">
      <c r="K186" s="6"/>
      <c r="L186" s="6"/>
      <c r="M186" s="6"/>
      <c r="N186" s="6"/>
      <c r="O186" s="6"/>
      <c r="P186" s="6"/>
      <c r="Q186" s="6"/>
      <c r="R186" s="6"/>
    </row>
    <row r="187" spans="11:18" x14ac:dyDescent="0.2">
      <c r="K187" s="6"/>
      <c r="L187" s="6"/>
      <c r="M187" s="6"/>
      <c r="N187" s="6"/>
      <c r="O187" s="6"/>
      <c r="P187" s="6"/>
      <c r="Q187" s="6"/>
      <c r="R187" s="6"/>
    </row>
    <row r="188" spans="11:18" x14ac:dyDescent="0.2">
      <c r="K188" s="6"/>
      <c r="L188" s="6"/>
      <c r="M188" s="6"/>
      <c r="N188" s="6"/>
      <c r="O188" s="6"/>
      <c r="P188" s="6"/>
      <c r="Q188" s="6"/>
      <c r="R188" s="6"/>
    </row>
    <row r="189" spans="11:18" x14ac:dyDescent="0.2">
      <c r="K189" s="6"/>
      <c r="L189" s="6"/>
      <c r="M189" s="6"/>
      <c r="N189" s="6"/>
      <c r="O189" s="6"/>
      <c r="P189" s="6"/>
      <c r="Q189" s="6"/>
      <c r="R189" s="6"/>
    </row>
    <row r="190" spans="11:18" x14ac:dyDescent="0.2">
      <c r="K190" s="6"/>
      <c r="L190" s="6"/>
      <c r="M190" s="6"/>
      <c r="N190" s="6"/>
      <c r="O190" s="6"/>
      <c r="P190" s="6"/>
      <c r="Q190" s="6"/>
      <c r="R190" s="6"/>
    </row>
    <row r="191" spans="11:18" x14ac:dyDescent="0.2">
      <c r="K191" s="6"/>
      <c r="L191" s="6"/>
      <c r="M191" s="6"/>
      <c r="N191" s="6"/>
      <c r="O191" s="6"/>
      <c r="P191" s="6"/>
      <c r="Q191" s="6"/>
      <c r="R191" s="6"/>
    </row>
  </sheetData>
  <mergeCells count="1">
    <mergeCell ref="F59:H60"/>
  </mergeCell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K116"/>
  <sheetViews>
    <sheetView showRuler="0" topLeftCell="A48" zoomScale="64" zoomScaleNormal="63" zoomScalePageLayoutView="63" workbookViewId="0">
      <selection activeCell="AM34" sqref="AM34"/>
    </sheetView>
  </sheetViews>
  <sheetFormatPr baseColWidth="10" defaultRowHeight="16" x14ac:dyDescent="0.2"/>
  <cols>
    <col min="6" max="6" width="15.33203125" customWidth="1"/>
    <col min="7" max="7" width="14.5" customWidth="1"/>
    <col min="8" max="8" width="15.1640625" bestFit="1" customWidth="1"/>
    <col min="14" max="14" width="15.83203125" customWidth="1"/>
    <col min="15" max="15" width="12.83203125" customWidth="1"/>
    <col min="16" max="16" width="14.6640625" bestFit="1" customWidth="1"/>
    <col min="25" max="25" width="15.1640625" customWidth="1"/>
    <col min="26" max="26" width="10.83203125" customWidth="1"/>
    <col min="27" max="27" width="11.83203125" customWidth="1"/>
    <col min="31" max="31" width="16.5" customWidth="1"/>
    <col min="32" max="32" width="13.5" customWidth="1"/>
    <col min="33" max="33" width="13.83203125" bestFit="1" customWidth="1"/>
    <col min="46" max="46" width="12.6640625" bestFit="1" customWidth="1"/>
  </cols>
  <sheetData>
    <row r="3" spans="1:37" x14ac:dyDescent="0.2">
      <c r="B3" s="2"/>
      <c r="C3" s="15" t="s">
        <v>0</v>
      </c>
      <c r="D3" s="15">
        <v>29</v>
      </c>
      <c r="E3" s="15">
        <v>33</v>
      </c>
      <c r="F3" s="15">
        <v>39</v>
      </c>
      <c r="G3" s="15">
        <v>44</v>
      </c>
      <c r="H3" s="15">
        <v>48</v>
      </c>
      <c r="I3" s="15">
        <v>53</v>
      </c>
      <c r="J3" s="2"/>
      <c r="K3" s="21" t="s">
        <v>61</v>
      </c>
      <c r="L3" s="2"/>
      <c r="M3" s="47" t="s">
        <v>1</v>
      </c>
      <c r="N3" s="47"/>
      <c r="O3" s="47">
        <v>41</v>
      </c>
      <c r="P3" s="47">
        <v>41</v>
      </c>
      <c r="Q3" s="47">
        <v>46</v>
      </c>
      <c r="R3" s="47">
        <v>46</v>
      </c>
      <c r="S3" s="47">
        <v>49</v>
      </c>
      <c r="T3" s="47">
        <v>49</v>
      </c>
      <c r="U3" s="5"/>
      <c r="V3" s="21" t="s">
        <v>61</v>
      </c>
      <c r="W3" s="5"/>
      <c r="X3" s="5"/>
      <c r="Y3" s="5"/>
      <c r="Z3" s="18">
        <v>33</v>
      </c>
      <c r="AA3" s="18">
        <v>39</v>
      </c>
      <c r="AB3" s="18">
        <v>42</v>
      </c>
      <c r="AC3" s="18">
        <v>45</v>
      </c>
      <c r="AD3" s="18">
        <v>48</v>
      </c>
      <c r="AE3" s="18">
        <v>53</v>
      </c>
      <c r="AF3" s="4" t="s">
        <v>2</v>
      </c>
    </row>
    <row r="4" spans="1:37" x14ac:dyDescent="0.2">
      <c r="A4" s="25"/>
      <c r="B4" s="2"/>
      <c r="C4" s="2"/>
      <c r="D4" s="13"/>
      <c r="E4" s="13"/>
      <c r="F4" s="13"/>
      <c r="G4" s="13"/>
      <c r="H4" s="13"/>
      <c r="I4" s="13"/>
      <c r="J4" s="13"/>
      <c r="K4" s="13"/>
      <c r="L4" s="43"/>
      <c r="M4" s="48"/>
      <c r="N4" s="37"/>
      <c r="O4" s="13"/>
      <c r="P4" s="13"/>
      <c r="Q4" s="13"/>
      <c r="R4" s="13"/>
      <c r="S4" s="13"/>
      <c r="T4" s="13"/>
      <c r="U4" s="13"/>
      <c r="V4" s="45"/>
      <c r="W4" s="5"/>
      <c r="X4" s="5"/>
      <c r="Y4" s="25"/>
      <c r="Z4" s="25"/>
      <c r="AA4" s="25"/>
      <c r="AB4" s="25"/>
      <c r="AC4" s="25"/>
      <c r="AD4" s="25"/>
      <c r="AE4" s="25"/>
      <c r="AF4" s="25"/>
      <c r="AG4" s="25"/>
      <c r="AH4" s="6"/>
      <c r="AI4" s="6"/>
      <c r="AJ4" s="6"/>
      <c r="AK4" s="6"/>
    </row>
    <row r="5" spans="1:37" x14ac:dyDescent="0.2">
      <c r="A5" s="44" t="s">
        <v>34</v>
      </c>
      <c r="B5" s="2"/>
      <c r="C5" s="2"/>
      <c r="D5" s="13">
        <v>5.9</v>
      </c>
      <c r="E5" s="13">
        <v>6.3</v>
      </c>
      <c r="F5" s="13">
        <v>0</v>
      </c>
      <c r="G5" s="13">
        <v>7.4</v>
      </c>
      <c r="H5" s="13">
        <v>5.8</v>
      </c>
      <c r="I5" s="13">
        <v>0</v>
      </c>
      <c r="J5" s="13"/>
      <c r="K5" s="45">
        <f t="shared" ref="K5:K38" si="0">SUM(D5:I5)</f>
        <v>25.400000000000002</v>
      </c>
      <c r="L5" s="43"/>
      <c r="M5" s="48"/>
      <c r="N5" s="37"/>
      <c r="O5" s="13"/>
      <c r="P5" s="13"/>
      <c r="Q5" s="13"/>
      <c r="R5" s="13"/>
      <c r="S5" s="13"/>
      <c r="T5" s="13"/>
      <c r="U5" s="13"/>
      <c r="V5" s="45"/>
      <c r="W5" s="5"/>
      <c r="X5" s="5"/>
      <c r="Y5" s="25"/>
      <c r="Z5" s="25"/>
      <c r="AA5" s="25"/>
      <c r="AB5" s="25"/>
      <c r="AC5" s="25"/>
      <c r="AD5" s="25"/>
      <c r="AE5" s="25"/>
      <c r="AF5" s="25"/>
      <c r="AG5" s="25"/>
      <c r="AH5" s="6"/>
      <c r="AI5" s="6"/>
      <c r="AJ5" s="6"/>
      <c r="AK5" s="6"/>
    </row>
    <row r="6" spans="1:37" x14ac:dyDescent="0.2">
      <c r="A6" s="44" t="s">
        <v>86</v>
      </c>
      <c r="B6" s="2"/>
      <c r="C6" s="2"/>
      <c r="D6" s="13">
        <v>4.9000000000000004</v>
      </c>
      <c r="E6" s="13">
        <v>6.3</v>
      </c>
      <c r="F6" s="13">
        <v>5.9</v>
      </c>
      <c r="G6" s="13">
        <v>6.4</v>
      </c>
      <c r="H6" s="13">
        <v>0</v>
      </c>
      <c r="I6" s="13">
        <v>0</v>
      </c>
      <c r="J6" s="13"/>
      <c r="K6" s="45">
        <f t="shared" si="0"/>
        <v>23.5</v>
      </c>
      <c r="L6" s="43"/>
      <c r="M6" s="48"/>
      <c r="N6" s="46" t="s">
        <v>86</v>
      </c>
      <c r="O6" s="13">
        <v>7.1</v>
      </c>
      <c r="P6" s="13">
        <v>7.1</v>
      </c>
      <c r="Q6" s="13">
        <v>7.6</v>
      </c>
      <c r="R6" s="13">
        <v>7.6</v>
      </c>
      <c r="S6" s="13">
        <v>0</v>
      </c>
      <c r="T6" s="13">
        <v>7.9</v>
      </c>
      <c r="U6" s="13"/>
      <c r="V6" s="45">
        <f t="shared" ref="V6:V38" si="1">SUM(O6:T6)</f>
        <v>37.299999999999997</v>
      </c>
      <c r="W6" s="5"/>
      <c r="X6" s="5"/>
      <c r="Y6" s="46" t="s">
        <v>86</v>
      </c>
      <c r="Z6" s="25">
        <f>(Z$3/10)+3</f>
        <v>6.3</v>
      </c>
      <c r="AA6" s="25">
        <f t="shared" ref="AA6:AE21" si="2">(AA$3/10)+3</f>
        <v>6.9</v>
      </c>
      <c r="AB6" s="25">
        <f t="shared" si="2"/>
        <v>7.2</v>
      </c>
      <c r="AC6" s="25">
        <f>(AC$3/10)+2</f>
        <v>6.5</v>
      </c>
      <c r="AD6" s="25">
        <f t="shared" si="2"/>
        <v>7.8</v>
      </c>
      <c r="AE6" s="25">
        <v>0</v>
      </c>
      <c r="AF6" s="25">
        <f>SUM(Z6:AE6)</f>
        <v>34.699999999999996</v>
      </c>
      <c r="AG6" s="25"/>
      <c r="AH6" s="6"/>
      <c r="AI6" s="6"/>
      <c r="AJ6" s="7"/>
      <c r="AK6" s="6"/>
    </row>
    <row r="7" spans="1:37" x14ac:dyDescent="0.2">
      <c r="A7" s="44" t="s">
        <v>35</v>
      </c>
      <c r="B7" s="2"/>
      <c r="C7" s="2"/>
      <c r="D7" s="13">
        <v>5.9</v>
      </c>
      <c r="E7" s="13">
        <v>6.3</v>
      </c>
      <c r="F7" s="13">
        <v>5.9</v>
      </c>
      <c r="G7" s="13">
        <v>7.4</v>
      </c>
      <c r="H7" s="13">
        <v>7.8</v>
      </c>
      <c r="I7" s="13">
        <v>8.3000000000000007</v>
      </c>
      <c r="J7" s="13"/>
      <c r="K7" s="45">
        <f t="shared" si="0"/>
        <v>41.599999999999994</v>
      </c>
      <c r="L7" s="43"/>
      <c r="M7" s="48"/>
      <c r="N7" s="46" t="s">
        <v>35</v>
      </c>
      <c r="O7" s="13">
        <v>7.1</v>
      </c>
      <c r="P7" s="13">
        <v>0</v>
      </c>
      <c r="Q7" s="13">
        <v>7.6</v>
      </c>
      <c r="R7" s="13">
        <v>6.6</v>
      </c>
      <c r="S7" s="13">
        <v>7.9</v>
      </c>
      <c r="T7" s="13">
        <v>7.9</v>
      </c>
      <c r="U7" s="13"/>
      <c r="V7" s="45">
        <f t="shared" si="1"/>
        <v>37.099999999999994</v>
      </c>
      <c r="W7" s="5"/>
      <c r="X7" s="5"/>
      <c r="Y7" s="46" t="s">
        <v>35</v>
      </c>
      <c r="Z7" s="25">
        <f t="shared" ref="Z7:AE36" si="3">(Z$3/10)+3</f>
        <v>6.3</v>
      </c>
      <c r="AA7" s="25">
        <f>(AA$3/10)+1</f>
        <v>4.9000000000000004</v>
      </c>
      <c r="AB7" s="25">
        <f>(AB$3/10)+2</f>
        <v>6.2</v>
      </c>
      <c r="AC7" s="25">
        <f t="shared" si="2"/>
        <v>7.5</v>
      </c>
      <c r="AD7" s="25">
        <v>0</v>
      </c>
      <c r="AE7" s="25">
        <v>0</v>
      </c>
      <c r="AF7" s="25">
        <f t="shared" ref="AF7:AF38" si="4">SUM(Z7:AE7)</f>
        <v>24.9</v>
      </c>
      <c r="AG7" s="25"/>
      <c r="AH7" s="6"/>
      <c r="AI7" s="7"/>
      <c r="AJ7" s="7"/>
      <c r="AK7" s="6"/>
    </row>
    <row r="8" spans="1:37" x14ac:dyDescent="0.2">
      <c r="A8" s="44" t="s">
        <v>36</v>
      </c>
      <c r="B8" s="2"/>
      <c r="C8" s="2"/>
      <c r="D8" s="13">
        <v>5.9</v>
      </c>
      <c r="E8" s="13">
        <v>6.3</v>
      </c>
      <c r="F8" s="13">
        <v>5.9</v>
      </c>
      <c r="G8" s="13">
        <v>7.4</v>
      </c>
      <c r="H8" s="13">
        <v>6.8</v>
      </c>
      <c r="I8" s="13">
        <v>7.3</v>
      </c>
      <c r="J8" s="13"/>
      <c r="K8" s="45">
        <f t="shared" si="0"/>
        <v>39.599999999999994</v>
      </c>
      <c r="L8" s="43"/>
      <c r="M8" s="48"/>
      <c r="N8" s="46" t="s">
        <v>36</v>
      </c>
      <c r="O8" s="13">
        <v>6.1</v>
      </c>
      <c r="P8" s="13">
        <v>7.1</v>
      </c>
      <c r="Q8" s="13">
        <v>7.6</v>
      </c>
      <c r="R8" s="13">
        <v>7.6</v>
      </c>
      <c r="S8" s="13">
        <v>0</v>
      </c>
      <c r="T8" s="13">
        <v>0</v>
      </c>
      <c r="U8" s="13"/>
      <c r="V8" s="45">
        <f t="shared" si="1"/>
        <v>28.4</v>
      </c>
      <c r="W8" s="5"/>
      <c r="X8" s="5"/>
      <c r="Y8" s="46" t="s">
        <v>36</v>
      </c>
      <c r="Z8" s="25">
        <f t="shared" si="3"/>
        <v>6.3</v>
      </c>
      <c r="AA8" s="25">
        <f t="shared" si="2"/>
        <v>6.9</v>
      </c>
      <c r="AB8" s="25">
        <f>(AB$3/10)+2</f>
        <v>6.2</v>
      </c>
      <c r="AC8" s="25">
        <v>0</v>
      </c>
      <c r="AD8" s="25">
        <v>0</v>
      </c>
      <c r="AE8" s="25">
        <v>0</v>
      </c>
      <c r="AF8" s="25">
        <f t="shared" si="4"/>
        <v>19.399999999999999</v>
      </c>
      <c r="AG8" s="25"/>
      <c r="AH8" s="7"/>
      <c r="AI8" s="7"/>
      <c r="AJ8" s="7"/>
      <c r="AK8" s="6"/>
    </row>
    <row r="9" spans="1:37" x14ac:dyDescent="0.2">
      <c r="A9" s="44" t="s">
        <v>38</v>
      </c>
      <c r="B9" s="2"/>
      <c r="C9" s="2"/>
      <c r="D9" s="13">
        <v>5.9</v>
      </c>
      <c r="E9" s="13">
        <v>6.3</v>
      </c>
      <c r="F9" s="13">
        <v>5.9</v>
      </c>
      <c r="G9" s="13">
        <v>7.4</v>
      </c>
      <c r="H9" s="13">
        <v>6.8</v>
      </c>
      <c r="I9" s="13">
        <v>8.3000000000000007</v>
      </c>
      <c r="J9" s="13"/>
      <c r="K9" s="45">
        <f t="shared" si="0"/>
        <v>40.599999999999994</v>
      </c>
      <c r="L9" s="43"/>
      <c r="M9" s="48"/>
      <c r="N9" s="46" t="s">
        <v>38</v>
      </c>
      <c r="O9" s="13">
        <v>6.1</v>
      </c>
      <c r="P9" s="13">
        <v>6.1</v>
      </c>
      <c r="Q9" s="13">
        <v>7.6</v>
      </c>
      <c r="R9" s="13">
        <v>0</v>
      </c>
      <c r="S9" s="13">
        <v>7.9</v>
      </c>
      <c r="T9" s="13">
        <v>0</v>
      </c>
      <c r="U9" s="13"/>
      <c r="V9" s="45">
        <f t="shared" si="1"/>
        <v>27.699999999999996</v>
      </c>
      <c r="W9" s="5"/>
      <c r="X9" s="5"/>
      <c r="Y9" s="46" t="s">
        <v>38</v>
      </c>
      <c r="Z9" s="25">
        <f t="shared" si="3"/>
        <v>6.3</v>
      </c>
      <c r="AA9" s="25">
        <f t="shared" si="2"/>
        <v>6.9</v>
      </c>
      <c r="AB9" s="25">
        <f>(AB$3/10)+3</f>
        <v>7.2</v>
      </c>
      <c r="AC9" s="25">
        <v>0</v>
      </c>
      <c r="AD9" s="25">
        <v>0</v>
      </c>
      <c r="AE9" s="25">
        <v>0</v>
      </c>
      <c r="AF9" s="25">
        <f t="shared" si="4"/>
        <v>20.399999999999999</v>
      </c>
      <c r="AG9" s="25"/>
      <c r="AH9" s="7"/>
      <c r="AI9" s="7"/>
      <c r="AJ9" s="7"/>
      <c r="AK9" s="6"/>
    </row>
    <row r="10" spans="1:37" x14ac:dyDescent="0.2">
      <c r="A10" s="44" t="s">
        <v>39</v>
      </c>
      <c r="B10" s="2"/>
      <c r="C10" s="2"/>
      <c r="D10" s="13">
        <v>4.9000000000000004</v>
      </c>
      <c r="E10" s="13">
        <v>6.3</v>
      </c>
      <c r="F10" s="13">
        <v>6.9</v>
      </c>
      <c r="G10" s="13">
        <v>7.4</v>
      </c>
      <c r="H10" s="13">
        <v>0</v>
      </c>
      <c r="I10" s="13">
        <v>0</v>
      </c>
      <c r="J10" s="13"/>
      <c r="K10" s="45">
        <f t="shared" si="0"/>
        <v>25.5</v>
      </c>
      <c r="L10" s="43"/>
      <c r="M10" s="48"/>
      <c r="N10" s="46" t="s">
        <v>39</v>
      </c>
      <c r="O10" s="13">
        <v>0</v>
      </c>
      <c r="P10" s="13">
        <v>7.1</v>
      </c>
      <c r="Q10" s="13">
        <v>6.6</v>
      </c>
      <c r="R10" s="13">
        <v>0</v>
      </c>
      <c r="S10" s="13">
        <v>0</v>
      </c>
      <c r="T10" s="13">
        <v>6.9</v>
      </c>
      <c r="U10" s="13"/>
      <c r="V10" s="45">
        <f t="shared" si="1"/>
        <v>20.6</v>
      </c>
      <c r="W10" s="5"/>
      <c r="X10" s="5"/>
      <c r="Y10" s="46" t="s">
        <v>39</v>
      </c>
      <c r="Z10" s="25">
        <f t="shared" si="3"/>
        <v>6.3</v>
      </c>
      <c r="AA10" s="25">
        <v>0</v>
      </c>
      <c r="AB10" s="25">
        <f t="shared" si="2"/>
        <v>7.2</v>
      </c>
      <c r="AC10" s="25">
        <v>0</v>
      </c>
      <c r="AD10" s="25">
        <f>(AD$3/10)+1</f>
        <v>5.8</v>
      </c>
      <c r="AE10" s="25">
        <v>0</v>
      </c>
      <c r="AF10" s="25">
        <f t="shared" si="4"/>
        <v>19.3</v>
      </c>
      <c r="AG10" s="25"/>
      <c r="AH10" s="6"/>
      <c r="AI10" s="6"/>
      <c r="AJ10" s="7"/>
      <c r="AK10" s="6"/>
    </row>
    <row r="11" spans="1:37" x14ac:dyDescent="0.2">
      <c r="A11" s="44" t="s">
        <v>40</v>
      </c>
      <c r="B11" s="2"/>
      <c r="C11" s="2"/>
      <c r="D11" s="13">
        <v>4.9000000000000004</v>
      </c>
      <c r="E11" s="13">
        <v>4.3</v>
      </c>
      <c r="F11" s="13">
        <v>0</v>
      </c>
      <c r="G11" s="13">
        <v>7.4</v>
      </c>
      <c r="H11" s="13">
        <v>0</v>
      </c>
      <c r="I11" s="13">
        <v>8.3000000000000007</v>
      </c>
      <c r="J11" s="13"/>
      <c r="K11" s="45">
        <f t="shared" si="0"/>
        <v>24.900000000000002</v>
      </c>
      <c r="L11" s="43"/>
      <c r="M11" s="48"/>
      <c r="N11" s="46" t="s">
        <v>40</v>
      </c>
      <c r="O11" s="13">
        <v>7.1</v>
      </c>
      <c r="P11" s="13">
        <v>0</v>
      </c>
      <c r="Q11" s="13">
        <v>7.6</v>
      </c>
      <c r="R11" s="13">
        <v>7.6</v>
      </c>
      <c r="S11" s="13">
        <v>7.9</v>
      </c>
      <c r="T11" s="13">
        <v>7.9</v>
      </c>
      <c r="U11" s="13"/>
      <c r="V11" s="45">
        <f t="shared" si="1"/>
        <v>38.099999999999994</v>
      </c>
      <c r="W11" s="5"/>
      <c r="X11" s="5"/>
      <c r="Y11" s="46" t="s">
        <v>40</v>
      </c>
      <c r="Z11" s="25">
        <f>(Z$3/10)+2</f>
        <v>5.3</v>
      </c>
      <c r="AA11" s="25">
        <v>0</v>
      </c>
      <c r="AB11" s="25">
        <f>(AB$3/10)+2</f>
        <v>6.2</v>
      </c>
      <c r="AC11" s="25">
        <f t="shared" si="2"/>
        <v>7.5</v>
      </c>
      <c r="AD11" s="25">
        <f>(AD$3/10)+3</f>
        <v>7.8</v>
      </c>
      <c r="AE11" s="25">
        <v>0</v>
      </c>
      <c r="AF11" s="25">
        <f t="shared" si="4"/>
        <v>26.8</v>
      </c>
      <c r="AG11" s="25"/>
      <c r="AH11" s="6"/>
      <c r="AI11" s="6"/>
      <c r="AJ11" s="7"/>
      <c r="AK11" s="6"/>
    </row>
    <row r="12" spans="1:37" x14ac:dyDescent="0.2">
      <c r="A12" s="44" t="s">
        <v>41</v>
      </c>
      <c r="B12" s="2"/>
      <c r="C12" s="2"/>
      <c r="D12" s="13">
        <v>4.9000000000000004</v>
      </c>
      <c r="E12" s="13">
        <v>5.3</v>
      </c>
      <c r="F12" s="13">
        <v>5.9</v>
      </c>
      <c r="G12" s="13">
        <v>0</v>
      </c>
      <c r="H12" s="13">
        <v>6.8</v>
      </c>
      <c r="I12" s="13">
        <v>0</v>
      </c>
      <c r="J12" s="13"/>
      <c r="K12" s="45">
        <f t="shared" si="0"/>
        <v>22.900000000000002</v>
      </c>
      <c r="L12" s="43"/>
      <c r="M12" s="48"/>
      <c r="N12" s="46" t="s">
        <v>41</v>
      </c>
      <c r="O12" s="13">
        <v>6.1</v>
      </c>
      <c r="P12" s="13">
        <v>7.1</v>
      </c>
      <c r="Q12" s="13">
        <v>0</v>
      </c>
      <c r="R12" s="13">
        <v>7.6</v>
      </c>
      <c r="S12" s="13">
        <v>6.9</v>
      </c>
      <c r="T12" s="13">
        <v>6.9</v>
      </c>
      <c r="U12" s="13"/>
      <c r="V12" s="45">
        <f t="shared" si="1"/>
        <v>34.599999999999994</v>
      </c>
      <c r="W12" s="5"/>
      <c r="X12" s="5"/>
      <c r="Y12" s="46" t="s">
        <v>41</v>
      </c>
      <c r="Z12" s="25">
        <f>(Z$3/10)+2</f>
        <v>5.3</v>
      </c>
      <c r="AA12" s="25">
        <v>0</v>
      </c>
      <c r="AB12" s="25">
        <v>0</v>
      </c>
      <c r="AC12" s="25">
        <v>0</v>
      </c>
      <c r="AD12" s="25">
        <v>0</v>
      </c>
      <c r="AE12" s="25">
        <f t="shared" si="2"/>
        <v>8.3000000000000007</v>
      </c>
      <c r="AF12" s="25">
        <f t="shared" si="4"/>
        <v>13.600000000000001</v>
      </c>
      <c r="AG12" s="25"/>
      <c r="AH12" s="6"/>
      <c r="AI12" s="6"/>
      <c r="AJ12" s="7"/>
      <c r="AK12" s="6"/>
    </row>
    <row r="13" spans="1:37" x14ac:dyDescent="0.2">
      <c r="A13" s="44" t="s">
        <v>42</v>
      </c>
      <c r="B13" s="2"/>
      <c r="C13" s="2"/>
      <c r="D13" s="13">
        <v>5.9</v>
      </c>
      <c r="E13" s="13">
        <v>6.3</v>
      </c>
      <c r="F13" s="13">
        <v>4.9000000000000004</v>
      </c>
      <c r="G13" s="13">
        <v>6.4</v>
      </c>
      <c r="H13" s="13">
        <v>0</v>
      </c>
      <c r="I13" s="13">
        <v>8.3000000000000007</v>
      </c>
      <c r="J13" s="13"/>
      <c r="K13" s="45">
        <f t="shared" si="0"/>
        <v>31.8</v>
      </c>
      <c r="L13" s="43"/>
      <c r="M13" s="48"/>
      <c r="N13" s="46" t="s">
        <v>42</v>
      </c>
      <c r="O13" s="13">
        <v>0</v>
      </c>
      <c r="P13" s="13">
        <v>7.1</v>
      </c>
      <c r="Q13" s="13">
        <v>7.6</v>
      </c>
      <c r="R13" s="13">
        <v>7.6</v>
      </c>
      <c r="S13" s="13">
        <v>7.9</v>
      </c>
      <c r="T13" s="13">
        <v>7.9</v>
      </c>
      <c r="U13" s="13"/>
      <c r="V13" s="45">
        <f t="shared" si="1"/>
        <v>38.099999999999994</v>
      </c>
      <c r="W13" s="5"/>
      <c r="X13" s="5"/>
      <c r="Y13" s="46" t="s">
        <v>42</v>
      </c>
      <c r="Z13" s="25">
        <f t="shared" si="3"/>
        <v>6.3</v>
      </c>
      <c r="AA13" s="25">
        <v>0</v>
      </c>
      <c r="AB13" s="25">
        <f>(AB$3/10)+2</f>
        <v>6.2</v>
      </c>
      <c r="AC13" s="25">
        <f t="shared" si="2"/>
        <v>7.5</v>
      </c>
      <c r="AD13" s="25">
        <f>(AD$3/10)+1</f>
        <v>5.8</v>
      </c>
      <c r="AE13" s="25">
        <v>0</v>
      </c>
      <c r="AF13" s="25">
        <f t="shared" si="4"/>
        <v>25.8</v>
      </c>
      <c r="AG13" s="25"/>
      <c r="AH13" s="6"/>
      <c r="AI13" s="6"/>
      <c r="AJ13" s="7"/>
      <c r="AK13" s="6"/>
    </row>
    <row r="14" spans="1:37" x14ac:dyDescent="0.2">
      <c r="A14" s="44" t="s">
        <v>43</v>
      </c>
      <c r="B14" s="2"/>
      <c r="C14" s="2"/>
      <c r="D14" s="13">
        <v>5.9</v>
      </c>
      <c r="E14" s="13">
        <v>5.3</v>
      </c>
      <c r="F14" s="13">
        <v>0</v>
      </c>
      <c r="G14" s="13">
        <v>7.4</v>
      </c>
      <c r="H14" s="13">
        <v>7.8</v>
      </c>
      <c r="I14" s="13">
        <v>0</v>
      </c>
      <c r="J14" s="13"/>
      <c r="K14" s="45">
        <f t="shared" si="0"/>
        <v>26.400000000000002</v>
      </c>
      <c r="L14" s="43"/>
      <c r="M14" s="48"/>
      <c r="N14" s="46" t="s">
        <v>43</v>
      </c>
      <c r="O14" s="13">
        <v>7.1</v>
      </c>
      <c r="P14" s="13">
        <v>7.1</v>
      </c>
      <c r="Q14" s="13">
        <v>7.6</v>
      </c>
      <c r="R14" s="13">
        <v>7.6</v>
      </c>
      <c r="S14" s="13">
        <v>7.9</v>
      </c>
      <c r="T14" s="13">
        <v>6.9</v>
      </c>
      <c r="U14" s="13"/>
      <c r="V14" s="45">
        <f t="shared" si="1"/>
        <v>44.199999999999996</v>
      </c>
      <c r="W14" s="5"/>
      <c r="X14" s="5"/>
      <c r="Y14" s="46" t="s">
        <v>43</v>
      </c>
      <c r="Z14" s="25">
        <f t="shared" si="3"/>
        <v>6.3</v>
      </c>
      <c r="AA14" s="25">
        <f>(AA$3/10)+2</f>
        <v>5.9</v>
      </c>
      <c r="AB14" s="25">
        <v>0</v>
      </c>
      <c r="AC14" s="25">
        <f>(AC$3/10)+1</f>
        <v>5.5</v>
      </c>
      <c r="AD14" s="25">
        <v>0</v>
      </c>
      <c r="AE14" s="25">
        <v>0</v>
      </c>
      <c r="AF14" s="25">
        <f t="shared" si="4"/>
        <v>17.7</v>
      </c>
      <c r="AG14" s="25"/>
      <c r="AH14" s="6"/>
      <c r="AI14" s="7"/>
      <c r="AJ14" s="7"/>
      <c r="AK14" s="6"/>
    </row>
    <row r="15" spans="1:37" x14ac:dyDescent="0.2">
      <c r="A15" s="44" t="s">
        <v>82</v>
      </c>
      <c r="B15" s="2"/>
      <c r="C15" s="2"/>
      <c r="D15" s="13">
        <v>5.9</v>
      </c>
      <c r="E15" s="13">
        <v>6.3</v>
      </c>
      <c r="F15" s="13">
        <v>0</v>
      </c>
      <c r="G15" s="13">
        <v>6.4</v>
      </c>
      <c r="H15" s="13">
        <v>7.8</v>
      </c>
      <c r="I15" s="13">
        <v>0</v>
      </c>
      <c r="J15" s="13"/>
      <c r="K15" s="45">
        <f t="shared" si="0"/>
        <v>26.400000000000002</v>
      </c>
      <c r="L15" s="43"/>
      <c r="M15" s="48"/>
      <c r="N15" s="46" t="s">
        <v>82</v>
      </c>
      <c r="O15" s="13">
        <v>0</v>
      </c>
      <c r="P15" s="13">
        <v>7.1</v>
      </c>
      <c r="Q15" s="13">
        <v>6.6</v>
      </c>
      <c r="R15" s="13">
        <v>6.6</v>
      </c>
      <c r="S15" s="13">
        <v>0</v>
      </c>
      <c r="T15" s="13">
        <v>7.9</v>
      </c>
      <c r="U15" s="13"/>
      <c r="V15" s="45">
        <f t="shared" si="1"/>
        <v>28.199999999999996</v>
      </c>
      <c r="W15" s="5"/>
      <c r="X15" s="5"/>
      <c r="Y15" s="46" t="s">
        <v>82</v>
      </c>
      <c r="Z15" s="25">
        <f t="shared" si="3"/>
        <v>6.3</v>
      </c>
      <c r="AA15" s="25">
        <f t="shared" si="2"/>
        <v>6.9</v>
      </c>
      <c r="AB15" s="25">
        <f t="shared" si="2"/>
        <v>7.2</v>
      </c>
      <c r="AC15" s="25">
        <f t="shared" si="2"/>
        <v>7.5</v>
      </c>
      <c r="AD15" s="25">
        <v>0</v>
      </c>
      <c r="AE15" s="25">
        <f>(AE$3/10)+2</f>
        <v>7.3</v>
      </c>
      <c r="AF15" s="25">
        <f t="shared" si="4"/>
        <v>35.199999999999996</v>
      </c>
      <c r="AG15" s="25"/>
      <c r="AH15" s="6"/>
      <c r="AI15" s="6"/>
      <c r="AJ15" s="7"/>
      <c r="AK15" s="6"/>
    </row>
    <row r="16" spans="1:37" x14ac:dyDescent="0.2">
      <c r="A16" s="44" t="s">
        <v>44</v>
      </c>
      <c r="B16" s="2"/>
      <c r="C16" s="2"/>
      <c r="D16" s="13">
        <v>0</v>
      </c>
      <c r="E16" s="13">
        <v>5.3</v>
      </c>
      <c r="F16" s="13">
        <v>6.9</v>
      </c>
      <c r="G16" s="13">
        <v>0</v>
      </c>
      <c r="H16" s="13">
        <v>7.8</v>
      </c>
      <c r="I16" s="13">
        <v>0</v>
      </c>
      <c r="J16" s="13"/>
      <c r="K16" s="45">
        <f t="shared" si="0"/>
        <v>20</v>
      </c>
      <c r="L16" s="43"/>
      <c r="M16" s="48"/>
      <c r="N16" s="46" t="s">
        <v>44</v>
      </c>
      <c r="O16" s="13">
        <v>6.1</v>
      </c>
      <c r="P16" s="13">
        <v>6.1</v>
      </c>
      <c r="Q16" s="13">
        <v>6.6</v>
      </c>
      <c r="R16" s="13">
        <v>6.6</v>
      </c>
      <c r="S16" s="13">
        <v>0</v>
      </c>
      <c r="T16" s="13">
        <v>7.9</v>
      </c>
      <c r="U16" s="13"/>
      <c r="V16" s="45">
        <f t="shared" si="1"/>
        <v>33.299999999999997</v>
      </c>
      <c r="W16" s="5"/>
      <c r="X16" s="5"/>
      <c r="Y16" s="46" t="s">
        <v>44</v>
      </c>
      <c r="Z16" s="25">
        <f t="shared" si="3"/>
        <v>6.3</v>
      </c>
      <c r="AA16" s="25">
        <f t="shared" si="2"/>
        <v>6.9</v>
      </c>
      <c r="AB16" s="25">
        <f t="shared" si="2"/>
        <v>7.2</v>
      </c>
      <c r="AC16" s="25">
        <f t="shared" si="2"/>
        <v>7.5</v>
      </c>
      <c r="AD16" s="25">
        <v>0</v>
      </c>
      <c r="AE16" s="25">
        <f t="shared" si="2"/>
        <v>8.3000000000000007</v>
      </c>
      <c r="AF16" s="25">
        <f t="shared" si="4"/>
        <v>36.200000000000003</v>
      </c>
      <c r="AG16" s="25"/>
      <c r="AH16" s="6"/>
      <c r="AI16" s="6"/>
      <c r="AJ16" s="7"/>
      <c r="AK16" s="6"/>
    </row>
    <row r="17" spans="1:37" x14ac:dyDescent="0.2">
      <c r="A17" s="44" t="s">
        <v>45</v>
      </c>
      <c r="B17" s="2"/>
      <c r="C17" s="2"/>
      <c r="D17" s="13">
        <v>5.9</v>
      </c>
      <c r="E17" s="13">
        <v>6.3</v>
      </c>
      <c r="F17" s="13">
        <v>6.9</v>
      </c>
      <c r="G17" s="13">
        <v>6.4</v>
      </c>
      <c r="H17" s="13">
        <v>0</v>
      </c>
      <c r="I17" s="13">
        <v>7.3</v>
      </c>
      <c r="J17" s="13"/>
      <c r="K17" s="45">
        <f t="shared" si="0"/>
        <v>32.799999999999997</v>
      </c>
      <c r="L17" s="43"/>
      <c r="M17" s="48"/>
      <c r="N17" s="46" t="s">
        <v>45</v>
      </c>
      <c r="O17" s="13">
        <v>7.1</v>
      </c>
      <c r="P17" s="13">
        <v>7.1</v>
      </c>
      <c r="Q17" s="13">
        <v>0</v>
      </c>
      <c r="R17" s="13">
        <v>0</v>
      </c>
      <c r="S17" s="13">
        <v>0</v>
      </c>
      <c r="T17" s="13">
        <v>0</v>
      </c>
      <c r="U17" s="13"/>
      <c r="V17" s="45">
        <f t="shared" si="1"/>
        <v>14.2</v>
      </c>
      <c r="W17" s="5"/>
      <c r="X17" s="5"/>
      <c r="Y17" s="46" t="s">
        <v>45</v>
      </c>
      <c r="Z17" s="25">
        <f>(Z$3/10)+1</f>
        <v>4.3</v>
      </c>
      <c r="AA17" s="25">
        <f t="shared" si="2"/>
        <v>6.9</v>
      </c>
      <c r="AB17" s="25">
        <f>(AB$3/10)+1</f>
        <v>5.2</v>
      </c>
      <c r="AC17" s="25">
        <f t="shared" si="2"/>
        <v>7.5</v>
      </c>
      <c r="AD17" s="25">
        <v>0</v>
      </c>
      <c r="AE17" s="25">
        <v>0</v>
      </c>
      <c r="AF17" s="25">
        <f t="shared" si="4"/>
        <v>23.9</v>
      </c>
      <c r="AG17" s="25"/>
      <c r="AH17" s="6"/>
      <c r="AI17" s="7"/>
      <c r="AJ17" s="7"/>
      <c r="AK17" s="6"/>
    </row>
    <row r="18" spans="1:37" x14ac:dyDescent="0.2">
      <c r="A18" s="44" t="s">
        <v>46</v>
      </c>
      <c r="B18" s="2"/>
      <c r="C18" s="2"/>
      <c r="D18" s="13">
        <v>4.9000000000000004</v>
      </c>
      <c r="E18" s="13">
        <v>5.3</v>
      </c>
      <c r="F18" s="13">
        <v>5.9</v>
      </c>
      <c r="G18" s="13">
        <v>7.4</v>
      </c>
      <c r="H18" s="13">
        <v>6.8</v>
      </c>
      <c r="I18" s="13">
        <v>0</v>
      </c>
      <c r="J18" s="13"/>
      <c r="K18" s="45">
        <f t="shared" si="0"/>
        <v>30.3</v>
      </c>
      <c r="L18" s="43"/>
      <c r="M18" s="48"/>
      <c r="N18" s="46" t="s">
        <v>46</v>
      </c>
      <c r="O18" s="13">
        <v>6.1</v>
      </c>
      <c r="P18" s="13">
        <v>6.1</v>
      </c>
      <c r="Q18" s="13">
        <v>7.6</v>
      </c>
      <c r="R18" s="13">
        <v>6.6</v>
      </c>
      <c r="S18" s="13">
        <v>6.9</v>
      </c>
      <c r="T18" s="13">
        <v>0</v>
      </c>
      <c r="U18" s="13"/>
      <c r="V18" s="45">
        <f>SUM(O18:T18)</f>
        <v>33.299999999999997</v>
      </c>
      <c r="W18" s="5"/>
      <c r="X18" s="5"/>
      <c r="Y18" s="46" t="s">
        <v>46</v>
      </c>
      <c r="Z18" s="25">
        <f>(Z$3/10)+2</f>
        <v>5.3</v>
      </c>
      <c r="AA18" s="25">
        <v>0</v>
      </c>
      <c r="AB18" s="25">
        <f t="shared" si="2"/>
        <v>7.2</v>
      </c>
      <c r="AC18" s="25">
        <f t="shared" si="2"/>
        <v>7.5</v>
      </c>
      <c r="AD18" s="25">
        <f t="shared" si="2"/>
        <v>7.8</v>
      </c>
      <c r="AE18" s="25">
        <v>0</v>
      </c>
      <c r="AF18" s="25">
        <f t="shared" si="4"/>
        <v>27.8</v>
      </c>
      <c r="AG18" s="25"/>
      <c r="AH18" s="6"/>
      <c r="AI18" s="6"/>
      <c r="AJ18" s="7"/>
      <c r="AK18" s="6"/>
    </row>
    <row r="19" spans="1:37" x14ac:dyDescent="0.2">
      <c r="A19" s="44" t="s">
        <v>85</v>
      </c>
      <c r="B19" s="2"/>
      <c r="C19" s="2"/>
      <c r="D19" s="13">
        <v>4.9000000000000004</v>
      </c>
      <c r="E19" s="13">
        <v>6.3</v>
      </c>
      <c r="F19" s="13">
        <v>6.9</v>
      </c>
      <c r="G19" s="13">
        <v>7.4</v>
      </c>
      <c r="H19" s="13">
        <v>7.8</v>
      </c>
      <c r="I19" s="13">
        <v>8.3000000000000007</v>
      </c>
      <c r="J19" s="13"/>
      <c r="K19" s="45">
        <f t="shared" si="0"/>
        <v>41.599999999999994</v>
      </c>
      <c r="L19" s="43"/>
      <c r="M19" s="48"/>
      <c r="N19" s="46" t="s">
        <v>85</v>
      </c>
      <c r="O19" s="13">
        <v>0</v>
      </c>
      <c r="P19" s="13">
        <v>7.1</v>
      </c>
      <c r="Q19" s="13">
        <v>7.6</v>
      </c>
      <c r="R19" s="13">
        <v>7.6</v>
      </c>
      <c r="S19" s="13">
        <v>0</v>
      </c>
      <c r="T19" s="13">
        <v>0</v>
      </c>
      <c r="U19" s="13"/>
      <c r="V19" s="45">
        <f t="shared" si="1"/>
        <v>22.299999999999997</v>
      </c>
      <c r="W19" s="5"/>
      <c r="X19" s="5"/>
      <c r="Y19" s="46" t="s">
        <v>85</v>
      </c>
      <c r="Z19" s="25">
        <f t="shared" si="3"/>
        <v>6.3</v>
      </c>
      <c r="AA19" s="25">
        <f t="shared" si="2"/>
        <v>6.9</v>
      </c>
      <c r="AB19" s="25">
        <f t="shared" si="2"/>
        <v>7.2</v>
      </c>
      <c r="AC19" s="25">
        <f t="shared" si="2"/>
        <v>7.5</v>
      </c>
      <c r="AD19" s="25">
        <v>0</v>
      </c>
      <c r="AE19" s="25">
        <f t="shared" si="2"/>
        <v>8.3000000000000007</v>
      </c>
      <c r="AF19" s="25">
        <f t="shared" si="4"/>
        <v>36.200000000000003</v>
      </c>
      <c r="AG19" s="25"/>
      <c r="AH19" s="6"/>
      <c r="AI19" s="6"/>
      <c r="AJ19" s="7"/>
      <c r="AK19" s="6"/>
    </row>
    <row r="20" spans="1:37" x14ac:dyDescent="0.2">
      <c r="A20" s="44" t="s">
        <v>47</v>
      </c>
      <c r="B20" s="2"/>
      <c r="C20" s="2"/>
      <c r="D20" s="13">
        <v>5.9</v>
      </c>
      <c r="E20" s="13">
        <v>6.3</v>
      </c>
      <c r="F20" s="13">
        <v>0</v>
      </c>
      <c r="G20" s="13">
        <v>7.4</v>
      </c>
      <c r="H20" s="13">
        <v>7.8</v>
      </c>
      <c r="I20" s="13">
        <v>0</v>
      </c>
      <c r="J20" s="13"/>
      <c r="K20" s="45">
        <f t="shared" si="0"/>
        <v>27.400000000000002</v>
      </c>
      <c r="L20" s="43"/>
      <c r="M20" s="48"/>
      <c r="N20" s="46" t="s">
        <v>47</v>
      </c>
      <c r="O20" s="13">
        <v>6.1</v>
      </c>
      <c r="P20" s="13">
        <v>7.1</v>
      </c>
      <c r="Q20" s="13">
        <v>0</v>
      </c>
      <c r="R20" s="13">
        <v>6.6</v>
      </c>
      <c r="S20" s="13">
        <v>6.9</v>
      </c>
      <c r="T20" s="13">
        <v>6.9</v>
      </c>
      <c r="U20" s="13"/>
      <c r="V20" s="45">
        <f t="shared" si="1"/>
        <v>33.599999999999994</v>
      </c>
      <c r="W20" s="5"/>
      <c r="X20" s="5"/>
      <c r="Y20" s="46" t="s">
        <v>47</v>
      </c>
      <c r="Z20" s="25">
        <f>(Z$3/10)+2</f>
        <v>5.3</v>
      </c>
      <c r="AA20" s="25">
        <f t="shared" si="2"/>
        <v>6.9</v>
      </c>
      <c r="AB20" s="25">
        <f>(AB$3/10)+2</f>
        <v>6.2</v>
      </c>
      <c r="AC20" s="25">
        <f t="shared" si="2"/>
        <v>7.5</v>
      </c>
      <c r="AD20" s="25">
        <v>0</v>
      </c>
      <c r="AE20" s="25">
        <v>0</v>
      </c>
      <c r="AF20" s="25">
        <f t="shared" si="4"/>
        <v>25.9</v>
      </c>
      <c r="AG20" s="25"/>
      <c r="AH20" s="6"/>
      <c r="AI20" s="7"/>
      <c r="AJ20" s="7"/>
      <c r="AK20" s="6"/>
    </row>
    <row r="21" spans="1:37" x14ac:dyDescent="0.2">
      <c r="A21" s="44" t="s">
        <v>84</v>
      </c>
      <c r="B21" s="2"/>
      <c r="C21" s="2"/>
      <c r="D21" s="13">
        <v>4.9000000000000004</v>
      </c>
      <c r="E21" s="13">
        <v>5.3</v>
      </c>
      <c r="F21" s="13">
        <v>6.9</v>
      </c>
      <c r="G21" s="13">
        <v>6.4</v>
      </c>
      <c r="H21" s="13">
        <v>6.8</v>
      </c>
      <c r="I21" s="13">
        <v>0</v>
      </c>
      <c r="J21" s="13"/>
      <c r="K21" s="45">
        <f t="shared" si="0"/>
        <v>30.3</v>
      </c>
      <c r="L21" s="43"/>
      <c r="M21" s="48"/>
      <c r="N21" s="46" t="s">
        <v>84</v>
      </c>
      <c r="O21" s="13">
        <v>6.1</v>
      </c>
      <c r="P21" s="13">
        <v>6.1</v>
      </c>
      <c r="Q21" s="13">
        <v>7.6</v>
      </c>
      <c r="R21" s="13">
        <v>7.6</v>
      </c>
      <c r="S21" s="13">
        <v>0</v>
      </c>
      <c r="T21" s="13">
        <v>6.9</v>
      </c>
      <c r="U21" s="13"/>
      <c r="V21" s="45">
        <f t="shared" si="1"/>
        <v>34.299999999999997</v>
      </c>
      <c r="W21" s="5"/>
      <c r="X21" s="5"/>
      <c r="Y21" s="46" t="s">
        <v>84</v>
      </c>
      <c r="Z21" s="25">
        <f t="shared" si="3"/>
        <v>6.3</v>
      </c>
      <c r="AA21" s="25">
        <f t="shared" si="2"/>
        <v>6.9</v>
      </c>
      <c r="AB21" s="25">
        <f t="shared" si="2"/>
        <v>7.2</v>
      </c>
      <c r="AC21" s="25">
        <v>0</v>
      </c>
      <c r="AD21" s="25">
        <f>(AD$3/10)+2</f>
        <v>6.8</v>
      </c>
      <c r="AE21" s="25">
        <f>(AE$3/10)+2</f>
        <v>7.3</v>
      </c>
      <c r="AF21" s="25">
        <f t="shared" si="4"/>
        <v>34.5</v>
      </c>
      <c r="AG21" s="25"/>
      <c r="AH21" s="6"/>
      <c r="AI21" s="6"/>
      <c r="AJ21" s="7"/>
      <c r="AK21" s="6"/>
    </row>
    <row r="22" spans="1:37" x14ac:dyDescent="0.2">
      <c r="A22" s="44" t="s">
        <v>83</v>
      </c>
      <c r="B22" s="2"/>
      <c r="C22" s="2"/>
      <c r="D22" s="13">
        <v>5.9</v>
      </c>
      <c r="E22" s="13">
        <v>6.3</v>
      </c>
      <c r="F22" s="13">
        <v>0</v>
      </c>
      <c r="G22" s="13">
        <v>0</v>
      </c>
      <c r="H22" s="13">
        <v>7.8</v>
      </c>
      <c r="I22" s="13">
        <v>8.3000000000000007</v>
      </c>
      <c r="J22" s="13"/>
      <c r="K22" s="45">
        <f t="shared" si="0"/>
        <v>28.3</v>
      </c>
      <c r="L22" s="43"/>
      <c r="M22" s="48"/>
      <c r="N22" s="46" t="s">
        <v>83</v>
      </c>
      <c r="O22" s="13">
        <v>7.1</v>
      </c>
      <c r="P22" s="13">
        <v>7.1</v>
      </c>
      <c r="Q22" s="13">
        <v>0</v>
      </c>
      <c r="R22" s="13">
        <v>7.6</v>
      </c>
      <c r="S22" s="13">
        <v>0</v>
      </c>
      <c r="T22" s="13">
        <v>0</v>
      </c>
      <c r="U22" s="13"/>
      <c r="V22" s="45">
        <f t="shared" si="1"/>
        <v>21.799999999999997</v>
      </c>
      <c r="W22" s="5"/>
      <c r="X22" s="5"/>
      <c r="Y22" s="46" t="s">
        <v>83</v>
      </c>
      <c r="Z22" s="25">
        <v>0</v>
      </c>
      <c r="AA22" s="25">
        <v>0</v>
      </c>
      <c r="AB22" s="25">
        <f t="shared" si="3"/>
        <v>7.2</v>
      </c>
      <c r="AC22" s="25">
        <v>0</v>
      </c>
      <c r="AD22" s="25">
        <f>(AD$3/10)+2</f>
        <v>6.8</v>
      </c>
      <c r="AE22" s="25">
        <v>0</v>
      </c>
      <c r="AF22" s="25">
        <f t="shared" si="4"/>
        <v>14</v>
      </c>
      <c r="AG22" s="25"/>
      <c r="AH22" s="6"/>
      <c r="AI22" s="6"/>
      <c r="AJ22" s="7"/>
      <c r="AK22" s="6"/>
    </row>
    <row r="23" spans="1:37" x14ac:dyDescent="0.2">
      <c r="A23" s="44" t="s">
        <v>48</v>
      </c>
      <c r="B23" s="2"/>
      <c r="C23" s="2"/>
      <c r="D23" s="13">
        <v>5.9</v>
      </c>
      <c r="E23" s="13">
        <v>5.3</v>
      </c>
      <c r="F23" s="13">
        <v>4.9000000000000004</v>
      </c>
      <c r="G23" s="13">
        <v>6.4</v>
      </c>
      <c r="H23" s="13">
        <v>0</v>
      </c>
      <c r="I23" s="13">
        <v>0</v>
      </c>
      <c r="J23" s="13"/>
      <c r="K23" s="45">
        <f t="shared" si="0"/>
        <v>22.5</v>
      </c>
      <c r="L23" s="43"/>
      <c r="M23" s="48"/>
      <c r="N23" s="46" t="s">
        <v>48</v>
      </c>
      <c r="O23" s="13">
        <v>0</v>
      </c>
      <c r="P23" s="13">
        <v>0</v>
      </c>
      <c r="Q23" s="13">
        <v>0</v>
      </c>
      <c r="R23" s="13">
        <v>5.6</v>
      </c>
      <c r="S23" s="13">
        <v>0</v>
      </c>
      <c r="T23" s="13">
        <v>0</v>
      </c>
      <c r="U23" s="13"/>
      <c r="V23" s="45">
        <f t="shared" si="1"/>
        <v>5.6</v>
      </c>
      <c r="W23" s="5"/>
      <c r="X23" s="5"/>
      <c r="Y23" s="46" t="s">
        <v>48</v>
      </c>
      <c r="Z23" s="25">
        <f t="shared" si="3"/>
        <v>6.3</v>
      </c>
      <c r="AA23" s="25">
        <f>(AA$3/10)+1</f>
        <v>4.9000000000000004</v>
      </c>
      <c r="AB23" s="25">
        <v>0</v>
      </c>
      <c r="AC23" s="25">
        <f>(AC$3/10)+2</f>
        <v>6.5</v>
      </c>
      <c r="AD23" s="25">
        <v>0</v>
      </c>
      <c r="AE23" s="25">
        <v>0</v>
      </c>
      <c r="AF23" s="25">
        <f t="shared" si="4"/>
        <v>17.7</v>
      </c>
      <c r="AG23" s="25"/>
      <c r="AH23" s="6"/>
      <c r="AI23" s="7"/>
      <c r="AJ23" s="7"/>
      <c r="AK23" s="6"/>
    </row>
    <row r="24" spans="1:37" x14ac:dyDescent="0.2">
      <c r="A24" s="44" t="s">
        <v>49</v>
      </c>
      <c r="B24" s="2"/>
      <c r="C24" s="2"/>
      <c r="D24" s="13">
        <v>5.9</v>
      </c>
      <c r="E24" s="13">
        <v>6.3</v>
      </c>
      <c r="F24" s="13">
        <v>6.9</v>
      </c>
      <c r="G24" s="13">
        <v>6.4</v>
      </c>
      <c r="H24" s="13">
        <v>6.8</v>
      </c>
      <c r="I24" s="13">
        <v>0</v>
      </c>
      <c r="J24" s="13"/>
      <c r="K24" s="45">
        <f t="shared" si="0"/>
        <v>32.299999999999997</v>
      </c>
      <c r="L24" s="43"/>
      <c r="M24" s="48"/>
      <c r="N24" s="46" t="s">
        <v>49</v>
      </c>
      <c r="O24" s="13">
        <v>0</v>
      </c>
      <c r="P24" s="13">
        <v>0</v>
      </c>
      <c r="Q24" s="13">
        <v>0</v>
      </c>
      <c r="R24" s="13">
        <v>0</v>
      </c>
      <c r="S24" s="13">
        <v>6.9</v>
      </c>
      <c r="T24" s="13">
        <v>0</v>
      </c>
      <c r="U24" s="13"/>
      <c r="V24" s="45">
        <f t="shared" si="1"/>
        <v>6.9</v>
      </c>
      <c r="W24" s="5"/>
      <c r="X24" s="5"/>
      <c r="Y24" s="46" t="s">
        <v>49</v>
      </c>
      <c r="Z24" s="25">
        <f>(Z$3/10)+2</f>
        <v>5.3</v>
      </c>
      <c r="AA24" s="25">
        <f t="shared" si="3"/>
        <v>6.9</v>
      </c>
      <c r="AB24" s="25">
        <f>(AB$3/10)+2</f>
        <v>6.2</v>
      </c>
      <c r="AC24" s="25">
        <v>0</v>
      </c>
      <c r="AD24" s="25">
        <f>(AD$3/10)+2</f>
        <v>6.8</v>
      </c>
      <c r="AE24" s="25">
        <v>0</v>
      </c>
      <c r="AF24" s="25">
        <f t="shared" si="4"/>
        <v>25.2</v>
      </c>
      <c r="AG24" s="25"/>
      <c r="AH24" s="6"/>
      <c r="AI24" s="6"/>
      <c r="AJ24" s="7"/>
      <c r="AK24" s="6"/>
    </row>
    <row r="25" spans="1:37" x14ac:dyDescent="0.2">
      <c r="A25" s="44" t="s">
        <v>50</v>
      </c>
      <c r="B25" s="2"/>
      <c r="C25" s="2"/>
      <c r="D25" s="13">
        <v>4.9000000000000004</v>
      </c>
      <c r="E25" s="13">
        <v>0</v>
      </c>
      <c r="F25" s="13">
        <v>0</v>
      </c>
      <c r="G25" s="13">
        <v>6.4</v>
      </c>
      <c r="H25" s="13">
        <v>0</v>
      </c>
      <c r="I25" s="13">
        <v>0</v>
      </c>
      <c r="J25" s="13"/>
      <c r="K25" s="45">
        <f t="shared" si="0"/>
        <v>11.3</v>
      </c>
      <c r="L25" s="43"/>
      <c r="M25" s="48"/>
      <c r="N25" s="46" t="s">
        <v>50</v>
      </c>
      <c r="O25" s="13">
        <v>5.0999999999999996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/>
      <c r="V25" s="45">
        <f t="shared" si="1"/>
        <v>5.0999999999999996</v>
      </c>
      <c r="W25" s="5"/>
      <c r="X25" s="5"/>
      <c r="Y25" s="46" t="s">
        <v>50</v>
      </c>
      <c r="Z25" s="25">
        <f t="shared" si="3"/>
        <v>6.3</v>
      </c>
      <c r="AA25" s="25">
        <f>(AA$3/10)+1</f>
        <v>4.9000000000000004</v>
      </c>
      <c r="AB25" s="25">
        <f>(AB$3/10)+2</f>
        <v>6.2</v>
      </c>
      <c r="AC25" s="25">
        <f t="shared" si="3"/>
        <v>7.5</v>
      </c>
      <c r="AD25" s="25">
        <v>0</v>
      </c>
      <c r="AE25" s="25">
        <v>0</v>
      </c>
      <c r="AF25" s="25">
        <f t="shared" si="4"/>
        <v>24.9</v>
      </c>
      <c r="AG25" s="25"/>
      <c r="AH25" s="6"/>
      <c r="AI25" s="7"/>
      <c r="AJ25" s="7"/>
      <c r="AK25" s="6"/>
    </row>
    <row r="26" spans="1:37" x14ac:dyDescent="0.2">
      <c r="A26" s="44" t="s">
        <v>51</v>
      </c>
      <c r="B26" s="2"/>
      <c r="C26" s="2"/>
      <c r="D26" s="13">
        <v>0</v>
      </c>
      <c r="E26" s="13">
        <v>6.3</v>
      </c>
      <c r="F26" s="13">
        <v>6.9</v>
      </c>
      <c r="G26" s="13">
        <v>7.4</v>
      </c>
      <c r="H26" s="13">
        <v>0</v>
      </c>
      <c r="I26" s="13">
        <v>0</v>
      </c>
      <c r="J26" s="13"/>
      <c r="K26" s="45">
        <f t="shared" si="0"/>
        <v>20.6</v>
      </c>
      <c r="L26" s="43"/>
      <c r="M26" s="48"/>
      <c r="N26" s="46" t="s">
        <v>51</v>
      </c>
      <c r="O26" s="13">
        <v>0</v>
      </c>
      <c r="P26" s="13">
        <v>7.1</v>
      </c>
      <c r="Q26" s="13">
        <v>7.6</v>
      </c>
      <c r="R26" s="13">
        <v>7.6</v>
      </c>
      <c r="S26" s="13">
        <v>0</v>
      </c>
      <c r="T26" s="13">
        <v>7.9</v>
      </c>
      <c r="U26" s="13"/>
      <c r="V26" s="45">
        <f t="shared" si="1"/>
        <v>30.199999999999996</v>
      </c>
      <c r="W26" s="5"/>
      <c r="X26" s="5"/>
      <c r="Y26" s="46" t="s">
        <v>51</v>
      </c>
      <c r="Z26" s="25">
        <v>6.3</v>
      </c>
      <c r="AA26" s="25">
        <f t="shared" si="3"/>
        <v>6.9</v>
      </c>
      <c r="AB26" s="25">
        <f t="shared" si="3"/>
        <v>7.2</v>
      </c>
      <c r="AC26" s="25">
        <f t="shared" si="3"/>
        <v>7.5</v>
      </c>
      <c r="AD26" s="25">
        <v>0</v>
      </c>
      <c r="AE26" s="25">
        <f t="shared" si="3"/>
        <v>8.3000000000000007</v>
      </c>
      <c r="AF26" s="25">
        <f t="shared" si="4"/>
        <v>36.200000000000003</v>
      </c>
      <c r="AG26" s="25"/>
      <c r="AH26" s="6"/>
      <c r="AI26" s="6"/>
      <c r="AJ26" s="6"/>
      <c r="AK26" s="6"/>
    </row>
    <row r="27" spans="1:37" x14ac:dyDescent="0.2">
      <c r="A27" s="44" t="s">
        <v>52</v>
      </c>
      <c r="B27" s="2"/>
      <c r="C27" s="2"/>
      <c r="D27" s="13">
        <v>5.9</v>
      </c>
      <c r="E27" s="13">
        <v>6.3</v>
      </c>
      <c r="F27" s="13">
        <v>6.9</v>
      </c>
      <c r="G27" s="13">
        <v>7.4</v>
      </c>
      <c r="H27" s="13">
        <v>7.8</v>
      </c>
      <c r="I27" s="13">
        <v>8.3000000000000007</v>
      </c>
      <c r="J27" s="13"/>
      <c r="K27" s="45">
        <f t="shared" si="0"/>
        <v>42.599999999999994</v>
      </c>
      <c r="L27" s="43"/>
      <c r="M27" s="48"/>
      <c r="N27" s="46" t="s">
        <v>52</v>
      </c>
      <c r="O27" s="13">
        <v>6.1</v>
      </c>
      <c r="P27" s="13">
        <v>7.1</v>
      </c>
      <c r="Q27" s="13">
        <v>0</v>
      </c>
      <c r="R27" s="13">
        <v>7.6</v>
      </c>
      <c r="S27" s="13">
        <v>7.9</v>
      </c>
      <c r="T27" s="13">
        <v>7.9</v>
      </c>
      <c r="U27" s="13"/>
      <c r="V27" s="45">
        <f t="shared" si="1"/>
        <v>36.599999999999994</v>
      </c>
      <c r="W27" s="5"/>
      <c r="X27" s="5"/>
      <c r="Y27" s="46" t="s">
        <v>52</v>
      </c>
      <c r="Z27" s="25">
        <f t="shared" si="3"/>
        <v>6.3</v>
      </c>
      <c r="AA27" s="25">
        <f t="shared" si="3"/>
        <v>6.9</v>
      </c>
      <c r="AB27" s="25">
        <f t="shared" si="3"/>
        <v>7.2</v>
      </c>
      <c r="AC27" s="25">
        <f>(AC$3/10)+2</f>
        <v>6.5</v>
      </c>
      <c r="AD27" s="25">
        <v>0</v>
      </c>
      <c r="AE27" s="25">
        <f t="shared" si="3"/>
        <v>8.3000000000000007</v>
      </c>
      <c r="AF27" s="25">
        <f t="shared" si="4"/>
        <v>35.200000000000003</v>
      </c>
      <c r="AG27" s="25"/>
      <c r="AH27" s="6"/>
      <c r="AI27" s="6"/>
      <c r="AJ27" s="6"/>
      <c r="AK27" s="6"/>
    </row>
    <row r="28" spans="1:37" x14ac:dyDescent="0.2">
      <c r="A28" s="44" t="s">
        <v>53</v>
      </c>
      <c r="B28" s="2"/>
      <c r="C28" s="2"/>
      <c r="D28" s="13">
        <v>3.9</v>
      </c>
      <c r="E28" s="13">
        <v>0</v>
      </c>
      <c r="F28" s="13">
        <v>0</v>
      </c>
      <c r="G28" s="13">
        <v>6.4</v>
      </c>
      <c r="H28" s="13">
        <v>6.8</v>
      </c>
      <c r="I28" s="13">
        <v>0</v>
      </c>
      <c r="J28" s="13"/>
      <c r="K28" s="45">
        <f t="shared" si="0"/>
        <v>17.100000000000001</v>
      </c>
      <c r="L28" s="43"/>
      <c r="M28" s="48"/>
      <c r="N28" s="46" t="s">
        <v>53</v>
      </c>
      <c r="O28" s="13">
        <v>7.1</v>
      </c>
      <c r="P28" s="13">
        <v>0</v>
      </c>
      <c r="Q28" s="13">
        <v>0</v>
      </c>
      <c r="R28" s="13">
        <v>0</v>
      </c>
      <c r="S28" s="13">
        <v>0</v>
      </c>
      <c r="T28" s="13">
        <v>7.9</v>
      </c>
      <c r="U28" s="13"/>
      <c r="V28" s="45">
        <f t="shared" si="1"/>
        <v>15</v>
      </c>
      <c r="W28" s="5"/>
      <c r="X28" s="5"/>
      <c r="Y28" s="46" t="s">
        <v>53</v>
      </c>
      <c r="Z28" s="25">
        <f t="shared" si="3"/>
        <v>6.3</v>
      </c>
      <c r="AA28" s="25">
        <f t="shared" si="3"/>
        <v>6.9</v>
      </c>
      <c r="AB28" s="25">
        <f>(AB$3/10)+2</f>
        <v>6.2</v>
      </c>
      <c r="AC28" s="25">
        <v>0</v>
      </c>
      <c r="AD28" s="25">
        <v>0</v>
      </c>
      <c r="AE28" s="25">
        <f>(AE$3/10)+2</f>
        <v>7.3</v>
      </c>
      <c r="AF28" s="25">
        <f t="shared" si="4"/>
        <v>26.7</v>
      </c>
      <c r="AG28" s="25"/>
      <c r="AH28" s="6"/>
      <c r="AI28" s="6"/>
      <c r="AJ28" s="6"/>
      <c r="AK28" s="6"/>
    </row>
    <row r="29" spans="1:37" x14ac:dyDescent="0.2">
      <c r="A29" s="44" t="s">
        <v>54</v>
      </c>
      <c r="B29" s="2"/>
      <c r="C29" s="2"/>
      <c r="D29" s="13">
        <v>5.9</v>
      </c>
      <c r="E29" s="13">
        <v>5.3</v>
      </c>
      <c r="F29" s="13">
        <v>5.9</v>
      </c>
      <c r="G29" s="13">
        <v>0</v>
      </c>
      <c r="H29" s="13">
        <v>0</v>
      </c>
      <c r="I29" s="13">
        <v>0</v>
      </c>
      <c r="J29" s="13"/>
      <c r="K29" s="45">
        <f t="shared" si="0"/>
        <v>17.100000000000001</v>
      </c>
      <c r="L29" s="43"/>
      <c r="M29" s="48"/>
      <c r="N29" s="46" t="s">
        <v>54</v>
      </c>
      <c r="O29" s="13">
        <v>6.1</v>
      </c>
      <c r="P29" s="13">
        <v>6.1</v>
      </c>
      <c r="Q29" s="13">
        <v>7.6</v>
      </c>
      <c r="R29" s="13">
        <v>6.6</v>
      </c>
      <c r="S29" s="13">
        <v>0</v>
      </c>
      <c r="T29" s="13">
        <v>6.9</v>
      </c>
      <c r="U29" s="13"/>
      <c r="V29" s="45">
        <f t="shared" si="1"/>
        <v>33.299999999999997</v>
      </c>
      <c r="W29" s="5"/>
      <c r="X29" s="5"/>
      <c r="Y29" s="46" t="s">
        <v>54</v>
      </c>
      <c r="Z29" s="25">
        <f t="shared" si="3"/>
        <v>6.3</v>
      </c>
      <c r="AA29" s="25">
        <v>0</v>
      </c>
      <c r="AB29" s="25">
        <f>(AB$3/10)+1</f>
        <v>5.2</v>
      </c>
      <c r="AC29" s="25">
        <f t="shared" si="3"/>
        <v>7.5</v>
      </c>
      <c r="AD29" s="25">
        <v>0</v>
      </c>
      <c r="AE29" s="25">
        <v>0</v>
      </c>
      <c r="AF29" s="25">
        <f t="shared" si="4"/>
        <v>19</v>
      </c>
      <c r="AG29" s="25"/>
      <c r="AH29" s="6"/>
      <c r="AI29" s="7"/>
      <c r="AJ29" s="7"/>
      <c r="AK29" s="6"/>
    </row>
    <row r="30" spans="1:37" x14ac:dyDescent="0.2">
      <c r="A30" s="44" t="s">
        <v>55</v>
      </c>
      <c r="B30" s="2"/>
      <c r="C30" s="2"/>
      <c r="D30" s="13">
        <v>5.9</v>
      </c>
      <c r="E30" s="13">
        <v>6.3</v>
      </c>
      <c r="F30" s="13">
        <v>6.9</v>
      </c>
      <c r="G30" s="13">
        <v>7.4</v>
      </c>
      <c r="H30" s="13">
        <v>7.8</v>
      </c>
      <c r="I30" s="13">
        <v>0</v>
      </c>
      <c r="J30" s="13"/>
      <c r="K30" s="45">
        <f t="shared" si="0"/>
        <v>34.299999999999997</v>
      </c>
      <c r="L30" s="43"/>
      <c r="M30" s="48"/>
      <c r="N30" s="46" t="s">
        <v>55</v>
      </c>
      <c r="O30" s="13">
        <v>7.1</v>
      </c>
      <c r="P30" s="13">
        <v>0</v>
      </c>
      <c r="Q30" s="13">
        <v>0</v>
      </c>
      <c r="R30" s="13">
        <v>6.6</v>
      </c>
      <c r="S30" s="13">
        <v>0</v>
      </c>
      <c r="T30" s="13">
        <v>7.9</v>
      </c>
      <c r="U30" s="13"/>
      <c r="V30" s="45">
        <f t="shared" si="1"/>
        <v>21.6</v>
      </c>
      <c r="W30" s="5"/>
      <c r="X30" s="5"/>
      <c r="Y30" s="46" t="s">
        <v>55</v>
      </c>
      <c r="Z30" s="25">
        <f t="shared" si="3"/>
        <v>6.3</v>
      </c>
      <c r="AA30" s="25">
        <f t="shared" si="3"/>
        <v>6.9</v>
      </c>
      <c r="AB30" s="25">
        <f t="shared" si="3"/>
        <v>7.2</v>
      </c>
      <c r="AC30" s="25">
        <v>0</v>
      </c>
      <c r="AD30" s="25">
        <f>(AD$3/10)+2</f>
        <v>6.8</v>
      </c>
      <c r="AE30" s="25">
        <f t="shared" si="3"/>
        <v>8.3000000000000007</v>
      </c>
      <c r="AF30" s="25">
        <f t="shared" si="4"/>
        <v>35.5</v>
      </c>
      <c r="AG30" s="25"/>
      <c r="AH30" s="6"/>
      <c r="AI30" s="6"/>
      <c r="AJ30" s="6"/>
      <c r="AK30" s="6"/>
    </row>
    <row r="31" spans="1:37" x14ac:dyDescent="0.2">
      <c r="A31" s="44" t="s">
        <v>56</v>
      </c>
      <c r="B31" s="2"/>
      <c r="C31" s="2"/>
      <c r="D31" s="13">
        <v>5.9</v>
      </c>
      <c r="E31" s="13">
        <v>4.3</v>
      </c>
      <c r="F31" s="13">
        <v>5.9</v>
      </c>
      <c r="G31" s="13">
        <v>0</v>
      </c>
      <c r="H31" s="13">
        <v>0</v>
      </c>
      <c r="I31" s="13">
        <v>0</v>
      </c>
      <c r="J31" s="13"/>
      <c r="K31" s="45">
        <f t="shared" si="0"/>
        <v>16.100000000000001</v>
      </c>
      <c r="L31" s="43"/>
      <c r="M31" s="48"/>
      <c r="N31" s="46" t="s">
        <v>56</v>
      </c>
      <c r="O31" s="13">
        <v>6.1</v>
      </c>
      <c r="P31" s="13">
        <v>6.1</v>
      </c>
      <c r="Q31" s="13">
        <v>0</v>
      </c>
      <c r="R31" s="13">
        <v>6.6</v>
      </c>
      <c r="S31" s="13">
        <v>0</v>
      </c>
      <c r="T31" s="13">
        <v>0</v>
      </c>
      <c r="U31" s="13"/>
      <c r="V31" s="45">
        <f t="shared" si="1"/>
        <v>18.799999999999997</v>
      </c>
      <c r="W31" s="5"/>
      <c r="X31" s="5"/>
      <c r="Y31" s="46" t="s">
        <v>56</v>
      </c>
      <c r="Z31" s="25">
        <f t="shared" si="3"/>
        <v>6.3</v>
      </c>
      <c r="AA31" s="25">
        <f>(AA$3/10)+2</f>
        <v>5.9</v>
      </c>
      <c r="AB31" s="25">
        <v>0</v>
      </c>
      <c r="AC31" s="25">
        <f>(AC$3/10)+2</f>
        <v>6.5</v>
      </c>
      <c r="AD31" s="25">
        <f>(AD$3/10)+1</f>
        <v>5.8</v>
      </c>
      <c r="AE31" s="25">
        <v>0</v>
      </c>
      <c r="AF31" s="25">
        <f t="shared" si="4"/>
        <v>24.5</v>
      </c>
      <c r="AG31" s="25"/>
      <c r="AH31" s="6"/>
      <c r="AI31" s="6"/>
      <c r="AJ31" s="7"/>
      <c r="AK31" s="6"/>
    </row>
    <row r="32" spans="1:37" x14ac:dyDescent="0.2">
      <c r="A32" s="44" t="s">
        <v>57</v>
      </c>
      <c r="B32" s="2"/>
      <c r="C32" s="2"/>
      <c r="D32" s="13">
        <v>4.9000000000000004</v>
      </c>
      <c r="E32" s="13">
        <v>5.3</v>
      </c>
      <c r="F32" s="13">
        <v>5.9</v>
      </c>
      <c r="G32" s="13">
        <v>0</v>
      </c>
      <c r="H32" s="13">
        <v>0</v>
      </c>
      <c r="I32" s="13">
        <v>0</v>
      </c>
      <c r="J32" s="13"/>
      <c r="K32" s="45">
        <f t="shared" si="0"/>
        <v>16.100000000000001</v>
      </c>
      <c r="L32" s="43"/>
      <c r="M32" s="48"/>
      <c r="N32" s="46" t="s">
        <v>57</v>
      </c>
      <c r="O32" s="13">
        <v>6.1</v>
      </c>
      <c r="P32" s="13">
        <v>7.1</v>
      </c>
      <c r="Q32" s="13">
        <v>7.6</v>
      </c>
      <c r="R32" s="13">
        <v>0</v>
      </c>
      <c r="S32" s="13">
        <v>0</v>
      </c>
      <c r="T32" s="13">
        <v>0</v>
      </c>
      <c r="U32" s="13"/>
      <c r="V32" s="45">
        <f t="shared" si="1"/>
        <v>20.799999999999997</v>
      </c>
      <c r="W32" s="5"/>
      <c r="X32" s="5"/>
      <c r="Y32" s="46" t="s">
        <v>57</v>
      </c>
      <c r="Z32" s="25">
        <f t="shared" si="3"/>
        <v>6.3</v>
      </c>
      <c r="AA32" s="25">
        <v>0</v>
      </c>
      <c r="AB32" s="25">
        <f>(AB$3/10)+2</f>
        <v>6.2</v>
      </c>
      <c r="AC32" s="25">
        <f>(AC$3/10)+2</f>
        <v>6.5</v>
      </c>
      <c r="AD32" s="25">
        <f>(AD$3/10)+1</f>
        <v>5.8</v>
      </c>
      <c r="AE32" s="25">
        <v>0</v>
      </c>
      <c r="AF32" s="25">
        <f t="shared" si="4"/>
        <v>24.8</v>
      </c>
      <c r="AG32" s="25"/>
      <c r="AH32" s="6"/>
      <c r="AI32" s="6"/>
      <c r="AJ32" s="7"/>
      <c r="AK32" s="6"/>
    </row>
    <row r="33" spans="1:37" x14ac:dyDescent="0.2">
      <c r="A33" s="44" t="s">
        <v>81</v>
      </c>
      <c r="B33" s="2"/>
      <c r="C33" s="2"/>
      <c r="D33" s="13">
        <v>4.9000000000000004</v>
      </c>
      <c r="E33" s="13">
        <v>4.3</v>
      </c>
      <c r="F33" s="13">
        <v>5.9</v>
      </c>
      <c r="G33" s="13">
        <v>0</v>
      </c>
      <c r="H33" s="13">
        <v>6.8</v>
      </c>
      <c r="I33" s="13">
        <v>0</v>
      </c>
      <c r="J33" s="13"/>
      <c r="K33" s="45">
        <f t="shared" si="0"/>
        <v>21.9</v>
      </c>
      <c r="L33" s="43"/>
      <c r="M33" s="48"/>
      <c r="N33" s="46" t="s">
        <v>81</v>
      </c>
      <c r="O33" s="13">
        <v>6.1</v>
      </c>
      <c r="P33" s="13">
        <v>0</v>
      </c>
      <c r="Q33" s="13">
        <v>0</v>
      </c>
      <c r="R33" s="13">
        <v>6.6</v>
      </c>
      <c r="S33" s="13">
        <v>0</v>
      </c>
      <c r="T33" s="13">
        <v>0</v>
      </c>
      <c r="U33" s="13"/>
      <c r="V33" s="45">
        <f t="shared" si="1"/>
        <v>12.7</v>
      </c>
      <c r="W33" s="5"/>
      <c r="X33" s="5"/>
      <c r="Y33" s="46" t="s">
        <v>81</v>
      </c>
      <c r="Z33" s="25">
        <f>(Z$3/10)+2</f>
        <v>5.3</v>
      </c>
      <c r="AA33" s="25">
        <f>(AA$3/10)+2</f>
        <v>5.9</v>
      </c>
      <c r="AB33" s="25">
        <f>(AB$3/10)+1</f>
        <v>5.2</v>
      </c>
      <c r="AC33" s="25">
        <f>(AC$3/10)+1</f>
        <v>5.5</v>
      </c>
      <c r="AD33" s="25">
        <f>(AD$3/10)+1</f>
        <v>5.8</v>
      </c>
      <c r="AE33" s="25">
        <v>0</v>
      </c>
      <c r="AF33" s="25">
        <f t="shared" si="4"/>
        <v>27.7</v>
      </c>
      <c r="AG33" s="25"/>
      <c r="AH33" s="6"/>
      <c r="AI33" s="6"/>
      <c r="AJ33" s="7"/>
      <c r="AK33" s="6"/>
    </row>
    <row r="34" spans="1:37" x14ac:dyDescent="0.2">
      <c r="A34" s="44" t="s">
        <v>58</v>
      </c>
      <c r="B34" s="2"/>
      <c r="C34" s="2"/>
      <c r="D34" s="13">
        <v>5.9</v>
      </c>
      <c r="E34" s="13">
        <v>6.3</v>
      </c>
      <c r="F34" s="13">
        <v>4.9000000000000004</v>
      </c>
      <c r="G34" s="13">
        <v>0</v>
      </c>
      <c r="H34" s="13">
        <v>0</v>
      </c>
      <c r="I34" s="13">
        <v>0</v>
      </c>
      <c r="J34" s="13"/>
      <c r="K34" s="45">
        <f t="shared" si="0"/>
        <v>17.100000000000001</v>
      </c>
      <c r="L34" s="43"/>
      <c r="M34" s="48"/>
      <c r="N34" s="46" t="s">
        <v>58</v>
      </c>
      <c r="O34" s="13">
        <v>6.1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/>
      <c r="V34" s="45">
        <f t="shared" si="1"/>
        <v>6.1</v>
      </c>
      <c r="W34" s="5"/>
      <c r="X34" s="5"/>
      <c r="Y34" s="46" t="s">
        <v>58</v>
      </c>
      <c r="Z34" s="25">
        <f t="shared" si="3"/>
        <v>6.3</v>
      </c>
      <c r="AA34" s="25">
        <f>(AA$3/10)+2</f>
        <v>5.9</v>
      </c>
      <c r="AB34" s="25">
        <f>(AB$3/10)+2</f>
        <v>6.2</v>
      </c>
      <c r="AC34" s="25">
        <v>0</v>
      </c>
      <c r="AD34" s="25">
        <f>(AD$3/10)+2</f>
        <v>6.8</v>
      </c>
      <c r="AE34" s="25">
        <v>0</v>
      </c>
      <c r="AF34" s="25">
        <f t="shared" si="4"/>
        <v>25.2</v>
      </c>
      <c r="AG34" s="25"/>
      <c r="AH34" s="6"/>
      <c r="AI34" s="6"/>
      <c r="AJ34" s="7"/>
      <c r="AK34" s="6"/>
    </row>
    <row r="35" spans="1:37" x14ac:dyDescent="0.2">
      <c r="A35" s="44" t="s">
        <v>59</v>
      </c>
      <c r="B35" s="2"/>
      <c r="C35" s="2"/>
      <c r="D35" s="13">
        <v>5.9</v>
      </c>
      <c r="E35" s="13">
        <v>5.3</v>
      </c>
      <c r="F35" s="13">
        <v>0</v>
      </c>
      <c r="G35" s="13">
        <v>6.4</v>
      </c>
      <c r="H35" s="13">
        <v>0</v>
      </c>
      <c r="I35" s="13">
        <v>0</v>
      </c>
      <c r="J35" s="13"/>
      <c r="K35" s="45">
        <f t="shared" si="0"/>
        <v>17.600000000000001</v>
      </c>
      <c r="L35" s="43"/>
      <c r="M35" s="48"/>
      <c r="N35" s="46" t="s">
        <v>59</v>
      </c>
      <c r="O35" s="13">
        <v>0</v>
      </c>
      <c r="P35" s="13">
        <v>6.1</v>
      </c>
      <c r="Q35" s="13">
        <v>0</v>
      </c>
      <c r="R35" s="13">
        <v>6.6</v>
      </c>
      <c r="S35" s="13">
        <v>0</v>
      </c>
      <c r="T35" s="13">
        <v>0</v>
      </c>
      <c r="U35" s="13"/>
      <c r="V35" s="45">
        <f t="shared" si="1"/>
        <v>12.7</v>
      </c>
      <c r="W35" s="5"/>
      <c r="X35" s="5"/>
      <c r="Y35" s="46" t="s">
        <v>59</v>
      </c>
      <c r="Z35" s="25">
        <f>(Z$3/10)+2</f>
        <v>5.3</v>
      </c>
      <c r="AA35" s="25">
        <f>(AA$3/10)+2</f>
        <v>5.9</v>
      </c>
      <c r="AB35" s="25">
        <f t="shared" ref="AA35:AE38" si="5">(AB$3/10)+3</f>
        <v>7.2</v>
      </c>
      <c r="AC35" s="25">
        <f>(AC$3/10)+2</f>
        <v>6.5</v>
      </c>
      <c r="AD35" s="25">
        <f>(AD$3/10)+2</f>
        <v>6.8</v>
      </c>
      <c r="AE35" s="25">
        <v>0</v>
      </c>
      <c r="AF35" s="25">
        <f t="shared" si="4"/>
        <v>31.7</v>
      </c>
      <c r="AG35" s="25"/>
      <c r="AH35" s="6"/>
      <c r="AI35" s="6"/>
      <c r="AJ35" s="7"/>
      <c r="AK35" s="6"/>
    </row>
    <row r="36" spans="1:37" x14ac:dyDescent="0.2">
      <c r="A36" s="44" t="s">
        <v>60</v>
      </c>
      <c r="B36" s="2"/>
      <c r="C36" s="2"/>
      <c r="D36" s="13">
        <v>4.9000000000000004</v>
      </c>
      <c r="E36" s="13">
        <v>5.3</v>
      </c>
      <c r="F36" s="13">
        <v>5.9</v>
      </c>
      <c r="G36" s="13">
        <v>6.4</v>
      </c>
      <c r="H36" s="13">
        <v>7.8</v>
      </c>
      <c r="I36" s="13">
        <v>0</v>
      </c>
      <c r="J36" s="13"/>
      <c r="K36" s="45">
        <f t="shared" si="0"/>
        <v>30.3</v>
      </c>
      <c r="L36" s="43"/>
      <c r="M36" s="48"/>
      <c r="N36" s="46" t="s">
        <v>60</v>
      </c>
      <c r="O36" s="13">
        <v>7.1</v>
      </c>
      <c r="P36" s="13">
        <v>7.1</v>
      </c>
      <c r="Q36" s="13">
        <v>7.6</v>
      </c>
      <c r="R36" s="13">
        <v>7.6</v>
      </c>
      <c r="S36" s="13">
        <v>7.9</v>
      </c>
      <c r="T36" s="13">
        <v>0</v>
      </c>
      <c r="U36" s="13"/>
      <c r="V36" s="45">
        <f t="shared" si="1"/>
        <v>37.299999999999997</v>
      </c>
      <c r="W36" s="5"/>
      <c r="X36" s="5"/>
      <c r="Y36" s="46" t="s">
        <v>60</v>
      </c>
      <c r="Z36" s="25">
        <f t="shared" si="3"/>
        <v>6.3</v>
      </c>
      <c r="AA36" s="25">
        <f>(AA$3/10)+2</f>
        <v>5.9</v>
      </c>
      <c r="AB36" s="25">
        <f t="shared" si="5"/>
        <v>7.2</v>
      </c>
      <c r="AC36" s="25">
        <f>(AC$3/10)+2</f>
        <v>6.5</v>
      </c>
      <c r="AD36" s="25">
        <f t="shared" si="5"/>
        <v>7.8</v>
      </c>
      <c r="AE36" s="25">
        <v>0</v>
      </c>
      <c r="AF36" s="25">
        <f t="shared" si="4"/>
        <v>33.699999999999996</v>
      </c>
      <c r="AG36" s="25"/>
      <c r="AH36" s="6"/>
      <c r="AI36" s="6"/>
      <c r="AJ36" s="6"/>
      <c r="AK36" s="6"/>
    </row>
    <row r="37" spans="1:37" x14ac:dyDescent="0.2">
      <c r="A37" s="44" t="s">
        <v>31</v>
      </c>
      <c r="B37" s="2"/>
      <c r="C37" s="2"/>
      <c r="D37" s="13">
        <v>4.9000000000000004</v>
      </c>
      <c r="E37" s="13">
        <v>0</v>
      </c>
      <c r="F37" s="13">
        <v>0</v>
      </c>
      <c r="G37" s="13">
        <v>5.4</v>
      </c>
      <c r="H37" s="13">
        <v>6.8</v>
      </c>
      <c r="I37" s="13">
        <v>0</v>
      </c>
      <c r="J37" s="13"/>
      <c r="K37" s="45">
        <f t="shared" si="0"/>
        <v>17.100000000000001</v>
      </c>
      <c r="L37" s="43"/>
      <c r="M37" s="48"/>
      <c r="N37" s="46" t="s">
        <v>31</v>
      </c>
      <c r="O37" s="13">
        <v>6.1</v>
      </c>
      <c r="P37" s="13">
        <v>7.1</v>
      </c>
      <c r="Q37" s="13">
        <v>5.6</v>
      </c>
      <c r="R37" s="13">
        <v>6.6</v>
      </c>
      <c r="S37" s="13">
        <v>0</v>
      </c>
      <c r="T37" s="13">
        <v>5.9</v>
      </c>
      <c r="U37" s="13"/>
      <c r="V37" s="45">
        <f t="shared" si="1"/>
        <v>31.299999999999997</v>
      </c>
      <c r="W37" s="5"/>
      <c r="X37" s="5"/>
      <c r="Y37" s="46" t="s">
        <v>31</v>
      </c>
      <c r="Z37" s="25">
        <f>(Z$3/10)+2</f>
        <v>5.3</v>
      </c>
      <c r="AA37" s="25">
        <v>0</v>
      </c>
      <c r="AB37" s="25">
        <f>(AB$3/10)+2</f>
        <v>6.2</v>
      </c>
      <c r="AC37" s="25">
        <v>0</v>
      </c>
      <c r="AD37" s="25">
        <v>0</v>
      </c>
      <c r="AE37" s="25">
        <v>0</v>
      </c>
      <c r="AF37" s="25">
        <v>0</v>
      </c>
      <c r="AG37" s="25"/>
      <c r="AH37" s="7"/>
      <c r="AI37" s="7"/>
      <c r="AJ37" s="7"/>
      <c r="AK37" s="6"/>
    </row>
    <row r="38" spans="1:37" x14ac:dyDescent="0.2">
      <c r="A38" s="44" t="s">
        <v>37</v>
      </c>
      <c r="B38" s="2"/>
      <c r="C38" s="2"/>
      <c r="D38" s="13">
        <v>5.9</v>
      </c>
      <c r="E38" s="13">
        <v>6.3</v>
      </c>
      <c r="F38" s="13">
        <v>5.9</v>
      </c>
      <c r="G38" s="13">
        <v>7.4</v>
      </c>
      <c r="H38" s="13">
        <v>7.8</v>
      </c>
      <c r="I38" s="13">
        <v>0</v>
      </c>
      <c r="J38" s="13"/>
      <c r="K38" s="45">
        <f t="shared" si="0"/>
        <v>33.299999999999997</v>
      </c>
      <c r="L38" s="43"/>
      <c r="M38" s="48"/>
      <c r="N38" s="46" t="str">
        <f>A38</f>
        <v>GILBERT</v>
      </c>
      <c r="O38" s="13">
        <v>7.1</v>
      </c>
      <c r="P38" s="13">
        <v>7.1</v>
      </c>
      <c r="Q38" s="13">
        <v>7.6</v>
      </c>
      <c r="R38" s="13">
        <v>7.6</v>
      </c>
      <c r="S38" s="13">
        <v>7.9</v>
      </c>
      <c r="T38" s="13">
        <v>0</v>
      </c>
      <c r="U38" s="13"/>
      <c r="V38" s="45">
        <f t="shared" si="1"/>
        <v>37.299999999999997</v>
      </c>
      <c r="W38" s="5"/>
      <c r="X38" s="5"/>
      <c r="Y38" s="46" t="str">
        <f>N38</f>
        <v>GILBERT</v>
      </c>
      <c r="Z38" s="25">
        <v>0</v>
      </c>
      <c r="AA38" s="25">
        <f>(AA$3/10)+2</f>
        <v>5.9</v>
      </c>
      <c r="AB38" s="25">
        <f>(AB$3/10)+3</f>
        <v>7.2</v>
      </c>
      <c r="AC38" s="25">
        <f>(AC$3/10)+2</f>
        <v>6.5</v>
      </c>
      <c r="AD38" s="25">
        <f t="shared" si="5"/>
        <v>7.8</v>
      </c>
      <c r="AE38" s="25">
        <f t="shared" si="5"/>
        <v>8.3000000000000007</v>
      </c>
      <c r="AF38" s="25">
        <f t="shared" si="4"/>
        <v>35.700000000000003</v>
      </c>
      <c r="AG38" s="25"/>
      <c r="AH38" s="6"/>
      <c r="AI38" s="6"/>
      <c r="AJ38" s="6"/>
      <c r="AK38" s="6"/>
    </row>
    <row r="39" spans="1:37" x14ac:dyDescent="0.2">
      <c r="A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6"/>
      <c r="AI39" s="6"/>
      <c r="AJ39" s="6"/>
      <c r="AK39" s="6"/>
    </row>
    <row r="40" spans="1:37" x14ac:dyDescent="0.2"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6"/>
      <c r="AI40" s="6"/>
      <c r="AJ40" s="6"/>
      <c r="AK40" s="6"/>
    </row>
    <row r="41" spans="1:37" x14ac:dyDescent="0.2">
      <c r="J41" s="31"/>
      <c r="K41" s="31"/>
      <c r="L41" s="31"/>
      <c r="M41" s="49"/>
      <c r="N41" s="49"/>
      <c r="O41" s="49"/>
      <c r="P41" s="49"/>
      <c r="Q41" s="49"/>
      <c r="R41" s="49"/>
      <c r="S41" s="49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6"/>
      <c r="AI41" s="6"/>
      <c r="AJ41" s="6"/>
      <c r="AK41" s="6"/>
    </row>
    <row r="42" spans="1:37" x14ac:dyDescent="0.2">
      <c r="E42" s="31"/>
      <c r="F42" s="31"/>
      <c r="G42" s="31"/>
      <c r="H42" s="31"/>
      <c r="I42" s="31"/>
      <c r="J42" s="31"/>
      <c r="K42" s="31"/>
      <c r="L42" s="31"/>
      <c r="M42" s="49"/>
      <c r="N42" s="49"/>
      <c r="O42" s="49"/>
      <c r="P42" s="49"/>
      <c r="Q42" s="49"/>
      <c r="R42" s="49"/>
      <c r="S42" s="49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</row>
    <row r="43" spans="1:37" x14ac:dyDescent="0.2">
      <c r="E43" s="31"/>
      <c r="F43" s="33"/>
      <c r="G43" s="41"/>
      <c r="H43" s="41"/>
      <c r="I43" s="31"/>
      <c r="J43" s="31"/>
      <c r="K43" s="32"/>
      <c r="L43" s="32"/>
      <c r="M43" s="49"/>
      <c r="N43" s="33"/>
      <c r="O43" s="49"/>
      <c r="P43" s="49"/>
      <c r="Q43" s="49"/>
      <c r="R43" s="49"/>
      <c r="S43" s="49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</row>
    <row r="44" spans="1:37" x14ac:dyDescent="0.2">
      <c r="E44" s="31"/>
      <c r="F44" s="35"/>
      <c r="G44" s="41"/>
      <c r="H44" s="42"/>
      <c r="I44" s="31"/>
      <c r="J44" s="49"/>
      <c r="K44" s="49"/>
      <c r="L44" s="49"/>
      <c r="M44" s="49"/>
      <c r="N44" s="35"/>
      <c r="O44" s="50"/>
      <c r="P44" s="51"/>
      <c r="Q44" s="49"/>
      <c r="R44" s="49"/>
      <c r="S44" s="49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</row>
    <row r="45" spans="1:37" x14ac:dyDescent="0.2">
      <c r="E45" s="31"/>
      <c r="F45" s="35"/>
      <c r="G45" s="41"/>
      <c r="H45" s="42"/>
      <c r="I45" s="31"/>
      <c r="J45" s="49"/>
      <c r="K45" s="49"/>
      <c r="L45" s="49"/>
      <c r="M45" s="49"/>
      <c r="N45" s="35"/>
      <c r="O45" s="50"/>
      <c r="P45" s="51"/>
      <c r="Q45" s="49"/>
      <c r="R45" s="49"/>
      <c r="S45" s="49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</row>
    <row r="46" spans="1:37" x14ac:dyDescent="0.2">
      <c r="A46" s="31"/>
      <c r="B46" s="31" t="s">
        <v>62</v>
      </c>
      <c r="C46" t="s">
        <v>63</v>
      </c>
      <c r="E46" t="s">
        <v>64</v>
      </c>
      <c r="F46" s="53" t="s">
        <v>65</v>
      </c>
      <c r="G46" t="s">
        <v>66</v>
      </c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</row>
    <row r="47" spans="1:37" x14ac:dyDescent="0.2">
      <c r="A47" s="32"/>
      <c r="B47" s="32" t="str">
        <f>A5</f>
        <v>BP</v>
      </c>
      <c r="C47">
        <f>K5+V5+AF5+AJ5</f>
        <v>25.400000000000002</v>
      </c>
      <c r="E47">
        <v>1</v>
      </c>
      <c r="F47" s="54" t="s">
        <v>52</v>
      </c>
      <c r="G47" s="55">
        <v>122.6</v>
      </c>
      <c r="J47" s="49"/>
      <c r="K47" s="49"/>
      <c r="L47" s="49"/>
      <c r="M47" s="56"/>
      <c r="N47" s="56"/>
      <c r="O47" s="56"/>
      <c r="P47" s="49"/>
      <c r="Q47" s="49"/>
      <c r="R47" s="49"/>
      <c r="S47" s="49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7" x14ac:dyDescent="0.2">
      <c r="A48" s="32"/>
      <c r="B48" s="32" t="str">
        <f>A6</f>
        <v>ASHCROFF</v>
      </c>
      <c r="C48">
        <f t="shared" ref="C48:C80" si="6">K6+V6+AF6+AJ6</f>
        <v>95.5</v>
      </c>
      <c r="E48">
        <v>2</v>
      </c>
      <c r="F48" s="54" t="s">
        <v>37</v>
      </c>
      <c r="G48" s="55">
        <v>114.5</v>
      </c>
      <c r="J48" s="49"/>
      <c r="K48" s="49"/>
      <c r="L48" s="49"/>
      <c r="M48" s="56"/>
      <c r="N48" s="56"/>
      <c r="O48" s="56"/>
      <c r="P48" s="49"/>
      <c r="Q48" s="49"/>
      <c r="R48" s="49"/>
      <c r="S48" s="49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</row>
    <row r="49" spans="1:33" x14ac:dyDescent="0.2">
      <c r="A49" s="32"/>
      <c r="B49" s="32" t="str">
        <f>A7</f>
        <v>SAMAHA</v>
      </c>
      <c r="C49">
        <f t="shared" si="6"/>
        <v>103.6</v>
      </c>
      <c r="E49">
        <v>3</v>
      </c>
      <c r="F49" s="54" t="s">
        <v>35</v>
      </c>
      <c r="G49" s="55">
        <v>111.8</v>
      </c>
      <c r="J49" s="49"/>
      <c r="K49" s="35"/>
      <c r="L49" s="35"/>
      <c r="M49" s="57"/>
      <c r="N49" s="41"/>
      <c r="O49" s="41"/>
      <c r="P49" s="49"/>
      <c r="Q49" s="49"/>
      <c r="R49" s="49"/>
      <c r="S49" s="49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</row>
    <row r="50" spans="1:33" x14ac:dyDescent="0.2">
      <c r="A50" s="32"/>
      <c r="B50" s="32" t="str">
        <f>A8</f>
        <v>ALLEN</v>
      </c>
      <c r="C50">
        <f t="shared" si="6"/>
        <v>87.4</v>
      </c>
      <c r="E50">
        <v>4</v>
      </c>
      <c r="F50" s="54" t="s">
        <v>60</v>
      </c>
      <c r="G50" s="55">
        <v>109.49999999999999</v>
      </c>
      <c r="J50" s="49"/>
      <c r="K50" s="35"/>
      <c r="L50" s="35"/>
      <c r="M50" s="58"/>
      <c r="N50" s="41"/>
      <c r="O50" s="59"/>
      <c r="P50" s="49"/>
      <c r="Q50" s="49"/>
      <c r="R50" s="49"/>
      <c r="S50" s="49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</row>
    <row r="51" spans="1:33" x14ac:dyDescent="0.2">
      <c r="A51" s="32"/>
      <c r="B51" s="32" t="str">
        <f>A9</f>
        <v>RADICIC</v>
      </c>
      <c r="C51">
        <f t="shared" si="6"/>
        <v>88.699999999999989</v>
      </c>
      <c r="E51">
        <v>5</v>
      </c>
      <c r="F51" s="54" t="s">
        <v>85</v>
      </c>
      <c r="G51" s="55">
        <v>107.3</v>
      </c>
      <c r="J51" s="49"/>
      <c r="K51" s="35"/>
      <c r="L51" s="35"/>
      <c r="M51" s="58"/>
      <c r="N51" s="41"/>
      <c r="O51" s="59"/>
      <c r="P51" s="49"/>
      <c r="Q51" s="49"/>
      <c r="R51" s="49"/>
      <c r="S51" s="49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</row>
    <row r="52" spans="1:33" x14ac:dyDescent="0.2">
      <c r="A52" s="32"/>
      <c r="B52" s="32" t="str">
        <f>A10</f>
        <v>ARGENT</v>
      </c>
      <c r="C52">
        <f t="shared" si="6"/>
        <v>65.400000000000006</v>
      </c>
      <c r="E52">
        <v>6</v>
      </c>
      <c r="F52" s="54" t="s">
        <v>42</v>
      </c>
      <c r="G52" s="55">
        <v>103.89999999999999</v>
      </c>
      <c r="J52" s="49"/>
      <c r="K52" s="35"/>
      <c r="L52" s="35"/>
      <c r="M52" s="58"/>
      <c r="N52" s="41"/>
      <c r="O52" s="59"/>
      <c r="P52" s="49"/>
      <c r="Q52" s="49"/>
      <c r="R52" s="49"/>
      <c r="S52" s="49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</row>
    <row r="53" spans="1:33" x14ac:dyDescent="0.2">
      <c r="A53" s="32"/>
      <c r="B53" s="32" t="str">
        <f>A11</f>
        <v>REDDICK</v>
      </c>
      <c r="C53">
        <f t="shared" si="6"/>
        <v>89.8</v>
      </c>
      <c r="E53">
        <v>7</v>
      </c>
      <c r="F53" s="54" t="s">
        <v>86</v>
      </c>
      <c r="G53" s="55">
        <v>103.7</v>
      </c>
      <c r="J53" s="49"/>
      <c r="K53" s="35"/>
      <c r="L53" s="35"/>
      <c r="M53" s="58"/>
      <c r="N53" s="41"/>
      <c r="O53" s="59"/>
      <c r="P53" s="49"/>
      <c r="Q53" s="49"/>
      <c r="R53" s="49"/>
      <c r="S53" s="49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</row>
    <row r="54" spans="1:33" x14ac:dyDescent="0.2">
      <c r="A54" s="32"/>
      <c r="B54" s="32" t="str">
        <f>A12</f>
        <v>WEST</v>
      </c>
      <c r="C54">
        <f t="shared" si="6"/>
        <v>71.099999999999994</v>
      </c>
      <c r="E54">
        <v>8</v>
      </c>
      <c r="F54" s="54" t="s">
        <v>55</v>
      </c>
      <c r="G54" s="55">
        <v>99.600000000000009</v>
      </c>
      <c r="J54" s="49"/>
      <c r="K54" s="35"/>
      <c r="L54" s="35"/>
      <c r="M54" s="58"/>
      <c r="N54" s="41"/>
      <c r="O54" s="59"/>
      <c r="P54" s="49"/>
      <c r="Q54" s="49"/>
      <c r="R54" s="49"/>
      <c r="S54" s="49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</row>
    <row r="55" spans="1:33" x14ac:dyDescent="0.2">
      <c r="A55" s="32"/>
      <c r="B55" s="32" t="str">
        <f>A13</f>
        <v>TAYLOR</v>
      </c>
      <c r="C55">
        <f t="shared" si="6"/>
        <v>95.699999999999989</v>
      </c>
      <c r="E55">
        <v>9</v>
      </c>
      <c r="F55" s="54" t="s">
        <v>84</v>
      </c>
      <c r="G55" s="55">
        <v>99.1</v>
      </c>
      <c r="J55" s="49"/>
      <c r="K55" s="35"/>
      <c r="L55" s="35"/>
      <c r="M55" s="58"/>
      <c r="N55" s="41"/>
      <c r="O55" s="59"/>
      <c r="P55" s="49"/>
      <c r="Q55" s="49"/>
      <c r="R55" s="49"/>
      <c r="S55" s="49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</row>
    <row r="56" spans="1:33" x14ac:dyDescent="0.2">
      <c r="A56" s="32"/>
      <c r="B56" s="32" t="str">
        <f>A14</f>
        <v>TROEMEL</v>
      </c>
      <c r="C56">
        <f t="shared" si="6"/>
        <v>88.3</v>
      </c>
      <c r="E56">
        <v>10</v>
      </c>
      <c r="F56" s="54" t="s">
        <v>40</v>
      </c>
      <c r="G56" s="55">
        <v>98</v>
      </c>
      <c r="J56" s="49"/>
      <c r="K56" s="35"/>
      <c r="L56" s="35"/>
      <c r="M56" s="58"/>
      <c r="N56" s="41"/>
      <c r="O56" s="59"/>
      <c r="P56" s="49"/>
      <c r="Q56" s="49"/>
      <c r="R56" s="49"/>
      <c r="S56" s="49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</row>
    <row r="57" spans="1:33" x14ac:dyDescent="0.2">
      <c r="A57" s="32"/>
      <c r="B57" s="32" t="str">
        <f>A15</f>
        <v>LORRICK</v>
      </c>
      <c r="C57">
        <f t="shared" si="6"/>
        <v>89.799999999999983</v>
      </c>
      <c r="E57">
        <v>11</v>
      </c>
      <c r="F57" s="54" t="s">
        <v>46</v>
      </c>
      <c r="G57" s="55">
        <v>97.6</v>
      </c>
      <c r="J57" s="49"/>
      <c r="K57" s="35"/>
      <c r="L57" s="35"/>
      <c r="M57" s="58"/>
      <c r="N57" s="41"/>
      <c r="O57" s="59"/>
      <c r="P57" s="49"/>
      <c r="Q57" s="49"/>
      <c r="R57" s="49"/>
      <c r="S57" s="49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</row>
    <row r="58" spans="1:33" x14ac:dyDescent="0.2">
      <c r="A58" s="32"/>
      <c r="B58" s="32" t="str">
        <f>A16</f>
        <v>IPPOLITTO</v>
      </c>
      <c r="C58">
        <f t="shared" si="6"/>
        <v>89.5</v>
      </c>
      <c r="E58">
        <v>12</v>
      </c>
      <c r="F58" s="54" t="s">
        <v>47</v>
      </c>
      <c r="G58" s="55">
        <v>95.100000000000009</v>
      </c>
      <c r="J58" s="49"/>
      <c r="K58" s="35"/>
      <c r="L58" s="35"/>
      <c r="M58" s="58"/>
      <c r="N58" s="41"/>
      <c r="O58" s="59"/>
      <c r="P58" s="49"/>
      <c r="Q58" s="49"/>
      <c r="R58" s="49"/>
      <c r="S58" s="49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</row>
    <row r="59" spans="1:33" x14ac:dyDescent="0.2">
      <c r="A59" s="32"/>
      <c r="B59" s="32" t="str">
        <f>A17</f>
        <v>KASEE</v>
      </c>
      <c r="C59">
        <f t="shared" si="6"/>
        <v>70.900000000000006</v>
      </c>
      <c r="E59">
        <v>13</v>
      </c>
      <c r="F59" s="54" t="s">
        <v>51</v>
      </c>
      <c r="G59" s="55">
        <v>93.2</v>
      </c>
      <c r="J59" s="49"/>
      <c r="K59" s="35"/>
      <c r="L59" s="35"/>
      <c r="M59" s="58"/>
      <c r="N59" s="41"/>
      <c r="O59" s="59"/>
      <c r="P59" s="49"/>
      <c r="Q59" s="49"/>
      <c r="R59" s="49"/>
      <c r="S59" s="49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</row>
    <row r="60" spans="1:33" x14ac:dyDescent="0.2">
      <c r="A60" s="32"/>
      <c r="B60" s="32" t="str">
        <f>A18</f>
        <v>VALEK</v>
      </c>
      <c r="C60">
        <f t="shared" si="6"/>
        <v>91.399999999999991</v>
      </c>
      <c r="E60">
        <v>14</v>
      </c>
      <c r="F60" s="54" t="s">
        <v>82</v>
      </c>
      <c r="G60" s="55">
        <v>89.799999999999983</v>
      </c>
      <c r="J60" s="49"/>
      <c r="K60" s="35"/>
      <c r="L60" s="35"/>
      <c r="M60" s="58"/>
      <c r="N60" s="41"/>
      <c r="O60" s="59"/>
      <c r="P60" s="49"/>
      <c r="Q60" s="49"/>
      <c r="R60" s="49"/>
      <c r="S60" s="49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</row>
    <row r="61" spans="1:33" x14ac:dyDescent="0.2">
      <c r="A61" s="32"/>
      <c r="B61" s="32" t="str">
        <f>A19</f>
        <v>A MURRAY</v>
      </c>
      <c r="C61">
        <f t="shared" si="6"/>
        <v>100.1</v>
      </c>
      <c r="E61">
        <v>15</v>
      </c>
      <c r="F61" s="54" t="s">
        <v>44</v>
      </c>
      <c r="G61" s="55">
        <v>89.5</v>
      </c>
      <c r="J61" s="49"/>
      <c r="K61" s="35"/>
      <c r="L61" s="35"/>
      <c r="M61" s="58"/>
      <c r="N61" s="41"/>
      <c r="O61" s="59"/>
      <c r="P61" s="49"/>
      <c r="Q61" s="49"/>
      <c r="R61" s="49"/>
      <c r="S61" s="49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</row>
    <row r="62" spans="1:33" x14ac:dyDescent="0.2">
      <c r="A62" s="32"/>
      <c r="B62" s="32" t="str">
        <f>A20</f>
        <v>PADRON</v>
      </c>
      <c r="C62">
        <f t="shared" si="6"/>
        <v>86.9</v>
      </c>
      <c r="E62">
        <v>16</v>
      </c>
      <c r="F62" s="54" t="s">
        <v>38</v>
      </c>
      <c r="G62" s="55">
        <v>88.699999999999989</v>
      </c>
      <c r="J62" s="49"/>
      <c r="K62" s="35"/>
      <c r="L62" s="35"/>
      <c r="M62" s="58"/>
      <c r="N62" s="41"/>
      <c r="O62" s="59"/>
      <c r="P62" s="49"/>
      <c r="Q62" s="49"/>
      <c r="R62" s="49"/>
      <c r="S62" s="49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</row>
    <row r="63" spans="1:33" x14ac:dyDescent="0.2">
      <c r="A63" s="32"/>
      <c r="B63" s="32" t="str">
        <f>A21</f>
        <v>OSADA</v>
      </c>
      <c r="C63">
        <f t="shared" si="6"/>
        <v>99.1</v>
      </c>
      <c r="E63">
        <v>17</v>
      </c>
      <c r="F63" s="54" t="s">
        <v>43</v>
      </c>
      <c r="G63" s="55">
        <v>88.3</v>
      </c>
      <c r="J63" s="49"/>
      <c r="K63" s="35"/>
      <c r="L63" s="35"/>
      <c r="M63" s="58"/>
      <c r="N63" s="41"/>
      <c r="O63" s="59"/>
      <c r="P63" s="49"/>
      <c r="Q63" s="49"/>
      <c r="R63" s="49"/>
      <c r="S63" s="49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</row>
    <row r="64" spans="1:33" x14ac:dyDescent="0.2">
      <c r="A64" s="32"/>
      <c r="B64" s="32" t="str">
        <f>A22</f>
        <v>ENGISTER</v>
      </c>
      <c r="C64">
        <f t="shared" si="6"/>
        <v>64.099999999999994</v>
      </c>
      <c r="E64">
        <v>18</v>
      </c>
      <c r="F64" s="54" t="s">
        <v>36</v>
      </c>
      <c r="G64" s="55">
        <v>87.4</v>
      </c>
      <c r="J64" s="49"/>
      <c r="K64" s="35"/>
      <c r="L64" s="35"/>
      <c r="M64" s="58"/>
      <c r="N64" s="41"/>
      <c r="O64" s="59"/>
      <c r="P64" s="49"/>
      <c r="Q64" s="49"/>
      <c r="R64" s="49"/>
      <c r="S64" s="49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</row>
    <row r="65" spans="1:19" x14ac:dyDescent="0.2">
      <c r="A65" s="32"/>
      <c r="B65" s="32" t="str">
        <f>A23</f>
        <v>KAEHR</v>
      </c>
      <c r="C65">
        <f>K23+V23+AF23+AJ23</f>
        <v>45.8</v>
      </c>
      <c r="E65">
        <v>19</v>
      </c>
      <c r="F65" s="54" t="s">
        <v>39</v>
      </c>
      <c r="G65" s="55">
        <v>72.600000000000009</v>
      </c>
      <c r="J65" s="49"/>
      <c r="K65" s="35"/>
      <c r="L65" s="35"/>
      <c r="M65" s="58"/>
      <c r="N65" s="41"/>
      <c r="O65" s="59"/>
      <c r="P65" s="49"/>
      <c r="Q65" s="31"/>
      <c r="R65" s="31"/>
      <c r="S65" s="31"/>
    </row>
    <row r="66" spans="1:19" x14ac:dyDescent="0.2">
      <c r="A66" s="32"/>
      <c r="B66" s="32" t="str">
        <f>A24</f>
        <v>ARNOLD</v>
      </c>
      <c r="C66">
        <f t="shared" si="6"/>
        <v>64.399999999999991</v>
      </c>
      <c r="E66">
        <v>20</v>
      </c>
      <c r="F66" s="54" t="s">
        <v>49</v>
      </c>
      <c r="G66" s="55">
        <v>72.599999999999994</v>
      </c>
      <c r="J66" s="49"/>
      <c r="K66" s="35"/>
      <c r="L66" s="35"/>
      <c r="M66" s="58"/>
      <c r="N66" s="41"/>
      <c r="O66" s="59"/>
      <c r="P66" s="49"/>
      <c r="Q66" s="31"/>
      <c r="R66" s="31"/>
      <c r="S66" s="31"/>
    </row>
    <row r="67" spans="1:19" x14ac:dyDescent="0.2">
      <c r="A67" s="32"/>
      <c r="B67" s="32" t="str">
        <f>A25</f>
        <v>CASTLE</v>
      </c>
      <c r="C67">
        <f t="shared" si="6"/>
        <v>41.3</v>
      </c>
      <c r="E67">
        <v>21</v>
      </c>
      <c r="F67" s="54" t="s">
        <v>41</v>
      </c>
      <c r="G67" s="55">
        <v>71.099999999999994</v>
      </c>
      <c r="J67" s="49"/>
      <c r="K67" s="35"/>
      <c r="L67" s="35"/>
      <c r="M67" s="58"/>
      <c r="N67" s="41"/>
      <c r="O67" s="59"/>
      <c r="P67" s="49"/>
      <c r="Q67" s="31"/>
      <c r="R67" s="31"/>
      <c r="S67" s="31"/>
    </row>
    <row r="68" spans="1:19" x14ac:dyDescent="0.2">
      <c r="A68" s="32"/>
      <c r="B68" s="32" t="str">
        <f>A26</f>
        <v>LAW</v>
      </c>
      <c r="C68">
        <f t="shared" si="6"/>
        <v>87</v>
      </c>
      <c r="E68">
        <v>22</v>
      </c>
      <c r="F68" s="54" t="s">
        <v>45</v>
      </c>
      <c r="G68" s="55">
        <v>70.900000000000006</v>
      </c>
      <c r="J68" s="49"/>
      <c r="K68" s="35"/>
      <c r="L68" s="35"/>
      <c r="M68" s="58"/>
      <c r="N68" s="41"/>
      <c r="O68" s="59"/>
      <c r="P68" s="49"/>
      <c r="Q68" s="31"/>
      <c r="R68" s="31"/>
      <c r="S68" s="31"/>
    </row>
    <row r="69" spans="1:19" x14ac:dyDescent="0.2">
      <c r="A69" s="32"/>
      <c r="B69" s="32" t="str">
        <f>A27</f>
        <v>MOORE</v>
      </c>
      <c r="C69">
        <f t="shared" si="6"/>
        <v>114.39999999999999</v>
      </c>
      <c r="E69">
        <v>23</v>
      </c>
      <c r="F69" s="54" t="s">
        <v>54</v>
      </c>
      <c r="G69" s="55">
        <v>69.400000000000006</v>
      </c>
      <c r="J69" s="49"/>
      <c r="K69" s="35"/>
      <c r="L69" s="35"/>
      <c r="M69" s="58"/>
      <c r="N69" s="41"/>
      <c r="O69" s="59"/>
      <c r="P69" s="49"/>
      <c r="Q69" s="31"/>
      <c r="R69" s="31"/>
      <c r="S69" s="31"/>
    </row>
    <row r="70" spans="1:19" x14ac:dyDescent="0.2">
      <c r="A70" s="32"/>
      <c r="B70" s="32" t="str">
        <f>A28</f>
        <v>KIEFFER</v>
      </c>
      <c r="C70">
        <f t="shared" si="6"/>
        <v>58.8</v>
      </c>
      <c r="E70">
        <v>24</v>
      </c>
      <c r="F70" s="54" t="s">
        <v>83</v>
      </c>
      <c r="G70" s="55">
        <v>64.099999999999994</v>
      </c>
      <c r="J70" s="49"/>
      <c r="K70" s="35"/>
      <c r="L70" s="35"/>
      <c r="M70" s="58"/>
      <c r="N70" s="41"/>
      <c r="O70" s="59"/>
      <c r="P70" s="49"/>
      <c r="Q70" s="31"/>
      <c r="R70" s="31"/>
      <c r="S70" s="31"/>
    </row>
    <row r="71" spans="1:19" x14ac:dyDescent="0.2">
      <c r="A71" s="32"/>
      <c r="B71" s="32" t="str">
        <f>A29</f>
        <v>SPETIC</v>
      </c>
      <c r="C71">
        <f t="shared" si="6"/>
        <v>69.400000000000006</v>
      </c>
      <c r="E71">
        <v>25</v>
      </c>
      <c r="F71" s="54" t="s">
        <v>81</v>
      </c>
      <c r="G71" s="55">
        <v>62.3</v>
      </c>
      <c r="J71" s="49"/>
      <c r="K71" s="35"/>
      <c r="L71" s="35"/>
      <c r="M71" s="58"/>
      <c r="N71" s="41"/>
      <c r="O71" s="59"/>
      <c r="P71" s="49"/>
      <c r="Q71" s="31"/>
      <c r="R71" s="31"/>
      <c r="S71" s="31"/>
    </row>
    <row r="72" spans="1:19" x14ac:dyDescent="0.2">
      <c r="A72" s="32"/>
      <c r="B72" s="32" t="str">
        <f>A30</f>
        <v>EDDINS</v>
      </c>
      <c r="C72">
        <f t="shared" si="6"/>
        <v>91.4</v>
      </c>
      <c r="E72">
        <v>26</v>
      </c>
      <c r="F72" s="54" t="s">
        <v>59</v>
      </c>
      <c r="G72" s="55">
        <v>62</v>
      </c>
      <c r="J72" s="49"/>
      <c r="K72" s="35"/>
      <c r="L72" s="35"/>
      <c r="M72" s="58"/>
      <c r="N72" s="41"/>
      <c r="O72" s="59"/>
      <c r="P72" s="49"/>
      <c r="Q72" s="31"/>
      <c r="R72" s="31"/>
      <c r="S72" s="31"/>
    </row>
    <row r="73" spans="1:19" x14ac:dyDescent="0.2">
      <c r="A73" s="32"/>
      <c r="B73" s="32" t="str">
        <f>A31</f>
        <v>PRINGLE</v>
      </c>
      <c r="C73">
        <f t="shared" si="6"/>
        <v>59.4</v>
      </c>
      <c r="E73">
        <v>27</v>
      </c>
      <c r="F73" s="54" t="s">
        <v>57</v>
      </c>
      <c r="G73" s="55">
        <v>61.7</v>
      </c>
      <c r="J73" s="49"/>
      <c r="K73" s="35"/>
      <c r="L73" s="35"/>
      <c r="M73" s="58"/>
      <c r="N73" s="41"/>
      <c r="O73" s="59"/>
      <c r="P73" s="49"/>
      <c r="Q73" s="31"/>
      <c r="R73" s="31"/>
      <c r="S73" s="31"/>
    </row>
    <row r="74" spans="1:19" x14ac:dyDescent="0.2">
      <c r="A74" s="32"/>
      <c r="B74" s="32" t="str">
        <f>A32</f>
        <v>MOREN</v>
      </c>
      <c r="C74">
        <f>K32+V32+AF32+AJ32</f>
        <v>61.7</v>
      </c>
      <c r="E74">
        <v>28</v>
      </c>
      <c r="F74" s="54" t="s">
        <v>56</v>
      </c>
      <c r="G74" s="55">
        <v>59.4</v>
      </c>
      <c r="J74" s="49"/>
      <c r="K74" s="35"/>
      <c r="L74" s="35"/>
      <c r="M74" s="58"/>
      <c r="N74" s="41"/>
      <c r="O74" s="59"/>
      <c r="P74" s="49"/>
      <c r="Q74" s="31"/>
      <c r="R74" s="31"/>
      <c r="S74" s="31"/>
    </row>
    <row r="75" spans="1:19" x14ac:dyDescent="0.2">
      <c r="A75" s="32"/>
      <c r="B75" s="32" t="str">
        <f>A33</f>
        <v>GLEASEN</v>
      </c>
      <c r="C75">
        <f t="shared" si="6"/>
        <v>62.3</v>
      </c>
      <c r="E75">
        <v>29</v>
      </c>
      <c r="F75" s="54" t="s">
        <v>53</v>
      </c>
      <c r="G75" s="55">
        <v>58.8</v>
      </c>
      <c r="J75" s="49"/>
      <c r="K75" s="35"/>
      <c r="L75" s="35"/>
      <c r="M75" s="58"/>
      <c r="N75" s="41"/>
      <c r="O75" s="59"/>
      <c r="P75" s="49"/>
      <c r="Q75" s="31"/>
      <c r="R75" s="31"/>
      <c r="S75" s="31"/>
    </row>
    <row r="76" spans="1:19" x14ac:dyDescent="0.2">
      <c r="A76" s="32"/>
      <c r="B76" s="32" t="str">
        <f>A34</f>
        <v>LIUZZA</v>
      </c>
      <c r="C76">
        <f t="shared" si="6"/>
        <v>48.400000000000006</v>
      </c>
      <c r="E76">
        <v>30</v>
      </c>
      <c r="F76" s="54" t="s">
        <v>31</v>
      </c>
      <c r="G76" s="55">
        <v>54.6</v>
      </c>
      <c r="J76" s="49"/>
      <c r="K76" s="35"/>
      <c r="L76" s="35"/>
      <c r="M76" s="58"/>
      <c r="N76" s="41"/>
      <c r="O76" s="59"/>
      <c r="P76" s="49"/>
      <c r="Q76" s="31"/>
      <c r="R76" s="31"/>
      <c r="S76" s="31"/>
    </row>
    <row r="77" spans="1:19" x14ac:dyDescent="0.2">
      <c r="A77" s="32"/>
      <c r="B77" s="32" t="str">
        <f>A35</f>
        <v>ADDISON</v>
      </c>
      <c r="C77">
        <f t="shared" si="6"/>
        <v>62</v>
      </c>
      <c r="E77">
        <v>31</v>
      </c>
      <c r="F77" s="54" t="s">
        <v>58</v>
      </c>
      <c r="G77" s="55">
        <v>48.400000000000006</v>
      </c>
      <c r="J77" s="49"/>
      <c r="K77" s="35"/>
      <c r="L77" s="35"/>
      <c r="M77" s="58"/>
      <c r="N77" s="41"/>
      <c r="O77" s="59"/>
      <c r="P77" s="49"/>
      <c r="Q77" s="31"/>
      <c r="R77" s="31"/>
      <c r="S77" s="31"/>
    </row>
    <row r="78" spans="1:19" x14ac:dyDescent="0.2">
      <c r="A78" s="32"/>
      <c r="B78" s="32" t="str">
        <f>A36</f>
        <v>CAPRIOTTI</v>
      </c>
      <c r="C78">
        <f t="shared" si="6"/>
        <v>101.29999999999998</v>
      </c>
      <c r="E78">
        <v>32</v>
      </c>
      <c r="F78" s="54" t="s">
        <v>48</v>
      </c>
      <c r="G78" s="55">
        <v>45.8</v>
      </c>
      <c r="J78" s="49"/>
      <c r="K78" s="35"/>
      <c r="L78" s="35"/>
      <c r="M78" s="58"/>
      <c r="N78" s="41"/>
      <c r="O78" s="59"/>
      <c r="P78" s="49"/>
      <c r="Q78" s="31"/>
      <c r="R78" s="31"/>
      <c r="S78" s="31"/>
    </row>
    <row r="79" spans="1:19" x14ac:dyDescent="0.2">
      <c r="A79" s="32"/>
      <c r="B79" s="32" t="str">
        <f>A37</f>
        <v>PAGE</v>
      </c>
      <c r="C79">
        <f t="shared" si="6"/>
        <v>48.4</v>
      </c>
      <c r="E79">
        <v>33</v>
      </c>
      <c r="F79" s="54" t="s">
        <v>50</v>
      </c>
      <c r="G79" s="55">
        <v>41.3</v>
      </c>
      <c r="J79" s="49"/>
      <c r="K79" s="35"/>
      <c r="L79" s="35"/>
      <c r="M79" s="58"/>
      <c r="N79" s="41"/>
      <c r="O79" s="59"/>
      <c r="P79" s="49"/>
      <c r="Q79" s="31"/>
      <c r="R79" s="31"/>
      <c r="S79" s="31"/>
    </row>
    <row r="80" spans="1:19" x14ac:dyDescent="0.2">
      <c r="A80" s="32"/>
      <c r="B80" s="32" t="str">
        <f>A38</f>
        <v>GILBERT</v>
      </c>
      <c r="C80">
        <f t="shared" si="6"/>
        <v>106.3</v>
      </c>
      <c r="E80">
        <v>34</v>
      </c>
      <c r="F80" s="54" t="s">
        <v>34</v>
      </c>
      <c r="G80" s="55">
        <v>25.400000000000002</v>
      </c>
      <c r="J80" s="49"/>
      <c r="K80" s="35"/>
      <c r="L80" s="35"/>
      <c r="M80" s="58"/>
      <c r="N80" s="41"/>
      <c r="O80" s="59"/>
      <c r="P80" s="49"/>
      <c r="Q80" s="31"/>
      <c r="R80" s="31"/>
      <c r="S80" s="31"/>
    </row>
    <row r="81" spans="1:19" x14ac:dyDescent="0.2">
      <c r="A81" s="32"/>
      <c r="B81" s="32"/>
      <c r="C81" s="32"/>
      <c r="D81" s="32"/>
      <c r="F81" s="54" t="s">
        <v>80</v>
      </c>
      <c r="G81" s="55">
        <v>2740.0000000000005</v>
      </c>
      <c r="J81" s="49"/>
      <c r="K81" s="35"/>
      <c r="L81" s="35"/>
      <c r="M81" s="58"/>
      <c r="N81" s="41"/>
      <c r="O81" s="59"/>
      <c r="P81" s="49"/>
      <c r="Q81" s="31"/>
      <c r="R81" s="31"/>
      <c r="S81" s="31"/>
    </row>
    <row r="82" spans="1:19" x14ac:dyDescent="0.2">
      <c r="A82" s="32"/>
      <c r="B82" s="32"/>
      <c r="C82" s="32"/>
      <c r="D82" s="32"/>
      <c r="J82" s="49"/>
      <c r="K82" s="35"/>
      <c r="L82" s="35"/>
      <c r="M82" s="58"/>
      <c r="N82" s="41"/>
      <c r="O82" s="59"/>
      <c r="P82" s="49"/>
      <c r="Q82" s="31"/>
      <c r="R82" s="31"/>
      <c r="S82" s="31"/>
    </row>
    <row r="83" spans="1:19" x14ac:dyDescent="0.2">
      <c r="A83" s="32"/>
      <c r="B83" s="32"/>
      <c r="C83" s="32"/>
      <c r="D83" s="32"/>
      <c r="J83" s="49"/>
      <c r="K83" s="35"/>
      <c r="L83" s="35"/>
      <c r="M83" s="58"/>
      <c r="N83" s="41"/>
      <c r="O83" s="59"/>
      <c r="P83" s="49"/>
      <c r="Q83" s="31"/>
      <c r="R83" s="31"/>
      <c r="S83" s="31"/>
    </row>
    <row r="84" spans="1:19" x14ac:dyDescent="0.2">
      <c r="A84" s="36"/>
      <c r="B84" s="36"/>
      <c r="C84" s="36"/>
      <c r="D84" s="31"/>
      <c r="J84" s="60"/>
      <c r="K84" s="60"/>
      <c r="L84" s="60"/>
      <c r="M84" s="33"/>
      <c r="N84" s="61"/>
      <c r="O84" s="62"/>
      <c r="P84" s="49"/>
      <c r="Q84" s="31"/>
      <c r="R84" s="31"/>
      <c r="S84" s="31"/>
    </row>
    <row r="85" spans="1:19" x14ac:dyDescent="0.2">
      <c r="A85" s="36"/>
      <c r="B85" s="36"/>
      <c r="C85" s="36"/>
      <c r="D85" s="31"/>
      <c r="J85" s="63"/>
      <c r="K85" s="63"/>
      <c r="L85" s="63"/>
      <c r="M85" s="58"/>
      <c r="N85" s="58"/>
      <c r="O85" s="58"/>
      <c r="P85" s="49"/>
      <c r="Q85" s="31"/>
      <c r="R85" s="31"/>
      <c r="S85" s="31"/>
    </row>
    <row r="86" spans="1:19" x14ac:dyDescent="0.2">
      <c r="A86" s="36"/>
      <c r="B86" s="36"/>
      <c r="C86" s="36"/>
      <c r="D86" s="31"/>
      <c r="J86" s="49"/>
      <c r="K86" s="60"/>
      <c r="L86" s="60"/>
      <c r="M86" s="58"/>
      <c r="N86" s="58"/>
      <c r="O86" s="58"/>
      <c r="P86" s="49"/>
      <c r="Q86" s="31"/>
      <c r="R86" s="31"/>
      <c r="S86" s="31"/>
    </row>
    <row r="87" spans="1:19" x14ac:dyDescent="0.2">
      <c r="A87" s="36"/>
      <c r="B87" s="36"/>
      <c r="C87" s="36"/>
      <c r="D87" s="31"/>
      <c r="E87" s="31"/>
      <c r="F87" s="35"/>
      <c r="G87" s="35"/>
      <c r="H87" s="35"/>
      <c r="I87" s="31"/>
      <c r="J87" s="49"/>
      <c r="K87" s="49"/>
      <c r="L87" s="49"/>
      <c r="M87" s="49"/>
      <c r="N87" s="49"/>
      <c r="O87" s="49"/>
      <c r="P87" s="49"/>
      <c r="Q87" s="31"/>
      <c r="R87" s="31"/>
      <c r="S87" s="31"/>
    </row>
    <row r="88" spans="1:19" x14ac:dyDescent="0.2">
      <c r="A88" s="36"/>
      <c r="B88" s="36"/>
      <c r="C88" s="36"/>
      <c r="D88" s="31"/>
      <c r="E88" s="31"/>
      <c r="F88" s="35"/>
      <c r="G88" s="35"/>
      <c r="H88" s="35"/>
      <c r="I88" s="31"/>
      <c r="J88" s="49"/>
      <c r="K88" s="49"/>
      <c r="L88" s="49"/>
      <c r="M88" s="49"/>
      <c r="N88" s="49"/>
      <c r="O88" s="49"/>
      <c r="P88" s="49"/>
      <c r="Q88" s="31"/>
      <c r="R88" s="31"/>
      <c r="S88" s="31"/>
    </row>
    <row r="89" spans="1:19" x14ac:dyDescent="0.2">
      <c r="A89" s="36"/>
      <c r="B89" s="36"/>
      <c r="C89" s="36"/>
      <c r="D89" s="31"/>
      <c r="E89" s="31"/>
      <c r="F89" s="35"/>
      <c r="G89" s="35"/>
      <c r="H89" s="35"/>
      <c r="I89" s="31"/>
      <c r="J89" s="31"/>
    </row>
    <row r="90" spans="1:19" x14ac:dyDescent="0.2">
      <c r="A90" s="36"/>
      <c r="B90" s="36"/>
      <c r="C90" s="36"/>
      <c r="D90" s="31"/>
      <c r="E90" s="31"/>
      <c r="F90" s="35"/>
      <c r="G90" s="35"/>
      <c r="H90" s="35"/>
      <c r="I90" s="31"/>
      <c r="J90" s="31"/>
    </row>
    <row r="91" spans="1:19" x14ac:dyDescent="0.2">
      <c r="A91" s="36"/>
      <c r="B91" s="36"/>
      <c r="C91" s="36"/>
      <c r="D91" s="31"/>
      <c r="E91" s="31"/>
      <c r="F91" s="35"/>
      <c r="G91" s="35"/>
      <c r="H91" s="35"/>
      <c r="I91" s="31"/>
      <c r="J91" s="31"/>
    </row>
    <row r="92" spans="1:19" x14ac:dyDescent="0.2">
      <c r="A92" s="36"/>
      <c r="B92" s="36"/>
      <c r="C92" s="36"/>
      <c r="D92" s="31"/>
      <c r="E92" s="31"/>
      <c r="F92" s="35"/>
      <c r="G92" s="35"/>
      <c r="H92" s="35"/>
      <c r="I92" s="31"/>
      <c r="J92" s="31"/>
    </row>
    <row r="93" spans="1:19" x14ac:dyDescent="0.2">
      <c r="A93" s="36"/>
      <c r="B93" s="36"/>
      <c r="C93" s="36"/>
      <c r="D93" s="31"/>
      <c r="E93" s="31"/>
      <c r="F93" s="34"/>
      <c r="G93" s="34"/>
      <c r="H93" s="34"/>
      <c r="I93" s="31"/>
      <c r="J93" s="31"/>
    </row>
    <row r="94" spans="1:19" x14ac:dyDescent="0.2">
      <c r="A94" s="36"/>
      <c r="B94" s="36"/>
      <c r="C94" s="36"/>
      <c r="D94" s="31"/>
      <c r="E94" s="31"/>
      <c r="F94" s="34"/>
      <c r="G94" s="34"/>
      <c r="H94" s="34"/>
      <c r="I94" s="31"/>
      <c r="J94" s="31"/>
    </row>
    <row r="95" spans="1:19" x14ac:dyDescent="0.2">
      <c r="A95" s="36"/>
      <c r="B95" s="36"/>
      <c r="C95" s="36"/>
      <c r="D95" s="31"/>
      <c r="E95" s="31"/>
      <c r="F95" s="34"/>
      <c r="G95" s="34"/>
      <c r="H95" s="34"/>
      <c r="I95" s="31"/>
      <c r="J95" s="31"/>
    </row>
    <row r="96" spans="1:19" x14ac:dyDescent="0.2">
      <c r="A96" s="36"/>
      <c r="B96" s="36"/>
      <c r="C96" s="36"/>
      <c r="D96" s="31"/>
      <c r="E96" s="31"/>
      <c r="F96" s="34"/>
      <c r="G96" s="34"/>
      <c r="H96" s="34"/>
      <c r="I96" s="31"/>
      <c r="J96" s="31"/>
    </row>
    <row r="97" spans="1:26" x14ac:dyDescent="0.2">
      <c r="A97" s="36"/>
      <c r="B97" s="36"/>
      <c r="C97" s="36"/>
      <c r="D97" s="31"/>
      <c r="E97" s="31"/>
      <c r="F97" s="34"/>
      <c r="G97" s="34"/>
      <c r="H97" s="34"/>
      <c r="I97" s="31"/>
      <c r="J97" s="31"/>
    </row>
    <row r="98" spans="1:26" x14ac:dyDescent="0.2">
      <c r="A98" s="36"/>
      <c r="B98" s="36"/>
      <c r="C98" s="36"/>
      <c r="D98" s="31"/>
      <c r="E98" s="31"/>
      <c r="F98" s="34"/>
      <c r="G98" s="34"/>
      <c r="H98" s="34"/>
      <c r="I98" s="31"/>
      <c r="J98" s="31"/>
    </row>
    <row r="99" spans="1:26" x14ac:dyDescent="0.2">
      <c r="A99" s="36"/>
      <c r="B99" s="36"/>
      <c r="C99" s="36"/>
      <c r="D99" s="31"/>
      <c r="E99" s="31"/>
      <c r="F99" s="34"/>
      <c r="G99" s="34"/>
      <c r="H99" s="34"/>
      <c r="I99" s="31"/>
      <c r="J99" s="31"/>
    </row>
    <row r="100" spans="1:26" x14ac:dyDescent="0.2">
      <c r="A100" s="16"/>
      <c r="B100" s="16"/>
      <c r="C100" s="16"/>
      <c r="F100" s="9"/>
      <c r="G100" s="9"/>
      <c r="H100" s="9"/>
    </row>
    <row r="101" spans="1:26" x14ac:dyDescent="0.2">
      <c r="A101" s="16"/>
      <c r="B101" s="16"/>
      <c r="C101" s="16"/>
      <c r="F101" s="9"/>
      <c r="G101" s="9"/>
      <c r="H101" s="9"/>
    </row>
    <row r="102" spans="1:26" x14ac:dyDescent="0.2">
      <c r="A102" s="16"/>
      <c r="B102" s="16"/>
      <c r="C102" s="16"/>
      <c r="F102" s="9"/>
      <c r="G102" s="9"/>
      <c r="H102" s="9"/>
    </row>
    <row r="103" spans="1:26" x14ac:dyDescent="0.2">
      <c r="A103" s="16"/>
      <c r="B103" s="16"/>
      <c r="C103" s="16"/>
      <c r="F103" s="9"/>
      <c r="G103" s="9"/>
      <c r="H103" s="9"/>
      <c r="S103" s="29"/>
      <c r="T103" s="29"/>
      <c r="U103" s="29"/>
      <c r="V103" s="28"/>
      <c r="W103" s="28"/>
      <c r="X103" s="30"/>
      <c r="Y103" s="30"/>
      <c r="Z103" s="30"/>
    </row>
    <row r="104" spans="1:26" x14ac:dyDescent="0.2">
      <c r="A104" s="16"/>
      <c r="B104" s="16"/>
      <c r="C104" s="16"/>
      <c r="F104" s="9"/>
      <c r="G104" s="9"/>
      <c r="H104" s="9"/>
      <c r="S104" s="29"/>
      <c r="T104" s="29"/>
      <c r="U104" s="29"/>
      <c r="V104" s="28"/>
      <c r="W104" s="28"/>
      <c r="X104" s="30"/>
      <c r="Y104" s="30"/>
      <c r="Z104" s="30"/>
    </row>
    <row r="105" spans="1:26" x14ac:dyDescent="0.2">
      <c r="A105" s="16"/>
      <c r="B105" s="16"/>
      <c r="C105" s="16"/>
      <c r="S105" s="29"/>
      <c r="T105" s="29"/>
      <c r="U105" s="29"/>
      <c r="V105" s="28"/>
      <c r="W105" s="28"/>
      <c r="X105" s="30"/>
      <c r="Y105" s="30"/>
      <c r="Z105" s="30"/>
    </row>
    <row r="106" spans="1:26" x14ac:dyDescent="0.2">
      <c r="A106" s="16"/>
      <c r="B106" s="16"/>
      <c r="C106" s="16"/>
      <c r="S106" s="29"/>
      <c r="T106" s="29"/>
      <c r="U106" s="29"/>
      <c r="V106" s="28"/>
      <c r="W106" s="28"/>
      <c r="X106" s="30"/>
      <c r="Y106" s="30"/>
      <c r="Z106" s="30"/>
    </row>
    <row r="107" spans="1:26" x14ac:dyDescent="0.2">
      <c r="A107" s="16"/>
      <c r="B107" s="16"/>
      <c r="C107" s="16"/>
      <c r="S107" s="29"/>
      <c r="T107" s="29"/>
      <c r="U107" s="29"/>
      <c r="V107" s="28"/>
      <c r="W107" s="28"/>
      <c r="X107" s="30"/>
      <c r="Y107" s="30"/>
      <c r="Z107" s="30"/>
    </row>
    <row r="108" spans="1:26" x14ac:dyDescent="0.2">
      <c r="A108" s="16"/>
      <c r="B108" s="16"/>
      <c r="C108" s="16"/>
      <c r="S108" s="29"/>
      <c r="T108" s="29"/>
      <c r="U108" s="29"/>
      <c r="V108" s="28"/>
      <c r="W108" s="28"/>
      <c r="X108" s="30"/>
      <c r="Y108" s="30"/>
      <c r="Z108" s="30"/>
    </row>
    <row r="109" spans="1:26" x14ac:dyDescent="0.2">
      <c r="A109" s="16"/>
      <c r="B109" s="16"/>
      <c r="C109" s="16"/>
      <c r="S109" s="29"/>
      <c r="T109" s="29"/>
      <c r="U109" s="29"/>
      <c r="V109" s="28"/>
      <c r="W109" s="28"/>
      <c r="X109" s="30"/>
      <c r="Y109" s="30"/>
      <c r="Z109" s="30"/>
    </row>
    <row r="110" spans="1:26" x14ac:dyDescent="0.2">
      <c r="A110" s="16"/>
      <c r="B110" s="16"/>
      <c r="C110" s="16"/>
      <c r="S110" s="29"/>
      <c r="T110" s="29"/>
      <c r="U110" s="29"/>
      <c r="V110" s="28"/>
      <c r="W110" s="28"/>
      <c r="X110" s="30"/>
      <c r="Y110" s="30"/>
      <c r="Z110" s="30"/>
    </row>
    <row r="111" spans="1:26" x14ac:dyDescent="0.2">
      <c r="A111" s="16"/>
      <c r="B111" s="16"/>
      <c r="C111" s="16"/>
      <c r="S111" s="29"/>
      <c r="T111" s="29"/>
      <c r="U111" s="29"/>
      <c r="V111" s="28"/>
      <c r="W111" s="28"/>
      <c r="X111" s="30"/>
      <c r="Y111" s="30"/>
      <c r="Z111" s="30"/>
    </row>
    <row r="112" spans="1:26" x14ac:dyDescent="0.2">
      <c r="A112" s="16"/>
      <c r="B112" s="16"/>
      <c r="C112" s="16"/>
      <c r="S112" s="29"/>
      <c r="T112" s="29"/>
      <c r="U112" s="29"/>
      <c r="V112" s="28"/>
      <c r="W112" s="28"/>
      <c r="X112" s="30"/>
      <c r="Y112" s="30"/>
      <c r="Z112" s="30"/>
    </row>
    <row r="113" spans="1:26" x14ac:dyDescent="0.2">
      <c r="A113" s="16"/>
      <c r="B113" s="16"/>
      <c r="C113" s="16"/>
      <c r="S113" s="29"/>
      <c r="T113" s="29"/>
      <c r="U113" s="29"/>
      <c r="V113" s="28"/>
      <c r="W113" s="28"/>
      <c r="X113" s="30"/>
      <c r="Y113" s="30"/>
      <c r="Z113" s="30"/>
    </row>
    <row r="114" spans="1:26" x14ac:dyDescent="0.2">
      <c r="A114" s="16"/>
      <c r="B114" s="16"/>
      <c r="C114" s="16"/>
      <c r="S114" s="29"/>
      <c r="T114" s="29"/>
      <c r="U114" s="29"/>
      <c r="V114" s="28"/>
      <c r="W114" s="28"/>
      <c r="X114" s="30"/>
      <c r="Y114" s="30"/>
      <c r="Z114" s="30"/>
    </row>
    <row r="115" spans="1:26" x14ac:dyDescent="0.2">
      <c r="S115" s="29"/>
      <c r="T115" s="29"/>
      <c r="U115" s="29"/>
      <c r="V115" s="28"/>
      <c r="W115" s="28"/>
      <c r="X115" s="28"/>
      <c r="Y115" s="28"/>
      <c r="Z115" s="28"/>
    </row>
    <row r="116" spans="1:26" x14ac:dyDescent="0.2">
      <c r="S116" s="29"/>
      <c r="T116" s="29"/>
      <c r="U116" s="29"/>
      <c r="V116" s="28"/>
      <c r="W116" s="28"/>
      <c r="X116" s="28"/>
      <c r="Y116" s="28"/>
      <c r="Z116" s="28"/>
    </row>
  </sheetData>
  <mergeCells count="1">
    <mergeCell ref="M47:O48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2022 KICKERS</vt:lpstr>
      <vt:lpstr>2023-2024 KICKERS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Tanalski</dc:creator>
  <cp:lastModifiedBy>Adam Tanalski</cp:lastModifiedBy>
  <dcterms:created xsi:type="dcterms:W3CDTF">2021-06-07T18:52:49Z</dcterms:created>
  <dcterms:modified xsi:type="dcterms:W3CDTF">2021-07-08T20:40:26Z</dcterms:modified>
</cp:coreProperties>
</file>