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Completed Applications/Heartland Resources/"/>
    </mc:Choice>
  </mc:AlternateContent>
  <xr:revisionPtr revIDLastSave="0" documentId="8_{C6FCCFA3-BD0B-4311-AE57-52C44B4C4598}" xr6:coauthVersionLast="47" xr6:coauthVersionMax="47" xr10:uidLastSave="{00000000-0000-0000-0000-000000000000}"/>
  <bookViews>
    <workbookView xWindow="30" yWindow="2340" windowWidth="28770" windowHeight="13425" xr2:uid="{4194EC4C-3BE0-48C8-B5CD-563007BE7CCC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Sheet1!$A:$G,Sheet1!$1:$2</definedName>
    <definedName name="QB_COLUMN_290" localSheetId="0" hidden="1">Sheet1!$T$1</definedName>
    <definedName name="QB_COLUMN_76201" localSheetId="0" hidden="1">Sheet1!$H$2</definedName>
    <definedName name="QB_COLUMN_762010" localSheetId="0" hidden="1">Sheet1!$Z$2</definedName>
    <definedName name="QB_COLUMN_762011" localSheetId="0" hidden="1">Sheet1!$AB$2</definedName>
    <definedName name="QB_COLUMN_762012" localSheetId="0" hidden="1">Sheet1!$AD$2</definedName>
    <definedName name="QB_COLUMN_76202" localSheetId="0" hidden="1">Sheet1!$J$2</definedName>
    <definedName name="QB_COLUMN_76203" localSheetId="0" hidden="1">Sheet1!$L$2</definedName>
    <definedName name="QB_COLUMN_76204" localSheetId="0" hidden="1">Sheet1!$N$2</definedName>
    <definedName name="QB_COLUMN_76205" localSheetId="0" hidden="1">Sheet1!$P$2</definedName>
    <definedName name="QB_COLUMN_76206" localSheetId="0" hidden="1">Sheet1!$R$2</definedName>
    <definedName name="QB_COLUMN_76207" localSheetId="0" hidden="1">Sheet1!$T$2</definedName>
    <definedName name="QB_COLUMN_76208" localSheetId="0" hidden="1">Sheet1!$V$2</definedName>
    <definedName name="QB_COLUMN_76209" localSheetId="0" hidden="1">Sheet1!$X$2</definedName>
    <definedName name="QB_COLUMN_76300" localSheetId="0" hidden="1">Sheet1!$AF$2</definedName>
    <definedName name="QB_DATA_0" localSheetId="0" hidden="1">Sheet1!$6:$6,Sheet1!$7:$7,Sheet1!$8:$8,Sheet1!$11:$11,Sheet1!$13:$13,Sheet1!$14:$14,Sheet1!$16:$16,Sheet1!$17:$17,Sheet1!$21:$21,Sheet1!$22:$22,Sheet1!$29:$29,Sheet1!$33:$33,Sheet1!$34:$34,Sheet1!$35:$35,Sheet1!$37:$37,Sheet1!$38:$38</definedName>
    <definedName name="QB_DATA_1" localSheetId="0" hidden="1">Sheet1!$40:$40,Sheet1!$41:$41,Sheet1!$44:$44,Sheet1!$45:$45,Sheet1!$47:$47,Sheet1!$48:$48,Sheet1!$50:$50,Sheet1!$52:$52,Sheet1!$54:$54,Sheet1!$55:$55,Sheet1!$56:$56,Sheet1!$59:$59,Sheet1!$60:$60,Sheet1!$61:$61,Sheet1!$63:$63,Sheet1!$67:$67</definedName>
    <definedName name="QB_DATA_2" localSheetId="0" hidden="1">Sheet1!$68:$68,Sheet1!$71:$71,Sheet1!$72:$72,Sheet1!$73:$73,Sheet1!$77:$77,Sheet1!$78:$78,Sheet1!$79:$79,Sheet1!$80:$80,Sheet1!$81:$81,Sheet1!$82:$82,Sheet1!$86:$86,Sheet1!$87:$87,Sheet1!$94:$94</definedName>
    <definedName name="QB_FORMULA_0" localSheetId="0" hidden="1">Sheet1!$AF$6,Sheet1!$AF$7,Sheet1!$AF$8,Sheet1!$H$9,Sheet1!$J$9,Sheet1!$L$9,Sheet1!$N$9,Sheet1!$P$9,Sheet1!$R$9,Sheet1!$T$9,Sheet1!$V$9,Sheet1!$X$9,Sheet1!$Z$9,Sheet1!$AB$9,Sheet1!$AD$9,Sheet1!$AF$9</definedName>
    <definedName name="QB_FORMULA_1" localSheetId="0" hidden="1">Sheet1!$AF$11,Sheet1!$H$12,Sheet1!$J$12,Sheet1!$L$12,Sheet1!$N$12,Sheet1!$P$12,Sheet1!$R$12,Sheet1!$T$12,Sheet1!$V$12,Sheet1!$X$12,Sheet1!$Z$12,Sheet1!$AB$12,Sheet1!$AD$12,Sheet1!$AF$12,Sheet1!$AF$13,Sheet1!$AF$14</definedName>
    <definedName name="QB_FORMULA_10" localSheetId="0" hidden="1">Sheet1!$AF$43,Sheet1!$AF$44,Sheet1!$AF$45,Sheet1!$AF$47,Sheet1!$AF$48,Sheet1!$AF$50,Sheet1!$H$51,Sheet1!$J$51,Sheet1!$L$51,Sheet1!$N$51,Sheet1!$P$51,Sheet1!$R$51,Sheet1!$T$51,Sheet1!$V$51,Sheet1!$X$51,Sheet1!$Z$51</definedName>
    <definedName name="QB_FORMULA_11" localSheetId="0" hidden="1">Sheet1!$AB$51,Sheet1!$AD$51,Sheet1!$AF$51,Sheet1!$AF$52,Sheet1!$AF$54,Sheet1!$AF$55,Sheet1!$AF$56,Sheet1!$H$57,Sheet1!$J$57,Sheet1!$L$57,Sheet1!$N$57,Sheet1!$P$57,Sheet1!$R$57,Sheet1!$T$57,Sheet1!$V$57,Sheet1!$X$57</definedName>
    <definedName name="QB_FORMULA_12" localSheetId="0" hidden="1">Sheet1!$Z$57,Sheet1!$AB$57,Sheet1!$AD$57,Sheet1!$AF$57,Sheet1!$AF$59,Sheet1!$AF$60,Sheet1!$AF$61,Sheet1!$H$62,Sheet1!$J$62,Sheet1!$L$62,Sheet1!$N$62,Sheet1!$P$62,Sheet1!$R$62,Sheet1!$T$62,Sheet1!$V$62,Sheet1!$X$62</definedName>
    <definedName name="QB_FORMULA_13" localSheetId="0" hidden="1">Sheet1!$Z$62,Sheet1!$AB$62,Sheet1!$AD$62,Sheet1!$AF$62,Sheet1!$AF$63,Sheet1!$H$64,Sheet1!$J$64,Sheet1!$L$64,Sheet1!$N$64,Sheet1!$P$64,Sheet1!$R$64,Sheet1!$T$64,Sheet1!$V$64,Sheet1!$X$64,Sheet1!$Z$64,Sheet1!$AB$64</definedName>
    <definedName name="QB_FORMULA_14" localSheetId="0" hidden="1">Sheet1!$AD$64,Sheet1!$AF$64,Sheet1!$AF$67,Sheet1!$AF$68,Sheet1!$H$69,Sheet1!$J$69,Sheet1!$L$69,Sheet1!$N$69,Sheet1!$P$69,Sheet1!$R$69,Sheet1!$T$69,Sheet1!$V$69,Sheet1!$X$69,Sheet1!$Z$69,Sheet1!$AB$69,Sheet1!$AD$69</definedName>
    <definedName name="QB_FORMULA_15" localSheetId="0" hidden="1">Sheet1!$AF$69,Sheet1!$AF$71,Sheet1!$AF$72,Sheet1!$AF$73,Sheet1!$H$74,Sheet1!$J$74,Sheet1!$L$74,Sheet1!$N$74,Sheet1!$P$74,Sheet1!$R$74,Sheet1!$T$74,Sheet1!$V$74,Sheet1!$X$74,Sheet1!$Z$74,Sheet1!$AB$74,Sheet1!$AD$74</definedName>
    <definedName name="QB_FORMULA_16" localSheetId="0" hidden="1">Sheet1!$AF$74,Sheet1!$H$75,Sheet1!$J$75,Sheet1!$L$75,Sheet1!$N$75,Sheet1!$P$75,Sheet1!$R$75,Sheet1!$T$75,Sheet1!$V$75,Sheet1!$X$75,Sheet1!$Z$75,Sheet1!$AB$75,Sheet1!$AD$75,Sheet1!$AF$75,Sheet1!$AF$77,Sheet1!$AF$78</definedName>
    <definedName name="QB_FORMULA_17" localSheetId="0" hidden="1">Sheet1!$AF$79,Sheet1!$AF$80,Sheet1!$AF$81,Sheet1!$AF$82,Sheet1!$H$83,Sheet1!$J$83,Sheet1!$L$83,Sheet1!$N$83,Sheet1!$P$83,Sheet1!$R$83,Sheet1!$T$83,Sheet1!$V$83,Sheet1!$X$83,Sheet1!$Z$83,Sheet1!$AB$83,Sheet1!$AD$83</definedName>
    <definedName name="QB_FORMULA_18" localSheetId="0" hidden="1">Sheet1!$AF$83,Sheet1!$AF$86,Sheet1!$AF$87,Sheet1!$H$88,Sheet1!$J$88,Sheet1!$L$88,Sheet1!$N$88,Sheet1!$P$88,Sheet1!$R$88,Sheet1!$T$88,Sheet1!$V$88,Sheet1!$X$88,Sheet1!$Z$88,Sheet1!$AB$88,Sheet1!$AD$88,Sheet1!$AF$88</definedName>
    <definedName name="QB_FORMULA_19" localSheetId="0" hidden="1">Sheet1!$H$89,Sheet1!$J$89,Sheet1!$L$89,Sheet1!$N$89,Sheet1!$P$89,Sheet1!$R$89,Sheet1!$T$89,Sheet1!$V$89,Sheet1!$X$89,Sheet1!$Z$89,Sheet1!$AB$89,Sheet1!$AD$89,Sheet1!$AF$89,Sheet1!$H$90,Sheet1!$J$90,Sheet1!$L$90</definedName>
    <definedName name="QB_FORMULA_2" localSheetId="0" hidden="1">Sheet1!$AF$16,Sheet1!$AF$17,Sheet1!$H$18,Sheet1!$J$18,Sheet1!$L$18,Sheet1!$N$18,Sheet1!$P$18,Sheet1!$R$18,Sheet1!$T$18,Sheet1!$V$18,Sheet1!$X$18,Sheet1!$Z$18,Sheet1!$AB$18,Sheet1!$AD$18,Sheet1!$AF$18,Sheet1!$AF$21</definedName>
    <definedName name="QB_FORMULA_20" localSheetId="0" hidden="1">Sheet1!$N$90,Sheet1!$P$90,Sheet1!$R$90,Sheet1!$T$90,Sheet1!$V$90,Sheet1!$X$90,Sheet1!$Z$90,Sheet1!$AB$90,Sheet1!$AD$90,Sheet1!$AF$90,Sheet1!$H$91,Sheet1!$J$91,Sheet1!$L$91,Sheet1!$N$91,Sheet1!$P$91,Sheet1!$R$91</definedName>
    <definedName name="QB_FORMULA_21" localSheetId="0" hidden="1">Sheet1!$T$91,Sheet1!$V$91,Sheet1!$X$91,Sheet1!$Z$91,Sheet1!$AB$91,Sheet1!$AD$91,Sheet1!$AF$91,Sheet1!$AF$94,Sheet1!$H$95,Sheet1!$J$95,Sheet1!$L$95,Sheet1!$N$95,Sheet1!$P$95,Sheet1!$R$95,Sheet1!$T$95,Sheet1!$V$95</definedName>
    <definedName name="QB_FORMULA_22" localSheetId="0" hidden="1">Sheet1!$X$95,Sheet1!$Z$95,Sheet1!$AB$95,Sheet1!$AD$95,Sheet1!$AF$95,Sheet1!$H$96,Sheet1!$J$96,Sheet1!$L$96,Sheet1!$N$96,Sheet1!$P$96,Sheet1!$R$96,Sheet1!$T$96,Sheet1!$V$96,Sheet1!$X$96,Sheet1!$Z$96,Sheet1!$AB$96</definedName>
    <definedName name="QB_FORMULA_23" localSheetId="0" hidden="1">Sheet1!$AD$96,Sheet1!$AF$96,Sheet1!$H$97,Sheet1!$J$97,Sheet1!$L$97,Sheet1!$N$97,Sheet1!$P$97,Sheet1!$R$97,Sheet1!$T$97,Sheet1!$V$97,Sheet1!$X$97,Sheet1!$Z$97,Sheet1!$AB$97,Sheet1!$AD$97,Sheet1!$AF$97</definedName>
    <definedName name="QB_FORMULA_3" localSheetId="0" hidden="1">Sheet1!$AF$22,Sheet1!$H$23,Sheet1!$J$23,Sheet1!$L$23,Sheet1!$N$23,Sheet1!$P$23,Sheet1!$R$23,Sheet1!$T$23,Sheet1!$V$23,Sheet1!$X$23,Sheet1!$Z$23,Sheet1!$AB$23,Sheet1!$AD$23,Sheet1!$AF$23,Sheet1!$H$24,Sheet1!$J$24</definedName>
    <definedName name="QB_FORMULA_4" localSheetId="0" hidden="1">Sheet1!$L$24,Sheet1!$N$24,Sheet1!$P$24,Sheet1!$R$24,Sheet1!$T$24,Sheet1!$V$24,Sheet1!$X$24,Sheet1!$Z$24,Sheet1!$AB$24,Sheet1!$AD$24,Sheet1!$AF$24,Sheet1!$H$25,Sheet1!$J$25,Sheet1!$L$25,Sheet1!$N$25,Sheet1!$P$25</definedName>
    <definedName name="QB_FORMULA_5" localSheetId="0" hidden="1">Sheet1!$R$25,Sheet1!$T$25,Sheet1!$V$25,Sheet1!$X$25,Sheet1!$Z$25,Sheet1!$AB$25,Sheet1!$AD$25,Sheet1!$AF$25,Sheet1!$H$26,Sheet1!$J$26,Sheet1!$L$26,Sheet1!$N$26,Sheet1!$P$26,Sheet1!$R$26,Sheet1!$T$26,Sheet1!$V$26</definedName>
    <definedName name="QB_FORMULA_6" localSheetId="0" hidden="1">Sheet1!$X$26,Sheet1!$Z$26,Sheet1!$AB$26,Sheet1!$AD$26,Sheet1!$AF$26,Sheet1!$AF$29,Sheet1!$H$30,Sheet1!$J$30,Sheet1!$L$30,Sheet1!$N$30,Sheet1!$P$30,Sheet1!$R$30,Sheet1!$T$30,Sheet1!$V$30,Sheet1!$X$30,Sheet1!$Z$30</definedName>
    <definedName name="QB_FORMULA_7" localSheetId="0" hidden="1">Sheet1!$AB$30,Sheet1!$AD$30,Sheet1!$AF$30,Sheet1!$AF$33,Sheet1!$AF$34,Sheet1!$AF$35,Sheet1!$H$36,Sheet1!$J$36,Sheet1!$L$36,Sheet1!$N$36,Sheet1!$P$36,Sheet1!$R$36,Sheet1!$T$36,Sheet1!$V$36,Sheet1!$X$36,Sheet1!$Z$36</definedName>
    <definedName name="QB_FORMULA_8" localSheetId="0" hidden="1">Sheet1!$AB$36,Sheet1!$AD$36,Sheet1!$AF$36,Sheet1!$AF$37,Sheet1!$AF$38,Sheet1!$AF$40,Sheet1!$AF$41,Sheet1!$H$42,Sheet1!$J$42,Sheet1!$L$42,Sheet1!$N$42,Sheet1!$P$42,Sheet1!$R$42,Sheet1!$T$42,Sheet1!$V$42,Sheet1!$X$42</definedName>
    <definedName name="QB_FORMULA_9" localSheetId="0" hidden="1">Sheet1!$Z$42,Sheet1!$AB$42,Sheet1!$AD$42,Sheet1!$AF$42,Sheet1!$H$43,Sheet1!$J$43,Sheet1!$L$43,Sheet1!$N$43,Sheet1!$P$43,Sheet1!$R$43,Sheet1!$T$43,Sheet1!$V$43,Sheet1!$X$43,Sheet1!$Z$43,Sheet1!$AB$43,Sheet1!$AD$43</definedName>
    <definedName name="QB_ROW_100230" localSheetId="0" hidden="1">Sheet1!$D$94</definedName>
    <definedName name="QB_ROW_101260" localSheetId="0" hidden="1">Sheet1!$G$73</definedName>
    <definedName name="QB_ROW_102260" localSheetId="0" hidden="1">Sheet1!$G$55</definedName>
    <definedName name="QB_ROW_10250" localSheetId="0" hidden="1">Sheet1!$F$6</definedName>
    <definedName name="QB_ROW_106260" localSheetId="0" hidden="1">Sheet1!$G$86</definedName>
    <definedName name="QB_ROW_109260" localSheetId="0" hidden="1">Sheet1!$G$87</definedName>
    <definedName name="QB_ROW_112240" localSheetId="0" hidden="1">Sheet1!$E$13</definedName>
    <definedName name="QB_ROW_11250" localSheetId="0" hidden="1">Sheet1!$F$7</definedName>
    <definedName name="QB_ROW_115250" localSheetId="0" hidden="1">Sheet1!$F$16</definedName>
    <definedName name="QB_ROW_116040" localSheetId="0" hidden="1">Sheet1!$E$10</definedName>
    <definedName name="QB_ROW_116340" localSheetId="0" hidden="1">Sheet1!$E$12</definedName>
    <definedName name="QB_ROW_117250" localSheetId="0" hidden="1">Sheet1!$F$11</definedName>
    <definedName name="QB_ROW_122260" localSheetId="0" hidden="1">Sheet1!$G$72</definedName>
    <definedName name="QB_ROW_12250" localSheetId="0" hidden="1">Sheet1!$F$8</definedName>
    <definedName name="QB_ROW_13040" localSheetId="0" hidden="1">Sheet1!$E$15</definedName>
    <definedName name="QB_ROW_13340" localSheetId="0" hidden="1">Sheet1!$E$18</definedName>
    <definedName name="QB_ROW_14250" localSheetId="0" hidden="1">Sheet1!$F$17</definedName>
    <definedName name="QB_ROW_18301" localSheetId="0" hidden="1">Sheet1!$A$97</definedName>
    <definedName name="QB_ROW_19011" localSheetId="0" hidden="1">Sheet1!$B$3</definedName>
    <definedName name="QB_ROW_19040" localSheetId="0" hidden="1">Sheet1!$E$19</definedName>
    <definedName name="QB_ROW_19311" localSheetId="0" hidden="1">Sheet1!$B$91</definedName>
    <definedName name="QB_ROW_19340" localSheetId="0" hidden="1">Sheet1!$E$24</definedName>
    <definedName name="QB_ROW_20031" localSheetId="0" hidden="1">Sheet1!$D$4</definedName>
    <definedName name="QB_ROW_20331" localSheetId="0" hidden="1">Sheet1!$D$25</definedName>
    <definedName name="QB_ROW_21031" localSheetId="0" hidden="1">Sheet1!$D$27</definedName>
    <definedName name="QB_ROW_21050" localSheetId="0" hidden="1">Sheet1!$F$20</definedName>
    <definedName name="QB_ROW_21331" localSheetId="0" hidden="1">Sheet1!$D$90</definedName>
    <definedName name="QB_ROW_21350" localSheetId="0" hidden="1">Sheet1!$F$23</definedName>
    <definedName name="QB_ROW_22011" localSheetId="0" hidden="1">Sheet1!$B$92</definedName>
    <definedName name="QB_ROW_22311" localSheetId="0" hidden="1">Sheet1!$B$96</definedName>
    <definedName name="QB_ROW_23021" localSheetId="0" hidden="1">Sheet1!$C$93</definedName>
    <definedName name="QB_ROW_23321" localSheetId="0" hidden="1">Sheet1!$C$95</definedName>
    <definedName name="QB_ROW_24040" localSheetId="0" hidden="1">Sheet1!$E$28</definedName>
    <definedName name="QB_ROW_24340" localSheetId="0" hidden="1">Sheet1!$E$30</definedName>
    <definedName name="QB_ROW_25250" localSheetId="0" hidden="1">Sheet1!$F$29</definedName>
    <definedName name="QB_ROW_28040" localSheetId="0" hidden="1">Sheet1!$E$31</definedName>
    <definedName name="QB_ROW_28340" localSheetId="0" hidden="1">Sheet1!$E$43</definedName>
    <definedName name="QB_ROW_29050" localSheetId="0" hidden="1">Sheet1!$F$32</definedName>
    <definedName name="QB_ROW_29350" localSheetId="0" hidden="1">Sheet1!$F$36</definedName>
    <definedName name="QB_ROW_31250" localSheetId="0" hidden="1">Sheet1!$F$37</definedName>
    <definedName name="QB_ROW_32250" localSheetId="0" hidden="1">Sheet1!$F$38</definedName>
    <definedName name="QB_ROW_33050" localSheetId="0" hidden="1">Sheet1!$F$39</definedName>
    <definedName name="QB_ROW_33350" localSheetId="0" hidden="1">Sheet1!$F$42</definedName>
    <definedName name="QB_ROW_34040" localSheetId="0" hidden="1">Sheet1!$E$46</definedName>
    <definedName name="QB_ROW_34340" localSheetId="0" hidden="1">Sheet1!$E$64</definedName>
    <definedName name="QB_ROW_36050" localSheetId="0" hidden="1">Sheet1!$F$49</definedName>
    <definedName name="QB_ROW_36350" localSheetId="0" hidden="1">Sheet1!$F$51</definedName>
    <definedName name="QB_ROW_37250" localSheetId="0" hidden="1">Sheet1!$F$52</definedName>
    <definedName name="QB_ROW_38050" localSheetId="0" hidden="1">Sheet1!$F$53</definedName>
    <definedName name="QB_ROW_38350" localSheetId="0" hidden="1">Sheet1!$F$57</definedName>
    <definedName name="QB_ROW_39050" localSheetId="0" hidden="1">Sheet1!$F$58</definedName>
    <definedName name="QB_ROW_39350" localSheetId="0" hidden="1">Sheet1!$F$62</definedName>
    <definedName name="QB_ROW_40040" localSheetId="0" hidden="1">Sheet1!$E$65</definedName>
    <definedName name="QB_ROW_40340" localSheetId="0" hidden="1">Sheet1!$E$75</definedName>
    <definedName name="QB_ROW_41050" localSheetId="0" hidden="1">Sheet1!$F$66</definedName>
    <definedName name="QB_ROW_41350" localSheetId="0" hidden="1">Sheet1!$F$69</definedName>
    <definedName name="QB_ROW_42050" localSheetId="0" hidden="1">Sheet1!$F$70</definedName>
    <definedName name="QB_ROW_42350" localSheetId="0" hidden="1">Sheet1!$F$74</definedName>
    <definedName name="QB_ROW_43040" localSheetId="0" hidden="1">Sheet1!$E$84</definedName>
    <definedName name="QB_ROW_43340" localSheetId="0" hidden="1">Sheet1!$E$89</definedName>
    <definedName name="QB_ROW_45050" localSheetId="0" hidden="1">Sheet1!$F$85</definedName>
    <definedName name="QB_ROW_45350" localSheetId="0" hidden="1">Sheet1!$F$88</definedName>
    <definedName name="QB_ROW_52040" localSheetId="0" hidden="1">Sheet1!$E$76</definedName>
    <definedName name="QB_ROW_52340" localSheetId="0" hidden="1">Sheet1!$E$83</definedName>
    <definedName name="QB_ROW_57250" localSheetId="0" hidden="1">Sheet1!$F$63</definedName>
    <definedName name="QB_ROW_58260" localSheetId="0" hidden="1">Sheet1!$G$41</definedName>
    <definedName name="QB_ROW_59260" localSheetId="0" hidden="1">Sheet1!$G$60</definedName>
    <definedName name="QB_ROW_60250" localSheetId="0" hidden="1">Sheet1!$F$47</definedName>
    <definedName name="QB_ROW_61260" localSheetId="0" hidden="1">Sheet1!$G$40</definedName>
    <definedName name="QB_ROW_62240" localSheetId="0" hidden="1">Sheet1!$E$44</definedName>
    <definedName name="QB_ROW_64250" localSheetId="0" hidden="1">Sheet1!$F$48</definedName>
    <definedName name="QB_ROW_65260" localSheetId="0" hidden="1">Sheet1!$G$59</definedName>
    <definedName name="QB_ROW_66260" localSheetId="0" hidden="1">Sheet1!$G$61</definedName>
    <definedName name="QB_ROW_68260" localSheetId="0" hidden="1">Sheet1!$G$54</definedName>
    <definedName name="QB_ROW_69240" localSheetId="0" hidden="1">Sheet1!$E$45</definedName>
    <definedName name="QB_ROW_70260" localSheetId="0" hidden="1">Sheet1!$G$50</definedName>
    <definedName name="QB_ROW_72260" localSheetId="0" hidden="1">Sheet1!$G$56</definedName>
    <definedName name="QB_ROW_74260" localSheetId="0" hidden="1">Sheet1!$G$22</definedName>
    <definedName name="QB_ROW_75260" localSheetId="0" hidden="1">Sheet1!$G$21</definedName>
    <definedName name="QB_ROW_76240" localSheetId="0" hidden="1">Sheet1!$E$14</definedName>
    <definedName name="QB_ROW_79260" localSheetId="0" hidden="1">Sheet1!$G$71</definedName>
    <definedName name="QB_ROW_83260" localSheetId="0" hidden="1">Sheet1!$G$33</definedName>
    <definedName name="QB_ROW_84260" localSheetId="0" hidden="1">Sheet1!$G$34</definedName>
    <definedName name="QB_ROW_85260" localSheetId="0" hidden="1">Sheet1!$G$35</definedName>
    <definedName name="QB_ROW_86250" localSheetId="0" hidden="1">Sheet1!$F$81</definedName>
    <definedName name="QB_ROW_86321" localSheetId="0" hidden="1">Sheet1!$C$26</definedName>
    <definedName name="QB_ROW_87250" localSheetId="0" hidden="1">Sheet1!$F$82</definedName>
    <definedName name="QB_ROW_88260" localSheetId="0" hidden="1">Sheet1!$G$67</definedName>
    <definedName name="QB_ROW_89260" localSheetId="0" hidden="1">Sheet1!$G$68</definedName>
    <definedName name="QB_ROW_90250" localSheetId="0" hidden="1">Sheet1!$F$79</definedName>
    <definedName name="QB_ROW_9040" localSheetId="0" hidden="1">Sheet1!$E$5</definedName>
    <definedName name="QB_ROW_91250" localSheetId="0" hidden="1">Sheet1!$F$80</definedName>
    <definedName name="QB_ROW_92250" localSheetId="0" hidden="1">Sheet1!$F$77</definedName>
    <definedName name="QB_ROW_93250" localSheetId="0" hidden="1">Sheet1!$F$78</definedName>
    <definedName name="QB_ROW_9340" localSheetId="0" hidden="1">Sheet1!$E$9</definedName>
    <definedName name="QBCANSUPPORTUPDATE" localSheetId="0">TRUE</definedName>
    <definedName name="QBCOMPANYFILENAME" localSheetId="0">"C:\Users\kernm\OneDrive\Documents\Kern Accounting Services\Kern Acctg Services Backup\Heartland Resources, Inc.2.qbw"</definedName>
    <definedName name="QBENDDATE" localSheetId="0">20260630</definedName>
    <definedName name="QBHEADERSONSCREEN" localSheetId="0">FALSE</definedName>
    <definedName name="QBMETADATASIZE" localSheetId="0">5924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6</definedName>
    <definedName name="QBREPORTCOMPANYID" localSheetId="0">"0c96c50c6b5646399beb1228b3da1f86"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TRUE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TRUE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287</definedName>
    <definedName name="QBROWHEADERS" localSheetId="0">7</definedName>
    <definedName name="QBSTARTDATE" localSheetId="0">20250701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7" i="1" l="1"/>
  <c r="AD97" i="1"/>
  <c r="AB97" i="1"/>
  <c r="Z97" i="1"/>
  <c r="X97" i="1"/>
  <c r="V97" i="1"/>
  <c r="T97" i="1"/>
  <c r="R97" i="1"/>
  <c r="P97" i="1"/>
  <c r="N97" i="1"/>
  <c r="L97" i="1"/>
  <c r="J97" i="1"/>
  <c r="H97" i="1"/>
  <c r="AF96" i="1"/>
  <c r="AD96" i="1"/>
  <c r="AB96" i="1"/>
  <c r="Z96" i="1"/>
  <c r="X96" i="1"/>
  <c r="V96" i="1"/>
  <c r="T96" i="1"/>
  <c r="R96" i="1"/>
  <c r="P96" i="1"/>
  <c r="N96" i="1"/>
  <c r="L96" i="1"/>
  <c r="J96" i="1"/>
  <c r="H96" i="1"/>
  <c r="AF95" i="1"/>
  <c r="AD95" i="1"/>
  <c r="AB95" i="1"/>
  <c r="Z95" i="1"/>
  <c r="X95" i="1"/>
  <c r="V95" i="1"/>
  <c r="T95" i="1"/>
  <c r="R95" i="1"/>
  <c r="P95" i="1"/>
  <c r="N95" i="1"/>
  <c r="L95" i="1"/>
  <c r="J95" i="1"/>
  <c r="H95" i="1"/>
  <c r="AF94" i="1"/>
  <c r="AF91" i="1"/>
  <c r="AD91" i="1"/>
  <c r="AB91" i="1"/>
  <c r="Z91" i="1"/>
  <c r="X91" i="1"/>
  <c r="V91" i="1"/>
  <c r="T91" i="1"/>
  <c r="R91" i="1"/>
  <c r="P91" i="1"/>
  <c r="N91" i="1"/>
  <c r="L91" i="1"/>
  <c r="J91" i="1"/>
  <c r="H91" i="1"/>
  <c r="AF90" i="1"/>
  <c r="AD90" i="1"/>
  <c r="AB90" i="1"/>
  <c r="Z90" i="1"/>
  <c r="X90" i="1"/>
  <c r="V90" i="1"/>
  <c r="T90" i="1"/>
  <c r="R90" i="1"/>
  <c r="P90" i="1"/>
  <c r="N90" i="1"/>
  <c r="L90" i="1"/>
  <c r="J90" i="1"/>
  <c r="H90" i="1"/>
  <c r="AF89" i="1"/>
  <c r="AD89" i="1"/>
  <c r="AB89" i="1"/>
  <c r="Z89" i="1"/>
  <c r="X89" i="1"/>
  <c r="V89" i="1"/>
  <c r="T89" i="1"/>
  <c r="R89" i="1"/>
  <c r="P89" i="1"/>
  <c r="N89" i="1"/>
  <c r="L89" i="1"/>
  <c r="J89" i="1"/>
  <c r="H89" i="1"/>
  <c r="AF88" i="1"/>
  <c r="AD88" i="1"/>
  <c r="AB88" i="1"/>
  <c r="Z88" i="1"/>
  <c r="X88" i="1"/>
  <c r="V88" i="1"/>
  <c r="T88" i="1"/>
  <c r="R88" i="1"/>
  <c r="P88" i="1"/>
  <c r="N88" i="1"/>
  <c r="L88" i="1"/>
  <c r="J88" i="1"/>
  <c r="H88" i="1"/>
  <c r="AF87" i="1"/>
  <c r="AF86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AF82" i="1"/>
  <c r="AF81" i="1"/>
  <c r="AF80" i="1"/>
  <c r="AF79" i="1"/>
  <c r="AF78" i="1"/>
  <c r="AF77" i="1"/>
  <c r="AF75" i="1"/>
  <c r="AD75" i="1"/>
  <c r="AB75" i="1"/>
  <c r="Z75" i="1"/>
  <c r="X75" i="1"/>
  <c r="V75" i="1"/>
  <c r="T75" i="1"/>
  <c r="R75" i="1"/>
  <c r="P75" i="1"/>
  <c r="N75" i="1"/>
  <c r="L75" i="1"/>
  <c r="J75" i="1"/>
  <c r="H75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AF73" i="1"/>
  <c r="AF72" i="1"/>
  <c r="AF71" i="1"/>
  <c r="AF69" i="1"/>
  <c r="AD69" i="1"/>
  <c r="AB69" i="1"/>
  <c r="Z69" i="1"/>
  <c r="X69" i="1"/>
  <c r="V69" i="1"/>
  <c r="T69" i="1"/>
  <c r="R69" i="1"/>
  <c r="P69" i="1"/>
  <c r="N69" i="1"/>
  <c r="L69" i="1"/>
  <c r="J69" i="1"/>
  <c r="H69" i="1"/>
  <c r="AF68" i="1"/>
  <c r="AF67" i="1"/>
  <c r="AF64" i="1"/>
  <c r="AD64" i="1"/>
  <c r="AB64" i="1"/>
  <c r="Z64" i="1"/>
  <c r="X64" i="1"/>
  <c r="V64" i="1"/>
  <c r="T64" i="1"/>
  <c r="R64" i="1"/>
  <c r="P64" i="1"/>
  <c r="N64" i="1"/>
  <c r="L64" i="1"/>
  <c r="J64" i="1"/>
  <c r="H64" i="1"/>
  <c r="AF63" i="1"/>
  <c r="AF62" i="1"/>
  <c r="AD62" i="1"/>
  <c r="AB62" i="1"/>
  <c r="Z62" i="1"/>
  <c r="X62" i="1"/>
  <c r="V62" i="1"/>
  <c r="T62" i="1"/>
  <c r="R62" i="1"/>
  <c r="P62" i="1"/>
  <c r="N62" i="1"/>
  <c r="L62" i="1"/>
  <c r="J62" i="1"/>
  <c r="H62" i="1"/>
  <c r="AF61" i="1"/>
  <c r="AF60" i="1"/>
  <c r="AF59" i="1"/>
  <c r="AF57" i="1"/>
  <c r="AD57" i="1"/>
  <c r="AB57" i="1"/>
  <c r="Z57" i="1"/>
  <c r="X57" i="1"/>
  <c r="V57" i="1"/>
  <c r="T57" i="1"/>
  <c r="R57" i="1"/>
  <c r="P57" i="1"/>
  <c r="N57" i="1"/>
  <c r="L57" i="1"/>
  <c r="J57" i="1"/>
  <c r="H57" i="1"/>
  <c r="AF56" i="1"/>
  <c r="AF55" i="1"/>
  <c r="AF54" i="1"/>
  <c r="AF52" i="1"/>
  <c r="AF51" i="1"/>
  <c r="AD51" i="1"/>
  <c r="AB51" i="1"/>
  <c r="Z51" i="1"/>
  <c r="X51" i="1"/>
  <c r="V51" i="1"/>
  <c r="T51" i="1"/>
  <c r="R51" i="1"/>
  <c r="P51" i="1"/>
  <c r="N51" i="1"/>
  <c r="L51" i="1"/>
  <c r="J51" i="1"/>
  <c r="H51" i="1"/>
  <c r="AF50" i="1"/>
  <c r="AF48" i="1"/>
  <c r="AF47" i="1"/>
  <c r="AF45" i="1"/>
  <c r="AF44" i="1"/>
  <c r="AF43" i="1"/>
  <c r="AD43" i="1"/>
  <c r="AB43" i="1"/>
  <c r="Z43" i="1"/>
  <c r="X43" i="1"/>
  <c r="V43" i="1"/>
  <c r="T43" i="1"/>
  <c r="R43" i="1"/>
  <c r="P43" i="1"/>
  <c r="N43" i="1"/>
  <c r="L43" i="1"/>
  <c r="J43" i="1"/>
  <c r="H43" i="1"/>
  <c r="AF42" i="1"/>
  <c r="AD42" i="1"/>
  <c r="AB42" i="1"/>
  <c r="Z42" i="1"/>
  <c r="X42" i="1"/>
  <c r="V42" i="1"/>
  <c r="T42" i="1"/>
  <c r="R42" i="1"/>
  <c r="P42" i="1"/>
  <c r="N42" i="1"/>
  <c r="L42" i="1"/>
  <c r="J42" i="1"/>
  <c r="H42" i="1"/>
  <c r="AF41" i="1"/>
  <c r="AF40" i="1"/>
  <c r="AF38" i="1"/>
  <c r="AF37" i="1"/>
  <c r="AF36" i="1"/>
  <c r="AD36" i="1"/>
  <c r="AB36" i="1"/>
  <c r="Z36" i="1"/>
  <c r="X36" i="1"/>
  <c r="V36" i="1"/>
  <c r="T36" i="1"/>
  <c r="R36" i="1"/>
  <c r="P36" i="1"/>
  <c r="N36" i="1"/>
  <c r="L36" i="1"/>
  <c r="J36" i="1"/>
  <c r="H36" i="1"/>
  <c r="AF35" i="1"/>
  <c r="AF34" i="1"/>
  <c r="AF33" i="1"/>
  <c r="AF30" i="1"/>
  <c r="AD30" i="1"/>
  <c r="AB30" i="1"/>
  <c r="Z30" i="1"/>
  <c r="X30" i="1"/>
  <c r="V30" i="1"/>
  <c r="T30" i="1"/>
  <c r="R30" i="1"/>
  <c r="P30" i="1"/>
  <c r="N30" i="1"/>
  <c r="L30" i="1"/>
  <c r="J30" i="1"/>
  <c r="H30" i="1"/>
  <c r="AF29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AF22" i="1"/>
  <c r="AF21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AF17" i="1"/>
  <c r="AF16" i="1"/>
  <c r="AF14" i="1"/>
  <c r="AF13" i="1"/>
  <c r="AF12" i="1"/>
  <c r="AD12" i="1"/>
  <c r="AB12" i="1"/>
  <c r="Z12" i="1"/>
  <c r="X12" i="1"/>
  <c r="V12" i="1"/>
  <c r="T12" i="1"/>
  <c r="R12" i="1"/>
  <c r="P12" i="1"/>
  <c r="N12" i="1"/>
  <c r="L12" i="1"/>
  <c r="J12" i="1"/>
  <c r="H12" i="1"/>
  <c r="AF11" i="1"/>
  <c r="AF9" i="1"/>
  <c r="AD9" i="1"/>
  <c r="AB9" i="1"/>
  <c r="Z9" i="1"/>
  <c r="X9" i="1"/>
  <c r="V9" i="1"/>
  <c r="T9" i="1"/>
  <c r="R9" i="1"/>
  <c r="P9" i="1"/>
  <c r="N9" i="1"/>
  <c r="L9" i="1"/>
  <c r="J9" i="1"/>
  <c r="H9" i="1"/>
  <c r="AF8" i="1"/>
  <c r="AF7" i="1"/>
  <c r="AF6" i="1"/>
</calcChain>
</file>

<file path=xl/sharedStrings.xml><?xml version="1.0" encoding="utf-8"?>
<sst xmlns="http://schemas.openxmlformats.org/spreadsheetml/2006/main" count="109" uniqueCount="109">
  <si>
    <t>TOTAL</t>
  </si>
  <si>
    <t>Jul 25</t>
  </si>
  <si>
    <t>Aug 25</t>
  </si>
  <si>
    <t>Sep 25</t>
  </si>
  <si>
    <t>Oct 25</t>
  </si>
  <si>
    <t>Nov 25</t>
  </si>
  <si>
    <t>Dec 25</t>
  </si>
  <si>
    <t>Jan 26</t>
  </si>
  <si>
    <t>Feb 26</t>
  </si>
  <si>
    <t>Mar 26</t>
  </si>
  <si>
    <t>Apr 26</t>
  </si>
  <si>
    <t>May 26</t>
  </si>
  <si>
    <t>Jun 26</t>
  </si>
  <si>
    <t>Jul '25 - Jun 26</t>
  </si>
  <si>
    <t>Ordinary Income/Expense</t>
  </si>
  <si>
    <t>Income</t>
  </si>
  <si>
    <t>Direct Public Support</t>
  </si>
  <si>
    <t>Corporate Contributions</t>
  </si>
  <si>
    <t>Gifts in Kind - Goods</t>
  </si>
  <si>
    <t>Individ, Business Contributions</t>
  </si>
  <si>
    <t>Total Direct Public Support</t>
  </si>
  <si>
    <t>Federated Campaign Revenue</t>
  </si>
  <si>
    <t>Federated Campaign-United Way</t>
  </si>
  <si>
    <t>Total Federated Campaign Revenue</t>
  </si>
  <si>
    <t>Fundraising revenue</t>
  </si>
  <si>
    <t>Government grants</t>
  </si>
  <si>
    <t>Indirect Public Support</t>
  </si>
  <si>
    <t>Community Foundation Grants</t>
  </si>
  <si>
    <t>Other Contributions and Grants</t>
  </si>
  <si>
    <t>Total Indirect Public Support</t>
  </si>
  <si>
    <t>Program Income</t>
  </si>
  <si>
    <t>Program Service Fees</t>
  </si>
  <si>
    <t>Program services-nutrition</t>
  </si>
  <si>
    <t>Program srvcs-in-home services</t>
  </si>
  <si>
    <t>Total Program Service Fees</t>
  </si>
  <si>
    <t>Total Program Income</t>
  </si>
  <si>
    <t>Total Income</t>
  </si>
  <si>
    <t>Gross Profit</t>
  </si>
  <si>
    <t>Expense</t>
  </si>
  <si>
    <t>Contract Services</t>
  </si>
  <si>
    <t>Accounting Fees</t>
  </si>
  <si>
    <t>Total Contract Services</t>
  </si>
  <si>
    <t>Facilities and Equipment</t>
  </si>
  <si>
    <t>Depr and Amort - Allowable</t>
  </si>
  <si>
    <t>Depreciation Exp-In Home Svcs</t>
  </si>
  <si>
    <t>Depreciation Expense-Nutrition</t>
  </si>
  <si>
    <t>Depreciation Expense-Office</t>
  </si>
  <si>
    <t>Total Depr and Amort - Allowable</t>
  </si>
  <si>
    <t>Equip Rental and Maintenance</t>
  </si>
  <si>
    <t>Property Insurance</t>
  </si>
  <si>
    <t>Rent, Parking, Utilities</t>
  </si>
  <si>
    <t>Nutrition Center Utilities</t>
  </si>
  <si>
    <t>Office Utilities</t>
  </si>
  <si>
    <t>Total Rent, Parking, Utilities</t>
  </si>
  <si>
    <t>Total Facilities and Equipment</t>
  </si>
  <si>
    <t>Health Compliance Expense</t>
  </si>
  <si>
    <t>Interest Expense</t>
  </si>
  <si>
    <t>Operations</t>
  </si>
  <si>
    <t>Food expense</t>
  </si>
  <si>
    <t>Information Technology</t>
  </si>
  <si>
    <t>Postage, Mailing Service</t>
  </si>
  <si>
    <t>Postage-In Home Care</t>
  </si>
  <si>
    <t>Total Postage, Mailing Service</t>
  </si>
  <si>
    <t>Printing and Copying</t>
  </si>
  <si>
    <t>Supplies</t>
  </si>
  <si>
    <t>Supplies-In Home Care</t>
  </si>
  <si>
    <t>Supplies-Nutrition</t>
  </si>
  <si>
    <t>Supplies-Office</t>
  </si>
  <si>
    <t>Total Supplies</t>
  </si>
  <si>
    <t>Telephone, Telecommunications</t>
  </si>
  <si>
    <t>In Home Care Telephone, Telecom</t>
  </si>
  <si>
    <t>Nutrition-Telephone, Telecomm</t>
  </si>
  <si>
    <t>Office Telephone, Telecomm</t>
  </si>
  <si>
    <t>Total Telephone, Telecommunications</t>
  </si>
  <si>
    <t>Van Expense</t>
  </si>
  <si>
    <t>Total Operations</t>
  </si>
  <si>
    <t>Other Types of Expenses</t>
  </si>
  <si>
    <t>Insurance - Liability, D and O</t>
  </si>
  <si>
    <t>Insurance Exp-Office</t>
  </si>
  <si>
    <t>Insurance Expense-In Home Svcs</t>
  </si>
  <si>
    <t>Total Insurance - Liability, D and O</t>
  </si>
  <si>
    <t>Other Costs</t>
  </si>
  <si>
    <t>Banking Fees</t>
  </si>
  <si>
    <t>Fundraising expenses</t>
  </si>
  <si>
    <t>Miscellaneous Expense</t>
  </si>
  <si>
    <t>Total Other Costs</t>
  </si>
  <si>
    <t>Total Other Types of Expenses</t>
  </si>
  <si>
    <t>Payroll Expenses</t>
  </si>
  <si>
    <t>Employer taxes-In Home Svcs</t>
  </si>
  <si>
    <t>Employer taxes-Nutrition</t>
  </si>
  <si>
    <t>Salaries and Wages-In Home Svcs</t>
  </si>
  <si>
    <t>Salaries and wages-Nutrition</t>
  </si>
  <si>
    <t>Workers Comp Exp-In Home Svcs</t>
  </si>
  <si>
    <t>Workers Comp Exp-Nutrition</t>
  </si>
  <si>
    <t>Total Payroll Expenses</t>
  </si>
  <si>
    <t>Travel and Meetings</t>
  </si>
  <si>
    <t>Travel</t>
  </si>
  <si>
    <t>In-Home Travel Expense</t>
  </si>
  <si>
    <t>Nutrition Travel Expense</t>
  </si>
  <si>
    <t>Total Travel</t>
  </si>
  <si>
    <t>Total Travel and Meetings</t>
  </si>
  <si>
    <t>Total Expense</t>
  </si>
  <si>
    <t>Net Ordinary Income</t>
  </si>
  <si>
    <t>Other Income/Expense</t>
  </si>
  <si>
    <t>Other Income</t>
  </si>
  <si>
    <t>Interest income-Checking</t>
  </si>
  <si>
    <t>Total Other Income</t>
  </si>
  <si>
    <t>Net Other Income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</si>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</sst>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4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/>
    <xf numFmtId="164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C7AEFBEF-00A3-4AEC-BA88-C1D4D4A02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200025</xdr:colOff>
          <xdr:row>0</xdr:row>
          <xdr:rowOff>152400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200025</xdr:colOff>
          <xdr:row>0</xdr:row>
          <xdr:rowOff>152400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BD07-E9B0-46C2-BD91-53FF5CC3F632}">
  <sheetPr codeName="Sheet1"/>
  <dimension ref="A1:AF98"/>
  <sheetViews>
    <sheetView tabSelected="1" workbookViewId="0">
      <pane xSplit="7" ySplit="2" topLeftCell="H3" activePane="bottomRight" state="frozenSplit"/>
      <selection pane="topRight" activeCell="H1" sqref="H1"/>
      <selection pane="bottomLeft" activeCell="A3" sqref="A3"/>
      <selection pane="bottomRight" activeCell="K1" sqref="K1"/>
    </sheetView>
  </sheetViews>
  <sheetFormatPr defaultRowHeight="15" x14ac:dyDescent="0.25"/>
  <cols>
    <col min="1" max="6" width="3" style="11" customWidth="1"/>
    <col min="7" max="7" width="23.42578125" style="11" customWidth="1"/>
    <col min="8" max="8" width="7.85546875" bestFit="1" customWidth="1"/>
    <col min="9" max="9" width="2.28515625" customWidth="1"/>
    <col min="10" max="10" width="7.85546875" bestFit="1" customWidth="1"/>
    <col min="11" max="11" width="2.28515625" customWidth="1"/>
    <col min="12" max="12" width="7.85546875" bestFit="1" customWidth="1"/>
    <col min="13" max="13" width="2.28515625" customWidth="1"/>
    <col min="14" max="14" width="7.85546875" bestFit="1" customWidth="1"/>
    <col min="15" max="15" width="2.28515625" customWidth="1"/>
    <col min="16" max="16" width="7.85546875" bestFit="1" customWidth="1"/>
    <col min="17" max="17" width="2.28515625" customWidth="1"/>
    <col min="18" max="18" width="7.85546875" bestFit="1" customWidth="1"/>
    <col min="19" max="19" width="2.28515625" customWidth="1"/>
    <col min="20" max="20" width="7.85546875" bestFit="1" customWidth="1"/>
    <col min="21" max="21" width="2.28515625" customWidth="1"/>
    <col min="22" max="22" width="7.85546875" bestFit="1" customWidth="1"/>
    <col min="23" max="23" width="2.28515625" customWidth="1"/>
    <col min="24" max="24" width="7.85546875" bestFit="1" customWidth="1"/>
    <col min="25" max="25" width="2.28515625" customWidth="1"/>
    <col min="26" max="26" width="7.85546875" bestFit="1" customWidth="1"/>
    <col min="27" max="27" width="2.28515625" customWidth="1"/>
    <col min="28" max="28" width="7.85546875" bestFit="1" customWidth="1"/>
    <col min="29" max="29" width="2.28515625" customWidth="1"/>
    <col min="30" max="30" width="7.85546875" bestFit="1" customWidth="1"/>
    <col min="31" max="31" width="2.28515625" customWidth="1"/>
    <col min="32" max="32" width="10.42578125" customWidth="1"/>
  </cols>
  <sheetData>
    <row r="1" spans="1:32" ht="15.75" thickBot="1" x14ac:dyDescent="0.3">
      <c r="A1" s="2"/>
      <c r="B1" s="2"/>
      <c r="C1" s="2"/>
      <c r="D1" s="2"/>
      <c r="E1" s="2"/>
      <c r="F1" s="2"/>
      <c r="G1" s="2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Y1" s="1"/>
      <c r="Z1" s="3"/>
      <c r="AA1" s="1"/>
      <c r="AB1" s="3"/>
      <c r="AC1" s="1"/>
      <c r="AD1" s="3"/>
      <c r="AE1" s="1"/>
      <c r="AF1" s="4" t="s">
        <v>0</v>
      </c>
    </row>
    <row r="2" spans="1:32" s="15" customFormat="1" ht="16.5" thickTop="1" thickBot="1" x14ac:dyDescent="0.3">
      <c r="A2" s="12"/>
      <c r="B2" s="12"/>
      <c r="C2" s="12"/>
      <c r="D2" s="12"/>
      <c r="E2" s="12"/>
      <c r="F2" s="12"/>
      <c r="G2" s="12"/>
      <c r="H2" s="13" t="s">
        <v>1</v>
      </c>
      <c r="I2" s="14"/>
      <c r="J2" s="13" t="s">
        <v>2</v>
      </c>
      <c r="K2" s="14"/>
      <c r="L2" s="13" t="s">
        <v>3</v>
      </c>
      <c r="M2" s="14"/>
      <c r="N2" s="13" t="s">
        <v>4</v>
      </c>
      <c r="O2" s="14"/>
      <c r="P2" s="13" t="s">
        <v>5</v>
      </c>
      <c r="Q2" s="14"/>
      <c r="R2" s="13" t="s">
        <v>6</v>
      </c>
      <c r="S2" s="14"/>
      <c r="T2" s="13" t="s">
        <v>7</v>
      </c>
      <c r="U2" s="14"/>
      <c r="V2" s="13" t="s">
        <v>8</v>
      </c>
      <c r="W2" s="14"/>
      <c r="X2" s="13" t="s">
        <v>9</v>
      </c>
      <c r="Y2" s="14"/>
      <c r="Z2" s="13" t="s">
        <v>10</v>
      </c>
      <c r="AA2" s="14"/>
      <c r="AB2" s="13" t="s">
        <v>11</v>
      </c>
      <c r="AC2" s="14"/>
      <c r="AD2" s="13" t="s">
        <v>12</v>
      </c>
      <c r="AE2" s="14"/>
      <c r="AF2" s="13" t="s">
        <v>13</v>
      </c>
    </row>
    <row r="3" spans="1:32" ht="15.75" thickTop="1" x14ac:dyDescent="0.25">
      <c r="A3" s="2"/>
      <c r="B3" s="2" t="s">
        <v>14</v>
      </c>
      <c r="C3" s="2"/>
      <c r="D3" s="2"/>
      <c r="E3" s="2"/>
      <c r="F3" s="2"/>
      <c r="G3" s="2"/>
      <c r="H3" s="5"/>
      <c r="I3" s="6"/>
      <c r="J3" s="5"/>
      <c r="K3" s="6"/>
      <c r="L3" s="5"/>
      <c r="M3" s="6"/>
      <c r="N3" s="5"/>
      <c r="O3" s="6"/>
      <c r="P3" s="5"/>
      <c r="Q3" s="6"/>
      <c r="R3" s="5"/>
      <c r="S3" s="6"/>
      <c r="T3" s="5"/>
      <c r="U3" s="6"/>
      <c r="V3" s="5"/>
      <c r="W3" s="6"/>
      <c r="X3" s="5"/>
      <c r="Y3" s="6"/>
      <c r="Z3" s="5"/>
      <c r="AA3" s="6"/>
      <c r="AB3" s="5"/>
      <c r="AC3" s="6"/>
      <c r="AD3" s="5"/>
      <c r="AE3" s="6"/>
      <c r="AF3" s="5"/>
    </row>
    <row r="4" spans="1:32" x14ac:dyDescent="0.25">
      <c r="A4" s="2"/>
      <c r="B4" s="2"/>
      <c r="C4" s="2"/>
      <c r="D4" s="2" t="s">
        <v>15</v>
      </c>
      <c r="E4" s="2"/>
      <c r="F4" s="2"/>
      <c r="G4" s="2"/>
      <c r="H4" s="5"/>
      <c r="I4" s="6"/>
      <c r="J4" s="5"/>
      <c r="K4" s="6"/>
      <c r="L4" s="5"/>
      <c r="M4" s="6"/>
      <c r="N4" s="5"/>
      <c r="O4" s="6"/>
      <c r="P4" s="5"/>
      <c r="Q4" s="6"/>
      <c r="R4" s="5"/>
      <c r="S4" s="6"/>
      <c r="T4" s="5"/>
      <c r="U4" s="6"/>
      <c r="V4" s="5"/>
      <c r="W4" s="6"/>
      <c r="X4" s="5"/>
      <c r="Y4" s="6"/>
      <c r="Z4" s="5"/>
      <c r="AA4" s="6"/>
      <c r="AB4" s="5"/>
      <c r="AC4" s="6"/>
      <c r="AD4" s="5"/>
      <c r="AE4" s="6"/>
      <c r="AF4" s="5"/>
    </row>
    <row r="5" spans="1:32" x14ac:dyDescent="0.25">
      <c r="A5" s="2"/>
      <c r="B5" s="2"/>
      <c r="C5" s="2"/>
      <c r="D5" s="2"/>
      <c r="E5" s="2" t="s">
        <v>16</v>
      </c>
      <c r="F5" s="2"/>
      <c r="G5" s="2"/>
      <c r="H5" s="5"/>
      <c r="I5" s="6"/>
      <c r="J5" s="5"/>
      <c r="K5" s="6"/>
      <c r="L5" s="5"/>
      <c r="M5" s="6"/>
      <c r="N5" s="5"/>
      <c r="O5" s="6"/>
      <c r="P5" s="5"/>
      <c r="Q5" s="6"/>
      <c r="R5" s="5"/>
      <c r="S5" s="6"/>
      <c r="T5" s="5"/>
      <c r="U5" s="6"/>
      <c r="V5" s="5"/>
      <c r="W5" s="6"/>
      <c r="X5" s="5"/>
      <c r="Y5" s="6"/>
      <c r="Z5" s="5"/>
      <c r="AA5" s="6"/>
      <c r="AB5" s="5"/>
      <c r="AC5" s="6"/>
      <c r="AD5" s="5"/>
      <c r="AE5" s="6"/>
      <c r="AF5" s="5"/>
    </row>
    <row r="6" spans="1:32" x14ac:dyDescent="0.25">
      <c r="A6" s="2"/>
      <c r="B6" s="2"/>
      <c r="C6" s="2"/>
      <c r="D6" s="2"/>
      <c r="E6" s="2"/>
      <c r="F6" s="2" t="s">
        <v>17</v>
      </c>
      <c r="G6" s="2"/>
      <c r="H6" s="5">
        <v>0</v>
      </c>
      <c r="I6" s="6"/>
      <c r="J6" s="5">
        <v>0</v>
      </c>
      <c r="K6" s="6"/>
      <c r="L6" s="5">
        <v>0</v>
      </c>
      <c r="M6" s="6"/>
      <c r="N6" s="5">
        <v>0</v>
      </c>
      <c r="O6" s="6"/>
      <c r="P6" s="5">
        <v>0</v>
      </c>
      <c r="Q6" s="6"/>
      <c r="R6" s="5">
        <v>0</v>
      </c>
      <c r="S6" s="6"/>
      <c r="T6" s="5">
        <v>0</v>
      </c>
      <c r="U6" s="6"/>
      <c r="V6" s="5">
        <v>0</v>
      </c>
      <c r="W6" s="6"/>
      <c r="X6" s="5">
        <v>0</v>
      </c>
      <c r="Y6" s="6"/>
      <c r="Z6" s="5">
        <v>0</v>
      </c>
      <c r="AA6" s="6"/>
      <c r="AB6" s="5">
        <v>0</v>
      </c>
      <c r="AC6" s="6"/>
      <c r="AD6" s="5">
        <v>0</v>
      </c>
      <c r="AE6" s="6"/>
      <c r="AF6" s="5">
        <f>ROUND(SUM(H6:AD6),5)</f>
        <v>0</v>
      </c>
    </row>
    <row r="7" spans="1:32" x14ac:dyDescent="0.25">
      <c r="A7" s="2"/>
      <c r="B7" s="2"/>
      <c r="C7" s="2"/>
      <c r="D7" s="2"/>
      <c r="E7" s="2"/>
      <c r="F7" s="2" t="s">
        <v>18</v>
      </c>
      <c r="G7" s="2"/>
      <c r="H7" s="5">
        <v>0</v>
      </c>
      <c r="I7" s="6"/>
      <c r="J7" s="5">
        <v>0</v>
      </c>
      <c r="K7" s="6"/>
      <c r="L7" s="5">
        <v>0</v>
      </c>
      <c r="M7" s="6"/>
      <c r="N7" s="5">
        <v>0</v>
      </c>
      <c r="O7" s="6"/>
      <c r="P7" s="5">
        <v>0</v>
      </c>
      <c r="Q7" s="6"/>
      <c r="R7" s="5">
        <v>0</v>
      </c>
      <c r="S7" s="6"/>
      <c r="T7" s="5">
        <v>0</v>
      </c>
      <c r="U7" s="6"/>
      <c r="V7" s="5">
        <v>0</v>
      </c>
      <c r="W7" s="6"/>
      <c r="X7" s="5">
        <v>4500</v>
      </c>
      <c r="Y7" s="6"/>
      <c r="Z7" s="5">
        <v>0</v>
      </c>
      <c r="AA7" s="6"/>
      <c r="AB7" s="5">
        <v>0</v>
      </c>
      <c r="AC7" s="6"/>
      <c r="AD7" s="5">
        <v>0</v>
      </c>
      <c r="AE7" s="6"/>
      <c r="AF7" s="5">
        <f>ROUND(SUM(H7:AD7),5)</f>
        <v>4500</v>
      </c>
    </row>
    <row r="8" spans="1:32" ht="15.75" thickBot="1" x14ac:dyDescent="0.3">
      <c r="A8" s="2"/>
      <c r="B8" s="2"/>
      <c r="C8" s="2"/>
      <c r="D8" s="2"/>
      <c r="E8" s="2"/>
      <c r="F8" s="2" t="s">
        <v>19</v>
      </c>
      <c r="G8" s="2"/>
      <c r="H8" s="7">
        <v>4800</v>
      </c>
      <c r="I8" s="6"/>
      <c r="J8" s="7">
        <v>4800</v>
      </c>
      <c r="K8" s="6"/>
      <c r="L8" s="7">
        <v>4800</v>
      </c>
      <c r="M8" s="6"/>
      <c r="N8" s="7">
        <v>4800</v>
      </c>
      <c r="O8" s="6"/>
      <c r="P8" s="7">
        <v>4800</v>
      </c>
      <c r="Q8" s="6"/>
      <c r="R8" s="7">
        <v>4800</v>
      </c>
      <c r="S8" s="6"/>
      <c r="T8" s="7">
        <v>4800</v>
      </c>
      <c r="U8" s="6"/>
      <c r="V8" s="7">
        <v>4800</v>
      </c>
      <c r="W8" s="6"/>
      <c r="X8" s="7">
        <v>4800</v>
      </c>
      <c r="Y8" s="6"/>
      <c r="Z8" s="7">
        <v>4800</v>
      </c>
      <c r="AA8" s="6"/>
      <c r="AB8" s="7">
        <v>4800</v>
      </c>
      <c r="AC8" s="6"/>
      <c r="AD8" s="7">
        <v>4800</v>
      </c>
      <c r="AE8" s="6"/>
      <c r="AF8" s="7">
        <f>ROUND(SUM(H8:AD8),5)</f>
        <v>57600</v>
      </c>
    </row>
    <row r="9" spans="1:32" x14ac:dyDescent="0.25">
      <c r="A9" s="2"/>
      <c r="B9" s="2"/>
      <c r="C9" s="2"/>
      <c r="D9" s="2"/>
      <c r="E9" s="2" t="s">
        <v>20</v>
      </c>
      <c r="F9" s="2"/>
      <c r="G9" s="2"/>
      <c r="H9" s="5">
        <f>ROUND(SUM(H5:H8),5)</f>
        <v>4800</v>
      </c>
      <c r="I9" s="6"/>
      <c r="J9" s="5">
        <f>ROUND(SUM(J5:J8),5)</f>
        <v>4800</v>
      </c>
      <c r="K9" s="6"/>
      <c r="L9" s="5">
        <f>ROUND(SUM(L5:L8),5)</f>
        <v>4800</v>
      </c>
      <c r="M9" s="6"/>
      <c r="N9" s="5">
        <f>ROUND(SUM(N5:N8),5)</f>
        <v>4800</v>
      </c>
      <c r="O9" s="6"/>
      <c r="P9" s="5">
        <f>ROUND(SUM(P5:P8),5)</f>
        <v>4800</v>
      </c>
      <c r="Q9" s="6"/>
      <c r="R9" s="5">
        <f>ROUND(SUM(R5:R8),5)</f>
        <v>4800</v>
      </c>
      <c r="S9" s="6"/>
      <c r="T9" s="5">
        <f>ROUND(SUM(T5:T8),5)</f>
        <v>4800</v>
      </c>
      <c r="U9" s="6"/>
      <c r="V9" s="5">
        <f>ROUND(SUM(V5:V8),5)</f>
        <v>4800</v>
      </c>
      <c r="W9" s="6"/>
      <c r="X9" s="5">
        <f>ROUND(SUM(X5:X8),5)</f>
        <v>9300</v>
      </c>
      <c r="Y9" s="6"/>
      <c r="Z9" s="5">
        <f>ROUND(SUM(Z5:Z8),5)</f>
        <v>4800</v>
      </c>
      <c r="AA9" s="6"/>
      <c r="AB9" s="5">
        <f>ROUND(SUM(AB5:AB8),5)</f>
        <v>4800</v>
      </c>
      <c r="AC9" s="6"/>
      <c r="AD9" s="5">
        <f>ROUND(SUM(AD5:AD8),5)</f>
        <v>4800</v>
      </c>
      <c r="AE9" s="6"/>
      <c r="AF9" s="5">
        <f>ROUND(SUM(H9:AD9),5)</f>
        <v>62100</v>
      </c>
    </row>
    <row r="10" spans="1:32" x14ac:dyDescent="0.25">
      <c r="A10" s="2"/>
      <c r="B10" s="2"/>
      <c r="C10" s="2"/>
      <c r="D10" s="2"/>
      <c r="E10" s="2" t="s">
        <v>21</v>
      </c>
      <c r="F10" s="2"/>
      <c r="G10" s="2"/>
      <c r="H10" s="5"/>
      <c r="I10" s="6"/>
      <c r="J10" s="5"/>
      <c r="K10" s="6"/>
      <c r="L10" s="5"/>
      <c r="M10" s="6"/>
      <c r="N10" s="5"/>
      <c r="O10" s="6"/>
      <c r="P10" s="5"/>
      <c r="Q10" s="6"/>
      <c r="R10" s="5"/>
      <c r="S10" s="6"/>
      <c r="T10" s="5"/>
      <c r="U10" s="6"/>
      <c r="V10" s="5"/>
      <c r="W10" s="6"/>
      <c r="X10" s="5"/>
      <c r="Y10" s="6"/>
      <c r="Z10" s="5"/>
      <c r="AA10" s="6"/>
      <c r="AB10" s="5"/>
      <c r="AC10" s="6"/>
      <c r="AD10" s="5"/>
      <c r="AE10" s="6"/>
      <c r="AF10" s="5"/>
    </row>
    <row r="11" spans="1:32" ht="15.75" thickBot="1" x14ac:dyDescent="0.3">
      <c r="A11" s="2"/>
      <c r="B11" s="2"/>
      <c r="C11" s="2"/>
      <c r="D11" s="2"/>
      <c r="E11" s="2"/>
      <c r="F11" s="2" t="s">
        <v>22</v>
      </c>
      <c r="G11" s="2"/>
      <c r="H11" s="7">
        <v>1000</v>
      </c>
      <c r="I11" s="6"/>
      <c r="J11" s="7">
        <v>1000</v>
      </c>
      <c r="K11" s="6"/>
      <c r="L11" s="7">
        <v>1000</v>
      </c>
      <c r="M11" s="6"/>
      <c r="N11" s="7">
        <v>1000</v>
      </c>
      <c r="O11" s="6"/>
      <c r="P11" s="7">
        <v>1000</v>
      </c>
      <c r="Q11" s="6"/>
      <c r="R11" s="7">
        <v>1000</v>
      </c>
      <c r="S11" s="6"/>
      <c r="T11" s="7">
        <v>1000</v>
      </c>
      <c r="U11" s="6"/>
      <c r="V11" s="7">
        <v>1000</v>
      </c>
      <c r="W11" s="6"/>
      <c r="X11" s="7">
        <v>1000</v>
      </c>
      <c r="Y11" s="6"/>
      <c r="Z11" s="7">
        <v>1000</v>
      </c>
      <c r="AA11" s="6"/>
      <c r="AB11" s="7">
        <v>1000</v>
      </c>
      <c r="AC11" s="6"/>
      <c r="AD11" s="7">
        <v>1000</v>
      </c>
      <c r="AE11" s="6"/>
      <c r="AF11" s="7">
        <f>ROUND(SUM(H11:AD11),5)</f>
        <v>12000</v>
      </c>
    </row>
    <row r="12" spans="1:32" x14ac:dyDescent="0.25">
      <c r="A12" s="2"/>
      <c r="B12" s="2"/>
      <c r="C12" s="2"/>
      <c r="D12" s="2"/>
      <c r="E12" s="2" t="s">
        <v>23</v>
      </c>
      <c r="F12" s="2"/>
      <c r="G12" s="2"/>
      <c r="H12" s="5">
        <f>ROUND(SUM(H10:H11),5)</f>
        <v>1000</v>
      </c>
      <c r="I12" s="6"/>
      <c r="J12" s="5">
        <f>ROUND(SUM(J10:J11),5)</f>
        <v>1000</v>
      </c>
      <c r="K12" s="6"/>
      <c r="L12" s="5">
        <f>ROUND(SUM(L10:L11),5)</f>
        <v>1000</v>
      </c>
      <c r="M12" s="6"/>
      <c r="N12" s="5">
        <f>ROUND(SUM(N10:N11),5)</f>
        <v>1000</v>
      </c>
      <c r="O12" s="6"/>
      <c r="P12" s="5">
        <f>ROUND(SUM(P10:P11),5)</f>
        <v>1000</v>
      </c>
      <c r="Q12" s="6"/>
      <c r="R12" s="5">
        <f>ROUND(SUM(R10:R11),5)</f>
        <v>1000</v>
      </c>
      <c r="S12" s="6"/>
      <c r="T12" s="5">
        <f>ROUND(SUM(T10:T11),5)</f>
        <v>1000</v>
      </c>
      <c r="U12" s="6"/>
      <c r="V12" s="5">
        <f>ROUND(SUM(V10:V11),5)</f>
        <v>1000</v>
      </c>
      <c r="W12" s="6"/>
      <c r="X12" s="5">
        <f>ROUND(SUM(X10:X11),5)</f>
        <v>1000</v>
      </c>
      <c r="Y12" s="6"/>
      <c r="Z12" s="5">
        <f>ROUND(SUM(Z10:Z11),5)</f>
        <v>1000</v>
      </c>
      <c r="AA12" s="6"/>
      <c r="AB12" s="5">
        <f>ROUND(SUM(AB10:AB11),5)</f>
        <v>1000</v>
      </c>
      <c r="AC12" s="6"/>
      <c r="AD12" s="5">
        <f>ROUND(SUM(AD10:AD11),5)</f>
        <v>1000</v>
      </c>
      <c r="AE12" s="6"/>
      <c r="AF12" s="5">
        <f>ROUND(SUM(H12:AD12),5)</f>
        <v>12000</v>
      </c>
    </row>
    <row r="13" spans="1:32" x14ac:dyDescent="0.25">
      <c r="A13" s="2"/>
      <c r="B13" s="2"/>
      <c r="C13" s="2"/>
      <c r="D13" s="2"/>
      <c r="E13" s="2" t="s">
        <v>24</v>
      </c>
      <c r="F13" s="2"/>
      <c r="G13" s="2"/>
      <c r="H13" s="5">
        <v>0</v>
      </c>
      <c r="I13" s="6"/>
      <c r="J13" s="5">
        <v>0</v>
      </c>
      <c r="K13" s="6"/>
      <c r="L13" s="5">
        <v>2500</v>
      </c>
      <c r="M13" s="6"/>
      <c r="N13" s="5">
        <v>0</v>
      </c>
      <c r="O13" s="6"/>
      <c r="P13" s="5">
        <v>0</v>
      </c>
      <c r="Q13" s="6"/>
      <c r="R13" s="5">
        <v>2500</v>
      </c>
      <c r="S13" s="6"/>
      <c r="T13" s="5">
        <v>0</v>
      </c>
      <c r="U13" s="6"/>
      <c r="V13" s="5">
        <v>0</v>
      </c>
      <c r="W13" s="6"/>
      <c r="X13" s="5">
        <v>20000</v>
      </c>
      <c r="Y13" s="6"/>
      <c r="Z13" s="5">
        <v>0</v>
      </c>
      <c r="AA13" s="6"/>
      <c r="AB13" s="5">
        <v>0</v>
      </c>
      <c r="AC13" s="6"/>
      <c r="AD13" s="5">
        <v>2500</v>
      </c>
      <c r="AE13" s="6"/>
      <c r="AF13" s="5">
        <f>ROUND(SUM(H13:AD13),5)</f>
        <v>27500</v>
      </c>
    </row>
    <row r="14" spans="1:32" x14ac:dyDescent="0.25">
      <c r="A14" s="2"/>
      <c r="B14" s="2"/>
      <c r="C14" s="2"/>
      <c r="D14" s="2"/>
      <c r="E14" s="2" t="s">
        <v>25</v>
      </c>
      <c r="F14" s="2"/>
      <c r="G14" s="2"/>
      <c r="H14" s="5">
        <v>1670</v>
      </c>
      <c r="I14" s="6"/>
      <c r="J14" s="5">
        <v>1670</v>
      </c>
      <c r="K14" s="6"/>
      <c r="L14" s="5">
        <v>1670</v>
      </c>
      <c r="M14" s="6"/>
      <c r="N14" s="5">
        <v>1670</v>
      </c>
      <c r="O14" s="6"/>
      <c r="P14" s="5">
        <v>1670</v>
      </c>
      <c r="Q14" s="6"/>
      <c r="R14" s="5">
        <v>1670</v>
      </c>
      <c r="S14" s="6"/>
      <c r="T14" s="5">
        <v>1670</v>
      </c>
      <c r="U14" s="6"/>
      <c r="V14" s="5">
        <v>1670</v>
      </c>
      <c r="W14" s="6"/>
      <c r="X14" s="5">
        <v>1670</v>
      </c>
      <c r="Y14" s="6"/>
      <c r="Z14" s="5">
        <v>1670</v>
      </c>
      <c r="AA14" s="6"/>
      <c r="AB14" s="5">
        <v>1670</v>
      </c>
      <c r="AC14" s="6"/>
      <c r="AD14" s="5">
        <v>1670</v>
      </c>
      <c r="AE14" s="6"/>
      <c r="AF14" s="5">
        <f>ROUND(SUM(H14:AD14),5)</f>
        <v>20040</v>
      </c>
    </row>
    <row r="15" spans="1:32" x14ac:dyDescent="0.25">
      <c r="A15" s="2"/>
      <c r="B15" s="2"/>
      <c r="C15" s="2"/>
      <c r="D15" s="2"/>
      <c r="E15" s="2" t="s">
        <v>26</v>
      </c>
      <c r="F15" s="2"/>
      <c r="G15" s="2"/>
      <c r="H15" s="5"/>
      <c r="I15" s="6"/>
      <c r="J15" s="5"/>
      <c r="K15" s="6"/>
      <c r="L15" s="5"/>
      <c r="M15" s="6"/>
      <c r="N15" s="5"/>
      <c r="O15" s="6"/>
      <c r="P15" s="5"/>
      <c r="Q15" s="6"/>
      <c r="R15" s="5"/>
      <c r="S15" s="6"/>
      <c r="T15" s="5"/>
      <c r="U15" s="6"/>
      <c r="V15" s="5"/>
      <c r="W15" s="6"/>
      <c r="X15" s="5"/>
      <c r="Y15" s="6"/>
      <c r="Z15" s="5"/>
      <c r="AA15" s="6"/>
      <c r="AB15" s="5"/>
      <c r="AC15" s="6"/>
      <c r="AD15" s="5"/>
      <c r="AE15" s="6"/>
      <c r="AF15" s="5"/>
    </row>
    <row r="16" spans="1:32" x14ac:dyDescent="0.25">
      <c r="A16" s="2"/>
      <c r="B16" s="2"/>
      <c r="C16" s="2"/>
      <c r="D16" s="2"/>
      <c r="E16" s="2"/>
      <c r="F16" s="2" t="s">
        <v>27</v>
      </c>
      <c r="G16" s="2"/>
      <c r="H16" s="5">
        <v>0</v>
      </c>
      <c r="I16" s="6"/>
      <c r="J16" s="5">
        <v>0</v>
      </c>
      <c r="K16" s="6"/>
      <c r="L16" s="5">
        <v>3000</v>
      </c>
      <c r="M16" s="6"/>
      <c r="N16" s="5">
        <v>0</v>
      </c>
      <c r="O16" s="6"/>
      <c r="P16" s="5">
        <v>0</v>
      </c>
      <c r="Q16" s="6"/>
      <c r="R16" s="5">
        <v>0</v>
      </c>
      <c r="S16" s="6"/>
      <c r="T16" s="5">
        <v>0</v>
      </c>
      <c r="U16" s="6"/>
      <c r="V16" s="5">
        <v>0</v>
      </c>
      <c r="W16" s="6"/>
      <c r="X16" s="5">
        <v>0</v>
      </c>
      <c r="Y16" s="6"/>
      <c r="Z16" s="5">
        <v>0</v>
      </c>
      <c r="AA16" s="6"/>
      <c r="AB16" s="5">
        <v>0</v>
      </c>
      <c r="AC16" s="6"/>
      <c r="AD16" s="5">
        <v>0</v>
      </c>
      <c r="AE16" s="6"/>
      <c r="AF16" s="5">
        <f>ROUND(SUM(H16:AD16),5)</f>
        <v>3000</v>
      </c>
    </row>
    <row r="17" spans="1:32" ht="15.75" thickBot="1" x14ac:dyDescent="0.3">
      <c r="A17" s="2"/>
      <c r="B17" s="2"/>
      <c r="C17" s="2"/>
      <c r="D17" s="2"/>
      <c r="E17" s="2"/>
      <c r="F17" s="2" t="s">
        <v>28</v>
      </c>
      <c r="G17" s="2"/>
      <c r="H17" s="7">
        <v>3650</v>
      </c>
      <c r="I17" s="6"/>
      <c r="J17" s="7">
        <v>3650</v>
      </c>
      <c r="K17" s="6"/>
      <c r="L17" s="7">
        <v>3650</v>
      </c>
      <c r="M17" s="6"/>
      <c r="N17" s="7">
        <v>3650</v>
      </c>
      <c r="O17" s="6"/>
      <c r="P17" s="7">
        <v>3650</v>
      </c>
      <c r="Q17" s="6"/>
      <c r="R17" s="7">
        <v>3650</v>
      </c>
      <c r="S17" s="6"/>
      <c r="T17" s="7">
        <v>3650</v>
      </c>
      <c r="U17" s="6"/>
      <c r="V17" s="7">
        <v>3650</v>
      </c>
      <c r="W17" s="6"/>
      <c r="X17" s="7">
        <v>3650</v>
      </c>
      <c r="Y17" s="6"/>
      <c r="Z17" s="7">
        <v>3650</v>
      </c>
      <c r="AA17" s="6"/>
      <c r="AB17" s="7">
        <v>3650</v>
      </c>
      <c r="AC17" s="6"/>
      <c r="AD17" s="7">
        <v>3650</v>
      </c>
      <c r="AE17" s="6"/>
      <c r="AF17" s="7">
        <f>ROUND(SUM(H17:AD17),5)</f>
        <v>43800</v>
      </c>
    </row>
    <row r="18" spans="1:32" x14ac:dyDescent="0.25">
      <c r="A18" s="2"/>
      <c r="B18" s="2"/>
      <c r="C18" s="2"/>
      <c r="D18" s="2"/>
      <c r="E18" s="2" t="s">
        <v>29</v>
      </c>
      <c r="F18" s="2"/>
      <c r="G18" s="2"/>
      <c r="H18" s="5">
        <f>ROUND(SUM(H15:H17),5)</f>
        <v>3650</v>
      </c>
      <c r="I18" s="6"/>
      <c r="J18" s="5">
        <f>ROUND(SUM(J15:J17),5)</f>
        <v>3650</v>
      </c>
      <c r="K18" s="6"/>
      <c r="L18" s="5">
        <f>ROUND(SUM(L15:L17),5)</f>
        <v>6650</v>
      </c>
      <c r="M18" s="6"/>
      <c r="N18" s="5">
        <f>ROUND(SUM(N15:N17),5)</f>
        <v>3650</v>
      </c>
      <c r="O18" s="6"/>
      <c r="P18" s="5">
        <f>ROUND(SUM(P15:P17),5)</f>
        <v>3650</v>
      </c>
      <c r="Q18" s="6"/>
      <c r="R18" s="5">
        <f>ROUND(SUM(R15:R17),5)</f>
        <v>3650</v>
      </c>
      <c r="S18" s="6"/>
      <c r="T18" s="5">
        <f>ROUND(SUM(T15:T17),5)</f>
        <v>3650</v>
      </c>
      <c r="U18" s="6"/>
      <c r="V18" s="5">
        <f>ROUND(SUM(V15:V17),5)</f>
        <v>3650</v>
      </c>
      <c r="W18" s="6"/>
      <c r="X18" s="5">
        <f>ROUND(SUM(X15:X17),5)</f>
        <v>3650</v>
      </c>
      <c r="Y18" s="6"/>
      <c r="Z18" s="5">
        <f>ROUND(SUM(Z15:Z17),5)</f>
        <v>3650</v>
      </c>
      <c r="AA18" s="6"/>
      <c r="AB18" s="5">
        <f>ROUND(SUM(AB15:AB17),5)</f>
        <v>3650</v>
      </c>
      <c r="AC18" s="6"/>
      <c r="AD18" s="5">
        <f>ROUND(SUM(AD15:AD17),5)</f>
        <v>3650</v>
      </c>
      <c r="AE18" s="6"/>
      <c r="AF18" s="5">
        <f>ROUND(SUM(H18:AD18),5)</f>
        <v>46800</v>
      </c>
    </row>
    <row r="19" spans="1:32" x14ac:dyDescent="0.25">
      <c r="A19" s="2"/>
      <c r="B19" s="2"/>
      <c r="C19" s="2"/>
      <c r="D19" s="2"/>
      <c r="E19" s="2" t="s">
        <v>30</v>
      </c>
      <c r="F19" s="2"/>
      <c r="G19" s="2"/>
      <c r="H19" s="5"/>
      <c r="I19" s="6"/>
      <c r="J19" s="5"/>
      <c r="K19" s="6"/>
      <c r="L19" s="5"/>
      <c r="M19" s="6"/>
      <c r="N19" s="5"/>
      <c r="O19" s="6"/>
      <c r="P19" s="5"/>
      <c r="Q19" s="6"/>
      <c r="R19" s="5"/>
      <c r="S19" s="6"/>
      <c r="T19" s="5"/>
      <c r="U19" s="6"/>
      <c r="V19" s="5"/>
      <c r="W19" s="6"/>
      <c r="X19" s="5"/>
      <c r="Y19" s="6"/>
      <c r="Z19" s="5"/>
      <c r="AA19" s="6"/>
      <c r="AB19" s="5"/>
      <c r="AC19" s="6"/>
      <c r="AD19" s="5"/>
      <c r="AE19" s="6"/>
      <c r="AF19" s="5"/>
    </row>
    <row r="20" spans="1:32" x14ac:dyDescent="0.25">
      <c r="A20" s="2"/>
      <c r="B20" s="2"/>
      <c r="C20" s="2"/>
      <c r="D20" s="2"/>
      <c r="E20" s="2"/>
      <c r="F20" s="2" t="s">
        <v>31</v>
      </c>
      <c r="G20" s="2"/>
      <c r="H20" s="5"/>
      <c r="I20" s="6"/>
      <c r="J20" s="5"/>
      <c r="K20" s="6"/>
      <c r="L20" s="5"/>
      <c r="M20" s="6"/>
      <c r="N20" s="5"/>
      <c r="O20" s="6"/>
      <c r="P20" s="5"/>
      <c r="Q20" s="6"/>
      <c r="R20" s="5"/>
      <c r="S20" s="6"/>
      <c r="T20" s="5"/>
      <c r="U20" s="6"/>
      <c r="V20" s="5"/>
      <c r="W20" s="6"/>
      <c r="X20" s="5"/>
      <c r="Y20" s="6"/>
      <c r="Z20" s="5"/>
      <c r="AA20" s="6"/>
      <c r="AB20" s="5"/>
      <c r="AC20" s="6"/>
      <c r="AD20" s="5"/>
      <c r="AE20" s="6"/>
      <c r="AF20" s="5"/>
    </row>
    <row r="21" spans="1:32" x14ac:dyDescent="0.25">
      <c r="A21" s="2"/>
      <c r="B21" s="2"/>
      <c r="C21" s="2"/>
      <c r="D21" s="2"/>
      <c r="E21" s="2"/>
      <c r="F21" s="2"/>
      <c r="G21" s="2" t="s">
        <v>32</v>
      </c>
      <c r="H21" s="5">
        <v>8900</v>
      </c>
      <c r="I21" s="6"/>
      <c r="J21" s="5">
        <v>8900</v>
      </c>
      <c r="K21" s="6"/>
      <c r="L21" s="5">
        <v>8900</v>
      </c>
      <c r="M21" s="6"/>
      <c r="N21" s="5">
        <v>8900</v>
      </c>
      <c r="O21" s="6"/>
      <c r="P21" s="5">
        <v>8900</v>
      </c>
      <c r="Q21" s="6"/>
      <c r="R21" s="5">
        <v>8900</v>
      </c>
      <c r="S21" s="6"/>
      <c r="T21" s="5">
        <v>8900</v>
      </c>
      <c r="U21" s="6"/>
      <c r="V21" s="5">
        <v>8900</v>
      </c>
      <c r="W21" s="6"/>
      <c r="X21" s="5">
        <v>8900</v>
      </c>
      <c r="Y21" s="6"/>
      <c r="Z21" s="5">
        <v>8900</v>
      </c>
      <c r="AA21" s="6"/>
      <c r="AB21" s="5">
        <v>8900</v>
      </c>
      <c r="AC21" s="6"/>
      <c r="AD21" s="5">
        <v>8900</v>
      </c>
      <c r="AE21" s="6"/>
      <c r="AF21" s="5">
        <f t="shared" ref="AF21:AF26" si="0">ROUND(SUM(H21:AD21),5)</f>
        <v>106800</v>
      </c>
    </row>
    <row r="22" spans="1:32" ht="15.75" thickBot="1" x14ac:dyDescent="0.3">
      <c r="A22" s="2"/>
      <c r="B22" s="2"/>
      <c r="C22" s="2"/>
      <c r="D22" s="2"/>
      <c r="E22" s="2"/>
      <c r="F22" s="2"/>
      <c r="G22" s="2" t="s">
        <v>33</v>
      </c>
      <c r="H22" s="5">
        <v>6100</v>
      </c>
      <c r="I22" s="6"/>
      <c r="J22" s="5">
        <v>6100</v>
      </c>
      <c r="K22" s="6"/>
      <c r="L22" s="5">
        <v>6100</v>
      </c>
      <c r="M22" s="6"/>
      <c r="N22" s="5">
        <v>6100</v>
      </c>
      <c r="O22" s="6"/>
      <c r="P22" s="5">
        <v>6100</v>
      </c>
      <c r="Q22" s="6"/>
      <c r="R22" s="5">
        <v>6100</v>
      </c>
      <c r="S22" s="6"/>
      <c r="T22" s="5">
        <v>6100</v>
      </c>
      <c r="U22" s="6"/>
      <c r="V22" s="5">
        <v>6100</v>
      </c>
      <c r="W22" s="6"/>
      <c r="X22" s="5">
        <v>6100</v>
      </c>
      <c r="Y22" s="6"/>
      <c r="Z22" s="5">
        <v>6100</v>
      </c>
      <c r="AA22" s="6"/>
      <c r="AB22" s="5">
        <v>6100</v>
      </c>
      <c r="AC22" s="6"/>
      <c r="AD22" s="5">
        <v>6100</v>
      </c>
      <c r="AE22" s="6"/>
      <c r="AF22" s="5">
        <f t="shared" si="0"/>
        <v>73200</v>
      </c>
    </row>
    <row r="23" spans="1:32" ht="15.75" thickBot="1" x14ac:dyDescent="0.3">
      <c r="A23" s="2"/>
      <c r="B23" s="2"/>
      <c r="C23" s="2"/>
      <c r="D23" s="2"/>
      <c r="E23" s="2"/>
      <c r="F23" s="2" t="s">
        <v>34</v>
      </c>
      <c r="G23" s="2"/>
      <c r="H23" s="8">
        <f>ROUND(SUM(H20:H22),5)</f>
        <v>15000</v>
      </c>
      <c r="I23" s="6"/>
      <c r="J23" s="8">
        <f>ROUND(SUM(J20:J22),5)</f>
        <v>15000</v>
      </c>
      <c r="K23" s="6"/>
      <c r="L23" s="8">
        <f>ROUND(SUM(L20:L22),5)</f>
        <v>15000</v>
      </c>
      <c r="M23" s="6"/>
      <c r="N23" s="8">
        <f>ROUND(SUM(N20:N22),5)</f>
        <v>15000</v>
      </c>
      <c r="O23" s="6"/>
      <c r="P23" s="8">
        <f>ROUND(SUM(P20:P22),5)</f>
        <v>15000</v>
      </c>
      <c r="Q23" s="6"/>
      <c r="R23" s="8">
        <f>ROUND(SUM(R20:R22),5)</f>
        <v>15000</v>
      </c>
      <c r="S23" s="6"/>
      <c r="T23" s="8">
        <f>ROUND(SUM(T20:T22),5)</f>
        <v>15000</v>
      </c>
      <c r="U23" s="6"/>
      <c r="V23" s="8">
        <f>ROUND(SUM(V20:V22),5)</f>
        <v>15000</v>
      </c>
      <c r="W23" s="6"/>
      <c r="X23" s="8">
        <f>ROUND(SUM(X20:X22),5)</f>
        <v>15000</v>
      </c>
      <c r="Y23" s="6"/>
      <c r="Z23" s="8">
        <f>ROUND(SUM(Z20:Z22),5)</f>
        <v>15000</v>
      </c>
      <c r="AA23" s="6"/>
      <c r="AB23" s="8">
        <f>ROUND(SUM(AB20:AB22),5)</f>
        <v>15000</v>
      </c>
      <c r="AC23" s="6"/>
      <c r="AD23" s="8">
        <f>ROUND(SUM(AD20:AD22),5)</f>
        <v>15000</v>
      </c>
      <c r="AE23" s="6"/>
      <c r="AF23" s="8">
        <f t="shared" si="0"/>
        <v>180000</v>
      </c>
    </row>
    <row r="24" spans="1:32" ht="15.75" thickBot="1" x14ac:dyDescent="0.3">
      <c r="A24" s="2"/>
      <c r="B24" s="2"/>
      <c r="C24" s="2"/>
      <c r="D24" s="2"/>
      <c r="E24" s="2" t="s">
        <v>35</v>
      </c>
      <c r="F24" s="2"/>
      <c r="G24" s="2"/>
      <c r="H24" s="8">
        <f>ROUND(H19+H23,5)</f>
        <v>15000</v>
      </c>
      <c r="I24" s="6"/>
      <c r="J24" s="8">
        <f>ROUND(J19+J23,5)</f>
        <v>15000</v>
      </c>
      <c r="K24" s="6"/>
      <c r="L24" s="8">
        <f>ROUND(L19+L23,5)</f>
        <v>15000</v>
      </c>
      <c r="M24" s="6"/>
      <c r="N24" s="8">
        <f>ROUND(N19+N23,5)</f>
        <v>15000</v>
      </c>
      <c r="O24" s="6"/>
      <c r="P24" s="8">
        <f>ROUND(P19+P23,5)</f>
        <v>15000</v>
      </c>
      <c r="Q24" s="6"/>
      <c r="R24" s="8">
        <f>ROUND(R19+R23,5)</f>
        <v>15000</v>
      </c>
      <c r="S24" s="6"/>
      <c r="T24" s="8">
        <f>ROUND(T19+T23,5)</f>
        <v>15000</v>
      </c>
      <c r="U24" s="6"/>
      <c r="V24" s="8">
        <f>ROUND(V19+V23,5)</f>
        <v>15000</v>
      </c>
      <c r="W24" s="6"/>
      <c r="X24" s="8">
        <f>ROUND(X19+X23,5)</f>
        <v>15000</v>
      </c>
      <c r="Y24" s="6"/>
      <c r="Z24" s="8">
        <f>ROUND(Z19+Z23,5)</f>
        <v>15000</v>
      </c>
      <c r="AA24" s="6"/>
      <c r="AB24" s="8">
        <f>ROUND(AB19+AB23,5)</f>
        <v>15000</v>
      </c>
      <c r="AC24" s="6"/>
      <c r="AD24" s="8">
        <f>ROUND(AD19+AD23,5)</f>
        <v>15000</v>
      </c>
      <c r="AE24" s="6"/>
      <c r="AF24" s="8">
        <f t="shared" si="0"/>
        <v>180000</v>
      </c>
    </row>
    <row r="25" spans="1:32" ht="15.75" thickBot="1" x14ac:dyDescent="0.3">
      <c r="A25" s="2"/>
      <c r="B25" s="2"/>
      <c r="C25" s="2"/>
      <c r="D25" s="2" t="s">
        <v>36</v>
      </c>
      <c r="E25" s="2"/>
      <c r="F25" s="2"/>
      <c r="G25" s="2"/>
      <c r="H25" s="9">
        <f>ROUND(H4+H9+SUM(H12:H14)+H18+H24,5)</f>
        <v>26120</v>
      </c>
      <c r="I25" s="6"/>
      <c r="J25" s="9">
        <f>ROUND(J4+J9+SUM(J12:J14)+J18+J24,5)</f>
        <v>26120</v>
      </c>
      <c r="K25" s="6"/>
      <c r="L25" s="9">
        <f>ROUND(L4+L9+SUM(L12:L14)+L18+L24,5)</f>
        <v>31620</v>
      </c>
      <c r="M25" s="6"/>
      <c r="N25" s="9">
        <f>ROUND(N4+N9+SUM(N12:N14)+N18+N24,5)</f>
        <v>26120</v>
      </c>
      <c r="O25" s="6"/>
      <c r="P25" s="9">
        <f>ROUND(P4+P9+SUM(P12:P14)+P18+P24,5)</f>
        <v>26120</v>
      </c>
      <c r="Q25" s="6"/>
      <c r="R25" s="9">
        <f>ROUND(R4+R9+SUM(R12:R14)+R18+R24,5)</f>
        <v>28620</v>
      </c>
      <c r="S25" s="6"/>
      <c r="T25" s="9">
        <f>ROUND(T4+T9+SUM(T12:T14)+T18+T24,5)</f>
        <v>26120</v>
      </c>
      <c r="U25" s="6"/>
      <c r="V25" s="9">
        <f>ROUND(V4+V9+SUM(V12:V14)+V18+V24,5)</f>
        <v>26120</v>
      </c>
      <c r="W25" s="6"/>
      <c r="X25" s="9">
        <f>ROUND(X4+X9+SUM(X12:X14)+X18+X24,5)</f>
        <v>50620</v>
      </c>
      <c r="Y25" s="6"/>
      <c r="Z25" s="9">
        <f>ROUND(Z4+Z9+SUM(Z12:Z14)+Z18+Z24,5)</f>
        <v>26120</v>
      </c>
      <c r="AA25" s="6"/>
      <c r="AB25" s="9">
        <f>ROUND(AB4+AB9+SUM(AB12:AB14)+AB18+AB24,5)</f>
        <v>26120</v>
      </c>
      <c r="AC25" s="6"/>
      <c r="AD25" s="9">
        <f>ROUND(AD4+AD9+SUM(AD12:AD14)+AD18+AD24,5)</f>
        <v>28620</v>
      </c>
      <c r="AE25" s="6"/>
      <c r="AF25" s="9">
        <f t="shared" si="0"/>
        <v>348440</v>
      </c>
    </row>
    <row r="26" spans="1:32" x14ac:dyDescent="0.25">
      <c r="A26" s="2"/>
      <c r="B26" s="2"/>
      <c r="C26" s="2" t="s">
        <v>37</v>
      </c>
      <c r="D26" s="2"/>
      <c r="E26" s="2"/>
      <c r="F26" s="2"/>
      <c r="G26" s="2"/>
      <c r="H26" s="5">
        <f>H25</f>
        <v>26120</v>
      </c>
      <c r="I26" s="6"/>
      <c r="J26" s="5">
        <f>J25</f>
        <v>26120</v>
      </c>
      <c r="K26" s="6"/>
      <c r="L26" s="5">
        <f>L25</f>
        <v>31620</v>
      </c>
      <c r="M26" s="6"/>
      <c r="N26" s="5">
        <f>N25</f>
        <v>26120</v>
      </c>
      <c r="O26" s="6"/>
      <c r="P26" s="5">
        <f>P25</f>
        <v>26120</v>
      </c>
      <c r="Q26" s="6"/>
      <c r="R26" s="5">
        <f>R25</f>
        <v>28620</v>
      </c>
      <c r="S26" s="6"/>
      <c r="T26" s="5">
        <f>T25</f>
        <v>26120</v>
      </c>
      <c r="U26" s="6"/>
      <c r="V26" s="5">
        <f>V25</f>
        <v>26120</v>
      </c>
      <c r="W26" s="6"/>
      <c r="X26" s="5">
        <f>X25</f>
        <v>50620</v>
      </c>
      <c r="Y26" s="6"/>
      <c r="Z26" s="5">
        <f>Z25</f>
        <v>26120</v>
      </c>
      <c r="AA26" s="6"/>
      <c r="AB26" s="5">
        <f>AB25</f>
        <v>26120</v>
      </c>
      <c r="AC26" s="6"/>
      <c r="AD26" s="5">
        <f>AD25</f>
        <v>28620</v>
      </c>
      <c r="AE26" s="6"/>
      <c r="AF26" s="5">
        <f t="shared" si="0"/>
        <v>348440</v>
      </c>
    </row>
    <row r="27" spans="1:32" x14ac:dyDescent="0.25">
      <c r="A27" s="2"/>
      <c r="B27" s="2"/>
      <c r="C27" s="2"/>
      <c r="D27" s="2" t="s">
        <v>38</v>
      </c>
      <c r="E27" s="2"/>
      <c r="F27" s="2"/>
      <c r="G27" s="2"/>
      <c r="H27" s="5"/>
      <c r="I27" s="6"/>
      <c r="J27" s="5"/>
      <c r="K27" s="6"/>
      <c r="L27" s="5"/>
      <c r="M27" s="6"/>
      <c r="N27" s="5"/>
      <c r="O27" s="6"/>
      <c r="P27" s="5"/>
      <c r="Q27" s="6"/>
      <c r="R27" s="5"/>
      <c r="S27" s="6"/>
      <c r="T27" s="5"/>
      <c r="U27" s="6"/>
      <c r="V27" s="5"/>
      <c r="W27" s="6"/>
      <c r="X27" s="5"/>
      <c r="Y27" s="6"/>
      <c r="Z27" s="5"/>
      <c r="AA27" s="6"/>
      <c r="AB27" s="5"/>
      <c r="AC27" s="6"/>
      <c r="AD27" s="5"/>
      <c r="AE27" s="6"/>
      <c r="AF27" s="5"/>
    </row>
    <row r="28" spans="1:32" x14ac:dyDescent="0.25">
      <c r="A28" s="2"/>
      <c r="B28" s="2"/>
      <c r="C28" s="2"/>
      <c r="D28" s="2"/>
      <c r="E28" s="2" t="s">
        <v>39</v>
      </c>
      <c r="F28" s="2"/>
      <c r="G28" s="2"/>
      <c r="H28" s="5"/>
      <c r="I28" s="6"/>
      <c r="J28" s="5"/>
      <c r="K28" s="6"/>
      <c r="L28" s="5"/>
      <c r="M28" s="6"/>
      <c r="N28" s="5"/>
      <c r="O28" s="6"/>
      <c r="P28" s="5"/>
      <c r="Q28" s="6"/>
      <c r="R28" s="5"/>
      <c r="S28" s="6"/>
      <c r="T28" s="5"/>
      <c r="U28" s="6"/>
      <c r="V28" s="5"/>
      <c r="W28" s="6"/>
      <c r="X28" s="5"/>
      <c r="Y28" s="6"/>
      <c r="Z28" s="5"/>
      <c r="AA28" s="6"/>
      <c r="AB28" s="5"/>
      <c r="AC28" s="6"/>
      <c r="AD28" s="5"/>
      <c r="AE28" s="6"/>
      <c r="AF28" s="5"/>
    </row>
    <row r="29" spans="1:32" ht="15.75" thickBot="1" x14ac:dyDescent="0.3">
      <c r="A29" s="2"/>
      <c r="B29" s="2"/>
      <c r="C29" s="2"/>
      <c r="D29" s="2"/>
      <c r="E29" s="2"/>
      <c r="F29" s="2" t="s">
        <v>40</v>
      </c>
      <c r="G29" s="2"/>
      <c r="H29" s="7">
        <v>800</v>
      </c>
      <c r="I29" s="6"/>
      <c r="J29" s="7">
        <v>800</v>
      </c>
      <c r="K29" s="6"/>
      <c r="L29" s="7">
        <v>800</v>
      </c>
      <c r="M29" s="6"/>
      <c r="N29" s="7">
        <v>800</v>
      </c>
      <c r="O29" s="6"/>
      <c r="P29" s="7">
        <v>800</v>
      </c>
      <c r="Q29" s="6"/>
      <c r="R29" s="7">
        <v>6800</v>
      </c>
      <c r="S29" s="6"/>
      <c r="T29" s="7">
        <v>800</v>
      </c>
      <c r="U29" s="6"/>
      <c r="V29" s="7">
        <v>800</v>
      </c>
      <c r="W29" s="6"/>
      <c r="X29" s="7">
        <v>800</v>
      </c>
      <c r="Y29" s="6"/>
      <c r="Z29" s="7">
        <v>800</v>
      </c>
      <c r="AA29" s="6"/>
      <c r="AB29" s="7">
        <v>800</v>
      </c>
      <c r="AC29" s="6"/>
      <c r="AD29" s="7">
        <v>800</v>
      </c>
      <c r="AE29" s="6"/>
      <c r="AF29" s="7">
        <f>ROUND(SUM(H29:AD29),5)</f>
        <v>15600</v>
      </c>
    </row>
    <row r="30" spans="1:32" x14ac:dyDescent="0.25">
      <c r="A30" s="2"/>
      <c r="B30" s="2"/>
      <c r="C30" s="2"/>
      <c r="D30" s="2"/>
      <c r="E30" s="2" t="s">
        <v>41</v>
      </c>
      <c r="F30" s="2"/>
      <c r="G30" s="2"/>
      <c r="H30" s="5">
        <f>ROUND(SUM(H28:H29),5)</f>
        <v>800</v>
      </c>
      <c r="I30" s="6"/>
      <c r="J30" s="5">
        <f>ROUND(SUM(J28:J29),5)</f>
        <v>800</v>
      </c>
      <c r="K30" s="6"/>
      <c r="L30" s="5">
        <f>ROUND(SUM(L28:L29),5)</f>
        <v>800</v>
      </c>
      <c r="M30" s="6"/>
      <c r="N30" s="5">
        <f>ROUND(SUM(N28:N29),5)</f>
        <v>800</v>
      </c>
      <c r="O30" s="6"/>
      <c r="P30" s="5">
        <f>ROUND(SUM(P28:P29),5)</f>
        <v>800</v>
      </c>
      <c r="Q30" s="6"/>
      <c r="R30" s="5">
        <f>ROUND(SUM(R28:R29),5)</f>
        <v>6800</v>
      </c>
      <c r="S30" s="6"/>
      <c r="T30" s="5">
        <f>ROUND(SUM(T28:T29),5)</f>
        <v>800</v>
      </c>
      <c r="U30" s="6"/>
      <c r="V30" s="5">
        <f>ROUND(SUM(V28:V29),5)</f>
        <v>800</v>
      </c>
      <c r="W30" s="6"/>
      <c r="X30" s="5">
        <f>ROUND(SUM(X28:X29),5)</f>
        <v>800</v>
      </c>
      <c r="Y30" s="6"/>
      <c r="Z30" s="5">
        <f>ROUND(SUM(Z28:Z29),5)</f>
        <v>800</v>
      </c>
      <c r="AA30" s="6"/>
      <c r="AB30" s="5">
        <f>ROUND(SUM(AB28:AB29),5)</f>
        <v>800</v>
      </c>
      <c r="AC30" s="6"/>
      <c r="AD30" s="5">
        <f>ROUND(SUM(AD28:AD29),5)</f>
        <v>800</v>
      </c>
      <c r="AE30" s="6"/>
      <c r="AF30" s="5">
        <f>ROUND(SUM(H30:AD30),5)</f>
        <v>15600</v>
      </c>
    </row>
    <row r="31" spans="1:32" x14ac:dyDescent="0.25">
      <c r="A31" s="2"/>
      <c r="B31" s="2"/>
      <c r="C31" s="2"/>
      <c r="D31" s="2"/>
      <c r="E31" s="2" t="s">
        <v>42</v>
      </c>
      <c r="F31" s="2"/>
      <c r="G31" s="2"/>
      <c r="H31" s="5"/>
      <c r="I31" s="6"/>
      <c r="J31" s="5"/>
      <c r="K31" s="6"/>
      <c r="L31" s="5"/>
      <c r="M31" s="6"/>
      <c r="N31" s="5"/>
      <c r="O31" s="6"/>
      <c r="P31" s="5"/>
      <c r="Q31" s="6"/>
      <c r="R31" s="5"/>
      <c r="S31" s="6"/>
      <c r="T31" s="5"/>
      <c r="U31" s="6"/>
      <c r="V31" s="5"/>
      <c r="W31" s="6"/>
      <c r="X31" s="5"/>
      <c r="Y31" s="6"/>
      <c r="Z31" s="5"/>
      <c r="AA31" s="6"/>
      <c r="AB31" s="5"/>
      <c r="AC31" s="6"/>
      <c r="AD31" s="5"/>
      <c r="AE31" s="6"/>
      <c r="AF31" s="5"/>
    </row>
    <row r="32" spans="1:32" x14ac:dyDescent="0.25">
      <c r="A32" s="2"/>
      <c r="B32" s="2"/>
      <c r="C32" s="2"/>
      <c r="D32" s="2"/>
      <c r="E32" s="2"/>
      <c r="F32" s="2" t="s">
        <v>43</v>
      </c>
      <c r="G32" s="2"/>
      <c r="H32" s="5"/>
      <c r="I32" s="6"/>
      <c r="J32" s="5"/>
      <c r="K32" s="6"/>
      <c r="L32" s="5"/>
      <c r="M32" s="6"/>
      <c r="N32" s="5"/>
      <c r="O32" s="6"/>
      <c r="P32" s="5"/>
      <c r="Q32" s="6"/>
      <c r="R32" s="5"/>
      <c r="S32" s="6"/>
      <c r="T32" s="5"/>
      <c r="U32" s="6"/>
      <c r="V32" s="5"/>
      <c r="W32" s="6"/>
      <c r="X32" s="5"/>
      <c r="Y32" s="6"/>
      <c r="Z32" s="5"/>
      <c r="AA32" s="6"/>
      <c r="AB32" s="5"/>
      <c r="AC32" s="6"/>
      <c r="AD32" s="5"/>
      <c r="AE32" s="6"/>
      <c r="AF32" s="5"/>
    </row>
    <row r="33" spans="1:32" x14ac:dyDescent="0.25">
      <c r="A33" s="2"/>
      <c r="B33" s="2"/>
      <c r="C33" s="2"/>
      <c r="D33" s="2"/>
      <c r="E33" s="2"/>
      <c r="F33" s="2"/>
      <c r="G33" s="2" t="s">
        <v>44</v>
      </c>
      <c r="H33" s="5">
        <v>0</v>
      </c>
      <c r="I33" s="6"/>
      <c r="J33" s="5">
        <v>0</v>
      </c>
      <c r="K33" s="6"/>
      <c r="L33" s="5">
        <v>0</v>
      </c>
      <c r="M33" s="6"/>
      <c r="N33" s="5">
        <v>0</v>
      </c>
      <c r="O33" s="6"/>
      <c r="P33" s="5">
        <v>0</v>
      </c>
      <c r="Q33" s="6"/>
      <c r="R33" s="5">
        <v>0</v>
      </c>
      <c r="S33" s="6"/>
      <c r="T33" s="5">
        <v>0</v>
      </c>
      <c r="U33" s="6"/>
      <c r="V33" s="5">
        <v>0</v>
      </c>
      <c r="W33" s="6"/>
      <c r="X33" s="5">
        <v>0</v>
      </c>
      <c r="Y33" s="6"/>
      <c r="Z33" s="5">
        <v>0</v>
      </c>
      <c r="AA33" s="6"/>
      <c r="AB33" s="5">
        <v>0</v>
      </c>
      <c r="AC33" s="6"/>
      <c r="AD33" s="5">
        <v>0</v>
      </c>
      <c r="AE33" s="6"/>
      <c r="AF33" s="5">
        <f t="shared" ref="AF33:AF38" si="1">ROUND(SUM(H33:AD33),5)</f>
        <v>0</v>
      </c>
    </row>
    <row r="34" spans="1:32" x14ac:dyDescent="0.25">
      <c r="A34" s="2"/>
      <c r="B34" s="2"/>
      <c r="C34" s="2"/>
      <c r="D34" s="2"/>
      <c r="E34" s="2"/>
      <c r="F34" s="2"/>
      <c r="G34" s="2" t="s">
        <v>45</v>
      </c>
      <c r="H34" s="5">
        <v>382.71</v>
      </c>
      <c r="I34" s="6"/>
      <c r="J34" s="5">
        <v>382.71</v>
      </c>
      <c r="K34" s="6"/>
      <c r="L34" s="5">
        <v>382.71</v>
      </c>
      <c r="M34" s="6"/>
      <c r="N34" s="5">
        <v>382.71</v>
      </c>
      <c r="O34" s="6"/>
      <c r="P34" s="5">
        <v>369.39</v>
      </c>
      <c r="Q34" s="6"/>
      <c r="R34" s="5">
        <v>369.39</v>
      </c>
      <c r="S34" s="6"/>
      <c r="T34" s="5">
        <v>369.39</v>
      </c>
      <c r="U34" s="6"/>
      <c r="V34" s="5">
        <v>369.39</v>
      </c>
      <c r="W34" s="6"/>
      <c r="X34" s="5">
        <v>369.39</v>
      </c>
      <c r="Y34" s="6"/>
      <c r="Z34" s="5">
        <v>369.39</v>
      </c>
      <c r="AA34" s="6"/>
      <c r="AB34" s="5">
        <v>369.39</v>
      </c>
      <c r="AC34" s="6"/>
      <c r="AD34" s="5">
        <v>369.39</v>
      </c>
      <c r="AE34" s="6"/>
      <c r="AF34" s="5">
        <f t="shared" si="1"/>
        <v>4485.96</v>
      </c>
    </row>
    <row r="35" spans="1:32" ht="15.75" thickBot="1" x14ac:dyDescent="0.3">
      <c r="A35" s="2"/>
      <c r="B35" s="2"/>
      <c r="C35" s="2"/>
      <c r="D35" s="2"/>
      <c r="E35" s="2"/>
      <c r="F35" s="2"/>
      <c r="G35" s="2" t="s">
        <v>46</v>
      </c>
      <c r="H35" s="7">
        <v>122.64</v>
      </c>
      <c r="I35" s="6"/>
      <c r="J35" s="7">
        <v>122.64</v>
      </c>
      <c r="K35" s="6"/>
      <c r="L35" s="7">
        <v>122.64</v>
      </c>
      <c r="M35" s="6"/>
      <c r="N35" s="7">
        <v>122.64</v>
      </c>
      <c r="O35" s="6"/>
      <c r="P35" s="7">
        <v>103.32</v>
      </c>
      <c r="Q35" s="6"/>
      <c r="R35" s="7">
        <v>103.32</v>
      </c>
      <c r="S35" s="6"/>
      <c r="T35" s="7">
        <v>103.32</v>
      </c>
      <c r="U35" s="6"/>
      <c r="V35" s="7">
        <v>103.32</v>
      </c>
      <c r="W35" s="6"/>
      <c r="X35" s="7">
        <v>103.32</v>
      </c>
      <c r="Y35" s="6"/>
      <c r="Z35" s="7">
        <v>103.32</v>
      </c>
      <c r="AA35" s="6"/>
      <c r="AB35" s="7">
        <v>103.32</v>
      </c>
      <c r="AC35" s="6"/>
      <c r="AD35" s="7">
        <v>103.32</v>
      </c>
      <c r="AE35" s="6"/>
      <c r="AF35" s="7">
        <f t="shared" si="1"/>
        <v>1317.12</v>
      </c>
    </row>
    <row r="36" spans="1:32" x14ac:dyDescent="0.25">
      <c r="A36" s="2"/>
      <c r="B36" s="2"/>
      <c r="C36" s="2"/>
      <c r="D36" s="2"/>
      <c r="E36" s="2"/>
      <c r="F36" s="2" t="s">
        <v>47</v>
      </c>
      <c r="G36" s="2"/>
      <c r="H36" s="5">
        <f>ROUND(SUM(H32:H35),5)</f>
        <v>505.35</v>
      </c>
      <c r="I36" s="6"/>
      <c r="J36" s="5">
        <f>ROUND(SUM(J32:J35),5)</f>
        <v>505.35</v>
      </c>
      <c r="K36" s="6"/>
      <c r="L36" s="5">
        <f>ROUND(SUM(L32:L35),5)</f>
        <v>505.35</v>
      </c>
      <c r="M36" s="6"/>
      <c r="N36" s="5">
        <f>ROUND(SUM(N32:N35),5)</f>
        <v>505.35</v>
      </c>
      <c r="O36" s="6"/>
      <c r="P36" s="5">
        <f>ROUND(SUM(P32:P35),5)</f>
        <v>472.71</v>
      </c>
      <c r="Q36" s="6"/>
      <c r="R36" s="5">
        <f>ROUND(SUM(R32:R35),5)</f>
        <v>472.71</v>
      </c>
      <c r="S36" s="6"/>
      <c r="T36" s="5">
        <f>ROUND(SUM(T32:T35),5)</f>
        <v>472.71</v>
      </c>
      <c r="U36" s="6"/>
      <c r="V36" s="5">
        <f>ROUND(SUM(V32:V35),5)</f>
        <v>472.71</v>
      </c>
      <c r="W36" s="6"/>
      <c r="X36" s="5">
        <f>ROUND(SUM(X32:X35),5)</f>
        <v>472.71</v>
      </c>
      <c r="Y36" s="6"/>
      <c r="Z36" s="5">
        <f>ROUND(SUM(Z32:Z35),5)</f>
        <v>472.71</v>
      </c>
      <c r="AA36" s="6"/>
      <c r="AB36" s="5">
        <f>ROUND(SUM(AB32:AB35),5)</f>
        <v>472.71</v>
      </c>
      <c r="AC36" s="6"/>
      <c r="AD36" s="5">
        <f>ROUND(SUM(AD32:AD35),5)</f>
        <v>472.71</v>
      </c>
      <c r="AE36" s="6"/>
      <c r="AF36" s="5">
        <f t="shared" si="1"/>
        <v>5803.08</v>
      </c>
    </row>
    <row r="37" spans="1:32" x14ac:dyDescent="0.25">
      <c r="A37" s="2"/>
      <c r="B37" s="2"/>
      <c r="C37" s="2"/>
      <c r="D37" s="2"/>
      <c r="E37" s="2"/>
      <c r="F37" s="2" t="s">
        <v>48</v>
      </c>
      <c r="G37" s="2"/>
      <c r="H37" s="5">
        <v>0</v>
      </c>
      <c r="I37" s="6"/>
      <c r="J37" s="5">
        <v>0</v>
      </c>
      <c r="K37" s="6"/>
      <c r="L37" s="5">
        <v>721</v>
      </c>
      <c r="M37" s="6"/>
      <c r="N37" s="5">
        <v>0</v>
      </c>
      <c r="O37" s="6"/>
      <c r="P37" s="5">
        <v>0</v>
      </c>
      <c r="Q37" s="6"/>
      <c r="R37" s="5">
        <v>721</v>
      </c>
      <c r="S37" s="6"/>
      <c r="T37" s="5">
        <v>0</v>
      </c>
      <c r="U37" s="6"/>
      <c r="V37" s="5">
        <v>0</v>
      </c>
      <c r="W37" s="6"/>
      <c r="X37" s="5">
        <v>721</v>
      </c>
      <c r="Y37" s="6"/>
      <c r="Z37" s="5">
        <v>0</v>
      </c>
      <c r="AA37" s="6"/>
      <c r="AB37" s="5">
        <v>0</v>
      </c>
      <c r="AC37" s="6"/>
      <c r="AD37" s="5">
        <v>721</v>
      </c>
      <c r="AE37" s="6"/>
      <c r="AF37" s="5">
        <f t="shared" si="1"/>
        <v>2884</v>
      </c>
    </row>
    <row r="38" spans="1:32" x14ac:dyDescent="0.25">
      <c r="A38" s="2"/>
      <c r="B38" s="2"/>
      <c r="C38" s="2"/>
      <c r="D38" s="2"/>
      <c r="E38" s="2"/>
      <c r="F38" s="2" t="s">
        <v>49</v>
      </c>
      <c r="G38" s="2"/>
      <c r="H38" s="5">
        <v>1007</v>
      </c>
      <c r="I38" s="6"/>
      <c r="J38" s="5">
        <v>1007</v>
      </c>
      <c r="K38" s="6"/>
      <c r="L38" s="5">
        <v>1007</v>
      </c>
      <c r="M38" s="6"/>
      <c r="N38" s="5">
        <v>1007</v>
      </c>
      <c r="O38" s="6"/>
      <c r="P38" s="5">
        <v>1007</v>
      </c>
      <c r="Q38" s="6"/>
      <c r="R38" s="5">
        <v>1007</v>
      </c>
      <c r="S38" s="6"/>
      <c r="T38" s="5">
        <v>1007</v>
      </c>
      <c r="U38" s="6"/>
      <c r="V38" s="5">
        <v>1007</v>
      </c>
      <c r="W38" s="6"/>
      <c r="X38" s="5">
        <v>1007</v>
      </c>
      <c r="Y38" s="6"/>
      <c r="Z38" s="5">
        <v>1007</v>
      </c>
      <c r="AA38" s="6"/>
      <c r="AB38" s="5">
        <v>1007</v>
      </c>
      <c r="AC38" s="6"/>
      <c r="AD38" s="5">
        <v>1007</v>
      </c>
      <c r="AE38" s="6"/>
      <c r="AF38" s="5">
        <f t="shared" si="1"/>
        <v>12084</v>
      </c>
    </row>
    <row r="39" spans="1:32" x14ac:dyDescent="0.25">
      <c r="A39" s="2"/>
      <c r="B39" s="2"/>
      <c r="C39" s="2"/>
      <c r="D39" s="2"/>
      <c r="E39" s="2"/>
      <c r="F39" s="2" t="s">
        <v>50</v>
      </c>
      <c r="G39" s="2"/>
      <c r="H39" s="5"/>
      <c r="I39" s="6"/>
      <c r="J39" s="5"/>
      <c r="K39" s="6"/>
      <c r="L39" s="5"/>
      <c r="M39" s="6"/>
      <c r="N39" s="5"/>
      <c r="O39" s="6"/>
      <c r="P39" s="5"/>
      <c r="Q39" s="6"/>
      <c r="R39" s="5"/>
      <c r="S39" s="6"/>
      <c r="T39" s="5"/>
      <c r="U39" s="6"/>
      <c r="V39" s="5"/>
      <c r="W39" s="6"/>
      <c r="X39" s="5"/>
      <c r="Y39" s="6"/>
      <c r="Z39" s="5"/>
      <c r="AA39" s="6"/>
      <c r="AB39" s="5"/>
      <c r="AC39" s="6"/>
      <c r="AD39" s="5"/>
      <c r="AE39" s="6"/>
      <c r="AF39" s="5"/>
    </row>
    <row r="40" spans="1:32" x14ac:dyDescent="0.25">
      <c r="A40" s="2"/>
      <c r="B40" s="2"/>
      <c r="C40" s="2"/>
      <c r="D40" s="2"/>
      <c r="E40" s="2"/>
      <c r="F40" s="2"/>
      <c r="G40" s="2" t="s">
        <v>51</v>
      </c>
      <c r="H40" s="5">
        <v>790</v>
      </c>
      <c r="I40" s="6"/>
      <c r="J40" s="5">
        <v>790</v>
      </c>
      <c r="K40" s="6"/>
      <c r="L40" s="5">
        <v>790</v>
      </c>
      <c r="M40" s="6"/>
      <c r="N40" s="5">
        <v>790</v>
      </c>
      <c r="O40" s="6"/>
      <c r="P40" s="5">
        <v>790</v>
      </c>
      <c r="Q40" s="6"/>
      <c r="R40" s="5">
        <v>790</v>
      </c>
      <c r="S40" s="6"/>
      <c r="T40" s="5">
        <v>790</v>
      </c>
      <c r="U40" s="6"/>
      <c r="V40" s="5">
        <v>790</v>
      </c>
      <c r="W40" s="6"/>
      <c r="X40" s="5">
        <v>790</v>
      </c>
      <c r="Y40" s="6"/>
      <c r="Z40" s="5">
        <v>790</v>
      </c>
      <c r="AA40" s="6"/>
      <c r="AB40" s="5">
        <v>790</v>
      </c>
      <c r="AC40" s="6"/>
      <c r="AD40" s="5">
        <v>790</v>
      </c>
      <c r="AE40" s="6"/>
      <c r="AF40" s="5">
        <f t="shared" ref="AF40:AF45" si="2">ROUND(SUM(H40:AD40),5)</f>
        <v>9480</v>
      </c>
    </row>
    <row r="41" spans="1:32" ht="15.75" thickBot="1" x14ac:dyDescent="0.3">
      <c r="A41" s="2"/>
      <c r="B41" s="2"/>
      <c r="C41" s="2"/>
      <c r="D41" s="2"/>
      <c r="E41" s="2"/>
      <c r="F41" s="2"/>
      <c r="G41" s="2" t="s">
        <v>52</v>
      </c>
      <c r="H41" s="5">
        <v>205</v>
      </c>
      <c r="I41" s="6"/>
      <c r="J41" s="5">
        <v>205</v>
      </c>
      <c r="K41" s="6"/>
      <c r="L41" s="5">
        <v>205</v>
      </c>
      <c r="M41" s="6"/>
      <c r="N41" s="5">
        <v>205</v>
      </c>
      <c r="O41" s="6"/>
      <c r="P41" s="5">
        <v>205</v>
      </c>
      <c r="Q41" s="6"/>
      <c r="R41" s="5">
        <v>205</v>
      </c>
      <c r="S41" s="6"/>
      <c r="T41" s="5">
        <v>205</v>
      </c>
      <c r="U41" s="6"/>
      <c r="V41" s="5">
        <v>205</v>
      </c>
      <c r="W41" s="6"/>
      <c r="X41" s="5">
        <v>205</v>
      </c>
      <c r="Y41" s="6"/>
      <c r="Z41" s="5">
        <v>205</v>
      </c>
      <c r="AA41" s="6"/>
      <c r="AB41" s="5">
        <v>205</v>
      </c>
      <c r="AC41" s="6"/>
      <c r="AD41" s="5">
        <v>205</v>
      </c>
      <c r="AE41" s="6"/>
      <c r="AF41" s="5">
        <f t="shared" si="2"/>
        <v>2460</v>
      </c>
    </row>
    <row r="42" spans="1:32" ht="15.75" thickBot="1" x14ac:dyDescent="0.3">
      <c r="A42" s="2"/>
      <c r="B42" s="2"/>
      <c r="C42" s="2"/>
      <c r="D42" s="2"/>
      <c r="E42" s="2"/>
      <c r="F42" s="2" t="s">
        <v>53</v>
      </c>
      <c r="G42" s="2"/>
      <c r="H42" s="9">
        <f>ROUND(SUM(H39:H41),5)</f>
        <v>995</v>
      </c>
      <c r="I42" s="6"/>
      <c r="J42" s="9">
        <f>ROUND(SUM(J39:J41),5)</f>
        <v>995</v>
      </c>
      <c r="K42" s="6"/>
      <c r="L42" s="9">
        <f>ROUND(SUM(L39:L41),5)</f>
        <v>995</v>
      </c>
      <c r="M42" s="6"/>
      <c r="N42" s="9">
        <f>ROUND(SUM(N39:N41),5)</f>
        <v>995</v>
      </c>
      <c r="O42" s="6"/>
      <c r="P42" s="9">
        <f>ROUND(SUM(P39:P41),5)</f>
        <v>995</v>
      </c>
      <c r="Q42" s="6"/>
      <c r="R42" s="9">
        <f>ROUND(SUM(R39:R41),5)</f>
        <v>995</v>
      </c>
      <c r="S42" s="6"/>
      <c r="T42" s="9">
        <f>ROUND(SUM(T39:T41),5)</f>
        <v>995</v>
      </c>
      <c r="U42" s="6"/>
      <c r="V42" s="9">
        <f>ROUND(SUM(V39:V41),5)</f>
        <v>995</v>
      </c>
      <c r="W42" s="6"/>
      <c r="X42" s="9">
        <f>ROUND(SUM(X39:X41),5)</f>
        <v>995</v>
      </c>
      <c r="Y42" s="6"/>
      <c r="Z42" s="9">
        <f>ROUND(SUM(Z39:Z41),5)</f>
        <v>995</v>
      </c>
      <c r="AA42" s="6"/>
      <c r="AB42" s="9">
        <f>ROUND(SUM(AB39:AB41),5)</f>
        <v>995</v>
      </c>
      <c r="AC42" s="6"/>
      <c r="AD42" s="9">
        <f>ROUND(SUM(AD39:AD41),5)</f>
        <v>995</v>
      </c>
      <c r="AE42" s="6"/>
      <c r="AF42" s="9">
        <f t="shared" si="2"/>
        <v>11940</v>
      </c>
    </row>
    <row r="43" spans="1:32" x14ac:dyDescent="0.25">
      <c r="A43" s="2"/>
      <c r="B43" s="2"/>
      <c r="C43" s="2"/>
      <c r="D43" s="2"/>
      <c r="E43" s="2" t="s">
        <v>54</v>
      </c>
      <c r="F43" s="2"/>
      <c r="G43" s="2"/>
      <c r="H43" s="5">
        <f>ROUND(H31+SUM(H36:H38)+H42,5)</f>
        <v>2507.35</v>
      </c>
      <c r="I43" s="6"/>
      <c r="J43" s="5">
        <f>ROUND(J31+SUM(J36:J38)+J42,5)</f>
        <v>2507.35</v>
      </c>
      <c r="K43" s="6"/>
      <c r="L43" s="5">
        <f>ROUND(L31+SUM(L36:L38)+L42,5)</f>
        <v>3228.35</v>
      </c>
      <c r="M43" s="6"/>
      <c r="N43" s="5">
        <f>ROUND(N31+SUM(N36:N38)+N42,5)</f>
        <v>2507.35</v>
      </c>
      <c r="O43" s="6"/>
      <c r="P43" s="5">
        <f>ROUND(P31+SUM(P36:P38)+P42,5)</f>
        <v>2474.71</v>
      </c>
      <c r="Q43" s="6"/>
      <c r="R43" s="5">
        <f>ROUND(R31+SUM(R36:R38)+R42,5)</f>
        <v>3195.71</v>
      </c>
      <c r="S43" s="6"/>
      <c r="T43" s="5">
        <f>ROUND(T31+SUM(T36:T38)+T42,5)</f>
        <v>2474.71</v>
      </c>
      <c r="U43" s="6"/>
      <c r="V43" s="5">
        <f>ROUND(V31+SUM(V36:V38)+V42,5)</f>
        <v>2474.71</v>
      </c>
      <c r="W43" s="6"/>
      <c r="X43" s="5">
        <f>ROUND(X31+SUM(X36:X38)+X42,5)</f>
        <v>3195.71</v>
      </c>
      <c r="Y43" s="6"/>
      <c r="Z43" s="5">
        <f>ROUND(Z31+SUM(Z36:Z38)+Z42,5)</f>
        <v>2474.71</v>
      </c>
      <c r="AA43" s="6"/>
      <c r="AB43" s="5">
        <f>ROUND(AB31+SUM(AB36:AB38)+AB42,5)</f>
        <v>2474.71</v>
      </c>
      <c r="AC43" s="6"/>
      <c r="AD43" s="5">
        <f>ROUND(AD31+SUM(AD36:AD38)+AD42,5)</f>
        <v>3195.71</v>
      </c>
      <c r="AE43" s="6"/>
      <c r="AF43" s="5">
        <f t="shared" si="2"/>
        <v>32711.08</v>
      </c>
    </row>
    <row r="44" spans="1:32" x14ac:dyDescent="0.25">
      <c r="A44" s="2"/>
      <c r="B44" s="2"/>
      <c r="C44" s="2"/>
      <c r="D44" s="2"/>
      <c r="E44" s="2" t="s">
        <v>55</v>
      </c>
      <c r="F44" s="2"/>
      <c r="G44" s="2"/>
      <c r="H44" s="5">
        <v>20</v>
      </c>
      <c r="I44" s="6"/>
      <c r="J44" s="5">
        <v>0</v>
      </c>
      <c r="K44" s="6"/>
      <c r="L44" s="5">
        <v>0</v>
      </c>
      <c r="M44" s="6"/>
      <c r="N44" s="5">
        <v>20</v>
      </c>
      <c r="O44" s="6"/>
      <c r="P44" s="5">
        <v>0</v>
      </c>
      <c r="Q44" s="6"/>
      <c r="R44" s="5">
        <v>0</v>
      </c>
      <c r="S44" s="6"/>
      <c r="T44" s="5">
        <v>20</v>
      </c>
      <c r="U44" s="6"/>
      <c r="V44" s="5">
        <v>0</v>
      </c>
      <c r="W44" s="6"/>
      <c r="X44" s="5">
        <v>20</v>
      </c>
      <c r="Y44" s="6"/>
      <c r="Z44" s="5">
        <v>0</v>
      </c>
      <c r="AA44" s="6"/>
      <c r="AB44" s="5">
        <v>20</v>
      </c>
      <c r="AC44" s="6"/>
      <c r="AD44" s="5">
        <v>0</v>
      </c>
      <c r="AE44" s="6"/>
      <c r="AF44" s="5">
        <f t="shared" si="2"/>
        <v>100</v>
      </c>
    </row>
    <row r="45" spans="1:32" x14ac:dyDescent="0.25">
      <c r="A45" s="2"/>
      <c r="B45" s="2"/>
      <c r="C45" s="2"/>
      <c r="D45" s="2"/>
      <c r="E45" s="2" t="s">
        <v>56</v>
      </c>
      <c r="F45" s="2"/>
      <c r="G45" s="2"/>
      <c r="H45" s="5">
        <v>200</v>
      </c>
      <c r="I45" s="6"/>
      <c r="J45" s="5">
        <v>200</v>
      </c>
      <c r="K45" s="6"/>
      <c r="L45" s="5">
        <v>200</v>
      </c>
      <c r="M45" s="6"/>
      <c r="N45" s="5">
        <v>200</v>
      </c>
      <c r="O45" s="6"/>
      <c r="P45" s="5">
        <v>200</v>
      </c>
      <c r="Q45" s="6"/>
      <c r="R45" s="5">
        <v>200</v>
      </c>
      <c r="S45" s="6"/>
      <c r="T45" s="5">
        <v>200</v>
      </c>
      <c r="U45" s="6"/>
      <c r="V45" s="5">
        <v>200</v>
      </c>
      <c r="W45" s="6"/>
      <c r="X45" s="5">
        <v>200</v>
      </c>
      <c r="Y45" s="6"/>
      <c r="Z45" s="5">
        <v>200</v>
      </c>
      <c r="AA45" s="6"/>
      <c r="AB45" s="5">
        <v>200</v>
      </c>
      <c r="AC45" s="6"/>
      <c r="AD45" s="5">
        <v>200</v>
      </c>
      <c r="AE45" s="6"/>
      <c r="AF45" s="5">
        <f t="shared" si="2"/>
        <v>2400</v>
      </c>
    </row>
    <row r="46" spans="1:32" x14ac:dyDescent="0.25">
      <c r="A46" s="2"/>
      <c r="B46" s="2"/>
      <c r="C46" s="2"/>
      <c r="D46" s="2"/>
      <c r="E46" s="2" t="s">
        <v>57</v>
      </c>
      <c r="F46" s="2"/>
      <c r="G46" s="2"/>
      <c r="H46" s="5"/>
      <c r="I46" s="6"/>
      <c r="J46" s="5"/>
      <c r="K46" s="6"/>
      <c r="L46" s="5"/>
      <c r="M46" s="6"/>
      <c r="N46" s="5"/>
      <c r="O46" s="6"/>
      <c r="P46" s="5"/>
      <c r="Q46" s="6"/>
      <c r="R46" s="5"/>
      <c r="S46" s="6"/>
      <c r="T46" s="5"/>
      <c r="U46" s="6"/>
      <c r="V46" s="5"/>
      <c r="W46" s="6"/>
      <c r="X46" s="5"/>
      <c r="Y46" s="6"/>
      <c r="Z46" s="5"/>
      <c r="AA46" s="6"/>
      <c r="AB46" s="5"/>
      <c r="AC46" s="6"/>
      <c r="AD46" s="5"/>
      <c r="AE46" s="6"/>
      <c r="AF46" s="5"/>
    </row>
    <row r="47" spans="1:32" x14ac:dyDescent="0.25">
      <c r="A47" s="2"/>
      <c r="B47" s="2"/>
      <c r="C47" s="2"/>
      <c r="D47" s="2"/>
      <c r="E47" s="2"/>
      <c r="F47" s="2" t="s">
        <v>58</v>
      </c>
      <c r="G47" s="2"/>
      <c r="H47" s="5">
        <v>4200</v>
      </c>
      <c r="I47" s="6"/>
      <c r="J47" s="5">
        <v>4200</v>
      </c>
      <c r="K47" s="6"/>
      <c r="L47" s="5">
        <v>4200</v>
      </c>
      <c r="M47" s="6"/>
      <c r="N47" s="5">
        <v>4200</v>
      </c>
      <c r="O47" s="6"/>
      <c r="P47" s="5">
        <v>4200</v>
      </c>
      <c r="Q47" s="6"/>
      <c r="R47" s="5">
        <v>4200</v>
      </c>
      <c r="S47" s="6"/>
      <c r="T47" s="5">
        <v>4200</v>
      </c>
      <c r="U47" s="6"/>
      <c r="V47" s="5">
        <v>4200</v>
      </c>
      <c r="W47" s="6"/>
      <c r="X47" s="5">
        <v>4200</v>
      </c>
      <c r="Y47" s="6"/>
      <c r="Z47" s="5">
        <v>4200</v>
      </c>
      <c r="AA47" s="6"/>
      <c r="AB47" s="5">
        <v>4200</v>
      </c>
      <c r="AC47" s="6"/>
      <c r="AD47" s="5">
        <v>4200</v>
      </c>
      <c r="AE47" s="6"/>
      <c r="AF47" s="5">
        <f>ROUND(SUM(H47:AD47),5)</f>
        <v>50400</v>
      </c>
    </row>
    <row r="48" spans="1:32" x14ac:dyDescent="0.25">
      <c r="A48" s="2"/>
      <c r="B48" s="2"/>
      <c r="C48" s="2"/>
      <c r="D48" s="2"/>
      <c r="E48" s="2"/>
      <c r="F48" s="2" t="s">
        <v>59</v>
      </c>
      <c r="G48" s="2"/>
      <c r="H48" s="5">
        <v>140</v>
      </c>
      <c r="I48" s="6"/>
      <c r="J48" s="5">
        <v>140</v>
      </c>
      <c r="K48" s="6"/>
      <c r="L48" s="5">
        <v>140</v>
      </c>
      <c r="M48" s="6"/>
      <c r="N48" s="5">
        <v>140</v>
      </c>
      <c r="O48" s="6"/>
      <c r="P48" s="5">
        <v>140</v>
      </c>
      <c r="Q48" s="6"/>
      <c r="R48" s="5">
        <v>140</v>
      </c>
      <c r="S48" s="6"/>
      <c r="T48" s="5">
        <v>140</v>
      </c>
      <c r="U48" s="6"/>
      <c r="V48" s="5">
        <v>140</v>
      </c>
      <c r="W48" s="6"/>
      <c r="X48" s="5">
        <v>140</v>
      </c>
      <c r="Y48" s="6"/>
      <c r="Z48" s="5">
        <v>140</v>
      </c>
      <c r="AA48" s="6"/>
      <c r="AB48" s="5">
        <v>140</v>
      </c>
      <c r="AC48" s="6"/>
      <c r="AD48" s="5">
        <v>140</v>
      </c>
      <c r="AE48" s="6"/>
      <c r="AF48" s="5">
        <f>ROUND(SUM(H48:AD48),5)</f>
        <v>1680</v>
      </c>
    </row>
    <row r="49" spans="1:32" x14ac:dyDescent="0.25">
      <c r="A49" s="2"/>
      <c r="B49" s="2"/>
      <c r="C49" s="2"/>
      <c r="D49" s="2"/>
      <c r="E49" s="2"/>
      <c r="F49" s="2" t="s">
        <v>60</v>
      </c>
      <c r="G49" s="2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  <c r="Z49" s="5"/>
      <c r="AA49" s="6"/>
      <c r="AB49" s="5"/>
      <c r="AC49" s="6"/>
      <c r="AD49" s="5"/>
      <c r="AE49" s="6"/>
      <c r="AF49" s="5"/>
    </row>
    <row r="50" spans="1:32" ht="15.75" thickBot="1" x14ac:dyDescent="0.3">
      <c r="A50" s="2"/>
      <c r="B50" s="2"/>
      <c r="C50" s="2"/>
      <c r="D50" s="2"/>
      <c r="E50" s="2"/>
      <c r="F50" s="2"/>
      <c r="G50" s="2" t="s">
        <v>61</v>
      </c>
      <c r="H50" s="7">
        <v>0</v>
      </c>
      <c r="I50" s="6"/>
      <c r="J50" s="7">
        <v>78</v>
      </c>
      <c r="K50" s="6"/>
      <c r="L50" s="7">
        <v>0</v>
      </c>
      <c r="M50" s="6"/>
      <c r="N50" s="7">
        <v>0</v>
      </c>
      <c r="O50" s="6"/>
      <c r="P50" s="7">
        <v>78</v>
      </c>
      <c r="Q50" s="6"/>
      <c r="R50" s="7">
        <v>0</v>
      </c>
      <c r="S50" s="6"/>
      <c r="T50" s="7">
        <v>0</v>
      </c>
      <c r="U50" s="6"/>
      <c r="V50" s="7">
        <v>78</v>
      </c>
      <c r="W50" s="6"/>
      <c r="X50" s="7">
        <v>0</v>
      </c>
      <c r="Y50" s="6"/>
      <c r="Z50" s="7">
        <v>0</v>
      </c>
      <c r="AA50" s="6"/>
      <c r="AB50" s="7">
        <v>78</v>
      </c>
      <c r="AC50" s="6"/>
      <c r="AD50" s="7">
        <v>0</v>
      </c>
      <c r="AE50" s="6"/>
      <c r="AF50" s="7">
        <f>ROUND(SUM(H50:AD50),5)</f>
        <v>312</v>
      </c>
    </row>
    <row r="51" spans="1:32" x14ac:dyDescent="0.25">
      <c r="A51" s="2"/>
      <c r="B51" s="2"/>
      <c r="C51" s="2"/>
      <c r="D51" s="2"/>
      <c r="E51" s="2"/>
      <c r="F51" s="2" t="s">
        <v>62</v>
      </c>
      <c r="G51" s="2"/>
      <c r="H51" s="5">
        <f>ROUND(SUM(H49:H50),5)</f>
        <v>0</v>
      </c>
      <c r="I51" s="6"/>
      <c r="J51" s="5">
        <f>ROUND(SUM(J49:J50),5)</f>
        <v>78</v>
      </c>
      <c r="K51" s="6"/>
      <c r="L51" s="5">
        <f>ROUND(SUM(L49:L50),5)</f>
        <v>0</v>
      </c>
      <c r="M51" s="6"/>
      <c r="N51" s="5">
        <f>ROUND(SUM(N49:N50),5)</f>
        <v>0</v>
      </c>
      <c r="O51" s="6"/>
      <c r="P51" s="5">
        <f>ROUND(SUM(P49:P50),5)</f>
        <v>78</v>
      </c>
      <c r="Q51" s="6"/>
      <c r="R51" s="5">
        <f>ROUND(SUM(R49:R50),5)</f>
        <v>0</v>
      </c>
      <c r="S51" s="6"/>
      <c r="T51" s="5">
        <f>ROUND(SUM(T49:T50),5)</f>
        <v>0</v>
      </c>
      <c r="U51" s="6"/>
      <c r="V51" s="5">
        <f>ROUND(SUM(V49:V50),5)</f>
        <v>78</v>
      </c>
      <c r="W51" s="6"/>
      <c r="X51" s="5">
        <f>ROUND(SUM(X49:X50),5)</f>
        <v>0</v>
      </c>
      <c r="Y51" s="6"/>
      <c r="Z51" s="5">
        <f>ROUND(SUM(Z49:Z50),5)</f>
        <v>0</v>
      </c>
      <c r="AA51" s="6"/>
      <c r="AB51" s="5">
        <f>ROUND(SUM(AB49:AB50),5)</f>
        <v>78</v>
      </c>
      <c r="AC51" s="6"/>
      <c r="AD51" s="5">
        <f>ROUND(SUM(AD49:AD50),5)</f>
        <v>0</v>
      </c>
      <c r="AE51" s="6"/>
      <c r="AF51" s="5">
        <f>ROUND(SUM(H51:AD51),5)</f>
        <v>312</v>
      </c>
    </row>
    <row r="52" spans="1:32" x14ac:dyDescent="0.25">
      <c r="A52" s="2"/>
      <c r="B52" s="2"/>
      <c r="C52" s="2"/>
      <c r="D52" s="2"/>
      <c r="E52" s="2"/>
      <c r="F52" s="2" t="s">
        <v>63</v>
      </c>
      <c r="G52" s="2"/>
      <c r="H52" s="5">
        <v>0</v>
      </c>
      <c r="I52" s="6"/>
      <c r="J52" s="5">
        <v>0</v>
      </c>
      <c r="K52" s="6"/>
      <c r="L52" s="5">
        <v>0</v>
      </c>
      <c r="M52" s="6"/>
      <c r="N52" s="5">
        <v>274.25</v>
      </c>
      <c r="O52" s="6"/>
      <c r="P52" s="5">
        <v>0</v>
      </c>
      <c r="Q52" s="6"/>
      <c r="R52" s="5">
        <v>0</v>
      </c>
      <c r="S52" s="6"/>
      <c r="T52" s="5">
        <v>274.25</v>
      </c>
      <c r="U52" s="6"/>
      <c r="V52" s="5">
        <v>0</v>
      </c>
      <c r="W52" s="6"/>
      <c r="X52" s="5">
        <v>274.25</v>
      </c>
      <c r="Y52" s="6"/>
      <c r="Z52" s="5">
        <v>0</v>
      </c>
      <c r="AA52" s="6"/>
      <c r="AB52" s="5">
        <v>0</v>
      </c>
      <c r="AC52" s="6"/>
      <c r="AD52" s="5">
        <v>274.25</v>
      </c>
      <c r="AE52" s="6"/>
      <c r="AF52" s="5">
        <f>ROUND(SUM(H52:AD52),5)</f>
        <v>1097</v>
      </c>
    </row>
    <row r="53" spans="1:32" x14ac:dyDescent="0.25">
      <c r="A53" s="2"/>
      <c r="B53" s="2"/>
      <c r="C53" s="2"/>
      <c r="D53" s="2"/>
      <c r="E53" s="2"/>
      <c r="F53" s="2" t="s">
        <v>64</v>
      </c>
      <c r="G53" s="2"/>
      <c r="H53" s="5"/>
      <c r="I53" s="6"/>
      <c r="J53" s="5"/>
      <c r="K53" s="6"/>
      <c r="L53" s="5"/>
      <c r="M53" s="6"/>
      <c r="N53" s="5"/>
      <c r="O53" s="6"/>
      <c r="P53" s="5"/>
      <c r="Q53" s="6"/>
      <c r="R53" s="5"/>
      <c r="S53" s="6"/>
      <c r="T53" s="5"/>
      <c r="U53" s="6"/>
      <c r="V53" s="5"/>
      <c r="W53" s="6"/>
      <c r="X53" s="5"/>
      <c r="Y53" s="6"/>
      <c r="Z53" s="5"/>
      <c r="AA53" s="6"/>
      <c r="AB53" s="5"/>
      <c r="AC53" s="6"/>
      <c r="AD53" s="5"/>
      <c r="AE53" s="6"/>
      <c r="AF53" s="5"/>
    </row>
    <row r="54" spans="1:32" x14ac:dyDescent="0.25">
      <c r="A54" s="2"/>
      <c r="B54" s="2"/>
      <c r="C54" s="2"/>
      <c r="D54" s="2"/>
      <c r="E54" s="2"/>
      <c r="F54" s="2"/>
      <c r="G54" s="2" t="s">
        <v>65</v>
      </c>
      <c r="H54" s="5">
        <v>0</v>
      </c>
      <c r="I54" s="6"/>
      <c r="J54" s="5">
        <v>0</v>
      </c>
      <c r="K54" s="6"/>
      <c r="L54" s="5">
        <v>0</v>
      </c>
      <c r="M54" s="6"/>
      <c r="N54" s="5">
        <v>0</v>
      </c>
      <c r="O54" s="6"/>
      <c r="P54" s="5">
        <v>0</v>
      </c>
      <c r="Q54" s="6"/>
      <c r="R54" s="5">
        <v>0</v>
      </c>
      <c r="S54" s="6"/>
      <c r="T54" s="5">
        <v>0</v>
      </c>
      <c r="U54" s="6"/>
      <c r="V54" s="5">
        <v>0</v>
      </c>
      <c r="W54" s="6"/>
      <c r="X54" s="5">
        <v>0</v>
      </c>
      <c r="Y54" s="6"/>
      <c r="Z54" s="5">
        <v>0</v>
      </c>
      <c r="AA54" s="6"/>
      <c r="AB54" s="5">
        <v>0</v>
      </c>
      <c r="AC54" s="6"/>
      <c r="AD54" s="5">
        <v>0</v>
      </c>
      <c r="AE54" s="6"/>
      <c r="AF54" s="5">
        <f>ROUND(SUM(H54:AD54),5)</f>
        <v>0</v>
      </c>
    </row>
    <row r="55" spans="1:32" x14ac:dyDescent="0.25">
      <c r="A55" s="2"/>
      <c r="B55" s="2"/>
      <c r="C55" s="2"/>
      <c r="D55" s="2"/>
      <c r="E55" s="2"/>
      <c r="F55" s="2"/>
      <c r="G55" s="2" t="s">
        <v>66</v>
      </c>
      <c r="H55" s="5">
        <v>1400</v>
      </c>
      <c r="I55" s="6"/>
      <c r="J55" s="5">
        <v>1400</v>
      </c>
      <c r="K55" s="6"/>
      <c r="L55" s="5">
        <v>1400</v>
      </c>
      <c r="M55" s="6"/>
      <c r="N55" s="5">
        <v>1400</v>
      </c>
      <c r="O55" s="6"/>
      <c r="P55" s="5">
        <v>1400</v>
      </c>
      <c r="Q55" s="6"/>
      <c r="R55" s="5">
        <v>1400</v>
      </c>
      <c r="S55" s="6"/>
      <c r="T55" s="5">
        <v>1400</v>
      </c>
      <c r="U55" s="6"/>
      <c r="V55" s="5">
        <v>1400</v>
      </c>
      <c r="W55" s="6"/>
      <c r="X55" s="5">
        <v>1400</v>
      </c>
      <c r="Y55" s="6"/>
      <c r="Z55" s="5">
        <v>1400</v>
      </c>
      <c r="AA55" s="6"/>
      <c r="AB55" s="5">
        <v>1400</v>
      </c>
      <c r="AC55" s="6"/>
      <c r="AD55" s="5">
        <v>1400</v>
      </c>
      <c r="AE55" s="6"/>
      <c r="AF55" s="5">
        <f>ROUND(SUM(H55:AD55),5)</f>
        <v>16800</v>
      </c>
    </row>
    <row r="56" spans="1:32" ht="15.75" thickBot="1" x14ac:dyDescent="0.3">
      <c r="A56" s="2"/>
      <c r="B56" s="2"/>
      <c r="C56" s="2"/>
      <c r="D56" s="2"/>
      <c r="E56" s="2"/>
      <c r="F56" s="2"/>
      <c r="G56" s="2" t="s">
        <v>67</v>
      </c>
      <c r="H56" s="7">
        <v>0</v>
      </c>
      <c r="I56" s="6"/>
      <c r="J56" s="7">
        <v>0</v>
      </c>
      <c r="K56" s="6"/>
      <c r="L56" s="7">
        <v>100</v>
      </c>
      <c r="M56" s="6"/>
      <c r="N56" s="7">
        <v>0</v>
      </c>
      <c r="O56" s="6"/>
      <c r="P56" s="7">
        <v>0</v>
      </c>
      <c r="Q56" s="6"/>
      <c r="R56" s="7">
        <v>100</v>
      </c>
      <c r="S56" s="6"/>
      <c r="T56" s="7">
        <v>0</v>
      </c>
      <c r="U56" s="6"/>
      <c r="V56" s="7">
        <v>0</v>
      </c>
      <c r="W56" s="6"/>
      <c r="X56" s="7">
        <v>100</v>
      </c>
      <c r="Y56" s="6"/>
      <c r="Z56" s="7">
        <v>0</v>
      </c>
      <c r="AA56" s="6"/>
      <c r="AB56" s="7">
        <v>0</v>
      </c>
      <c r="AC56" s="6"/>
      <c r="AD56" s="7">
        <v>100</v>
      </c>
      <c r="AE56" s="6"/>
      <c r="AF56" s="7">
        <f>ROUND(SUM(H56:AD56),5)</f>
        <v>400</v>
      </c>
    </row>
    <row r="57" spans="1:32" x14ac:dyDescent="0.25">
      <c r="A57" s="2"/>
      <c r="B57" s="2"/>
      <c r="C57" s="2"/>
      <c r="D57" s="2"/>
      <c r="E57" s="2"/>
      <c r="F57" s="2" t="s">
        <v>68</v>
      </c>
      <c r="G57" s="2"/>
      <c r="H57" s="5">
        <f>ROUND(SUM(H53:H56),5)</f>
        <v>1400</v>
      </c>
      <c r="I57" s="6"/>
      <c r="J57" s="5">
        <f>ROUND(SUM(J53:J56),5)</f>
        <v>1400</v>
      </c>
      <c r="K57" s="6"/>
      <c r="L57" s="5">
        <f>ROUND(SUM(L53:L56),5)</f>
        <v>1500</v>
      </c>
      <c r="M57" s="6"/>
      <c r="N57" s="5">
        <f>ROUND(SUM(N53:N56),5)</f>
        <v>1400</v>
      </c>
      <c r="O57" s="6"/>
      <c r="P57" s="5">
        <f>ROUND(SUM(P53:P56),5)</f>
        <v>1400</v>
      </c>
      <c r="Q57" s="6"/>
      <c r="R57" s="5">
        <f>ROUND(SUM(R53:R56),5)</f>
        <v>1500</v>
      </c>
      <c r="S57" s="6"/>
      <c r="T57" s="5">
        <f>ROUND(SUM(T53:T56),5)</f>
        <v>1400</v>
      </c>
      <c r="U57" s="6"/>
      <c r="V57" s="5">
        <f>ROUND(SUM(V53:V56),5)</f>
        <v>1400</v>
      </c>
      <c r="W57" s="6"/>
      <c r="X57" s="5">
        <f>ROUND(SUM(X53:X56),5)</f>
        <v>1500</v>
      </c>
      <c r="Y57" s="6"/>
      <c r="Z57" s="5">
        <f>ROUND(SUM(Z53:Z56),5)</f>
        <v>1400</v>
      </c>
      <c r="AA57" s="6"/>
      <c r="AB57" s="5">
        <f>ROUND(SUM(AB53:AB56),5)</f>
        <v>1400</v>
      </c>
      <c r="AC57" s="6"/>
      <c r="AD57" s="5">
        <f>ROUND(SUM(AD53:AD56),5)</f>
        <v>1500</v>
      </c>
      <c r="AE57" s="6"/>
      <c r="AF57" s="5">
        <f>ROUND(SUM(H57:AD57),5)</f>
        <v>17200</v>
      </c>
    </row>
    <row r="58" spans="1:32" x14ac:dyDescent="0.25">
      <c r="A58" s="2"/>
      <c r="B58" s="2"/>
      <c r="C58" s="2"/>
      <c r="D58" s="2"/>
      <c r="E58" s="2"/>
      <c r="F58" s="2" t="s">
        <v>69</v>
      </c>
      <c r="G58" s="2"/>
      <c r="H58" s="5"/>
      <c r="I58" s="6"/>
      <c r="J58" s="5"/>
      <c r="K58" s="6"/>
      <c r="L58" s="5"/>
      <c r="M58" s="6"/>
      <c r="N58" s="5"/>
      <c r="O58" s="6"/>
      <c r="P58" s="5"/>
      <c r="Q58" s="6"/>
      <c r="R58" s="5"/>
      <c r="S58" s="6"/>
      <c r="T58" s="5"/>
      <c r="U58" s="6"/>
      <c r="V58" s="5"/>
      <c r="W58" s="6"/>
      <c r="X58" s="5"/>
      <c r="Y58" s="6"/>
      <c r="Z58" s="5"/>
      <c r="AA58" s="6"/>
      <c r="AB58" s="5"/>
      <c r="AC58" s="6"/>
      <c r="AD58" s="5"/>
      <c r="AE58" s="6"/>
      <c r="AF58" s="5"/>
    </row>
    <row r="59" spans="1:32" x14ac:dyDescent="0.25">
      <c r="A59" s="2"/>
      <c r="B59" s="2"/>
      <c r="C59" s="2"/>
      <c r="D59" s="2"/>
      <c r="E59" s="2"/>
      <c r="F59" s="2"/>
      <c r="G59" s="2" t="s">
        <v>70</v>
      </c>
      <c r="H59" s="5">
        <v>32.85</v>
      </c>
      <c r="I59" s="6"/>
      <c r="J59" s="5">
        <v>32.85</v>
      </c>
      <c r="K59" s="6"/>
      <c r="L59" s="5">
        <v>32.85</v>
      </c>
      <c r="M59" s="6"/>
      <c r="N59" s="5">
        <v>32.85</v>
      </c>
      <c r="O59" s="6"/>
      <c r="P59" s="5">
        <v>65.7</v>
      </c>
      <c r="Q59" s="6"/>
      <c r="R59" s="5">
        <v>32.85</v>
      </c>
      <c r="S59" s="6"/>
      <c r="T59" s="5">
        <v>0</v>
      </c>
      <c r="U59" s="6"/>
      <c r="V59" s="5">
        <v>32.85</v>
      </c>
      <c r="W59" s="6"/>
      <c r="X59" s="5">
        <v>32.85</v>
      </c>
      <c r="Y59" s="6"/>
      <c r="Z59" s="5">
        <v>32.85</v>
      </c>
      <c r="AA59" s="6"/>
      <c r="AB59" s="5">
        <v>32.85</v>
      </c>
      <c r="AC59" s="6"/>
      <c r="AD59" s="5">
        <v>32.85</v>
      </c>
      <c r="AE59" s="6"/>
      <c r="AF59" s="5">
        <f t="shared" ref="AF59:AF64" si="3">ROUND(SUM(H59:AD59),5)</f>
        <v>394.2</v>
      </c>
    </row>
    <row r="60" spans="1:32" x14ac:dyDescent="0.25">
      <c r="A60" s="2"/>
      <c r="B60" s="2"/>
      <c r="C60" s="2"/>
      <c r="D60" s="2"/>
      <c r="E60" s="2"/>
      <c r="F60" s="2"/>
      <c r="G60" s="2" t="s">
        <v>71</v>
      </c>
      <c r="H60" s="5">
        <v>80.260000000000005</v>
      </c>
      <c r="I60" s="6"/>
      <c r="J60" s="5">
        <v>80.260000000000005</v>
      </c>
      <c r="K60" s="6"/>
      <c r="L60" s="5">
        <v>80.260000000000005</v>
      </c>
      <c r="M60" s="6"/>
      <c r="N60" s="5">
        <v>80.260000000000005</v>
      </c>
      <c r="O60" s="6"/>
      <c r="P60" s="5">
        <v>80.260000000000005</v>
      </c>
      <c r="Q60" s="6"/>
      <c r="R60" s="5">
        <v>80.260000000000005</v>
      </c>
      <c r="S60" s="6"/>
      <c r="T60" s="5">
        <v>80.260000000000005</v>
      </c>
      <c r="U60" s="6"/>
      <c r="V60" s="5">
        <v>80.260000000000005</v>
      </c>
      <c r="W60" s="6"/>
      <c r="X60" s="5">
        <v>80.260000000000005</v>
      </c>
      <c r="Y60" s="6"/>
      <c r="Z60" s="5">
        <v>80.260000000000005</v>
      </c>
      <c r="AA60" s="6"/>
      <c r="AB60" s="5">
        <v>80.260000000000005</v>
      </c>
      <c r="AC60" s="6"/>
      <c r="AD60" s="5">
        <v>80.260000000000005</v>
      </c>
      <c r="AE60" s="6"/>
      <c r="AF60" s="5">
        <f t="shared" si="3"/>
        <v>963.12</v>
      </c>
    </row>
    <row r="61" spans="1:32" ht="15.75" thickBot="1" x14ac:dyDescent="0.3">
      <c r="A61" s="2"/>
      <c r="B61" s="2"/>
      <c r="C61" s="2"/>
      <c r="D61" s="2"/>
      <c r="E61" s="2"/>
      <c r="F61" s="2"/>
      <c r="G61" s="2" t="s">
        <v>72</v>
      </c>
      <c r="H61" s="7">
        <v>215</v>
      </c>
      <c r="I61" s="6"/>
      <c r="J61" s="7">
        <v>215</v>
      </c>
      <c r="K61" s="6"/>
      <c r="L61" s="7">
        <v>215</v>
      </c>
      <c r="M61" s="6"/>
      <c r="N61" s="7">
        <v>215</v>
      </c>
      <c r="O61" s="6"/>
      <c r="P61" s="7">
        <v>215</v>
      </c>
      <c r="Q61" s="6"/>
      <c r="R61" s="7">
        <v>215</v>
      </c>
      <c r="S61" s="6"/>
      <c r="T61" s="7">
        <v>215</v>
      </c>
      <c r="U61" s="6"/>
      <c r="V61" s="7">
        <v>215</v>
      </c>
      <c r="W61" s="6"/>
      <c r="X61" s="7">
        <v>215</v>
      </c>
      <c r="Y61" s="6"/>
      <c r="Z61" s="7">
        <v>215</v>
      </c>
      <c r="AA61" s="6"/>
      <c r="AB61" s="7">
        <v>215</v>
      </c>
      <c r="AC61" s="6"/>
      <c r="AD61" s="7">
        <v>215</v>
      </c>
      <c r="AE61" s="6"/>
      <c r="AF61" s="7">
        <f t="shared" si="3"/>
        <v>2580</v>
      </c>
    </row>
    <row r="62" spans="1:32" x14ac:dyDescent="0.25">
      <c r="A62" s="2"/>
      <c r="B62" s="2"/>
      <c r="C62" s="2"/>
      <c r="D62" s="2"/>
      <c r="E62" s="2"/>
      <c r="F62" s="2" t="s">
        <v>73</v>
      </c>
      <c r="G62" s="2"/>
      <c r="H62" s="5">
        <f>ROUND(SUM(H58:H61),5)</f>
        <v>328.11</v>
      </c>
      <c r="I62" s="6"/>
      <c r="J62" s="5">
        <f>ROUND(SUM(J58:J61),5)</f>
        <v>328.11</v>
      </c>
      <c r="K62" s="6"/>
      <c r="L62" s="5">
        <f>ROUND(SUM(L58:L61),5)</f>
        <v>328.11</v>
      </c>
      <c r="M62" s="6"/>
      <c r="N62" s="5">
        <f>ROUND(SUM(N58:N61),5)</f>
        <v>328.11</v>
      </c>
      <c r="O62" s="6"/>
      <c r="P62" s="5">
        <f>ROUND(SUM(P58:P61),5)</f>
        <v>360.96</v>
      </c>
      <c r="Q62" s="6"/>
      <c r="R62" s="5">
        <f>ROUND(SUM(R58:R61),5)</f>
        <v>328.11</v>
      </c>
      <c r="S62" s="6"/>
      <c r="T62" s="5">
        <f>ROUND(SUM(T58:T61),5)</f>
        <v>295.26</v>
      </c>
      <c r="U62" s="6"/>
      <c r="V62" s="5">
        <f>ROUND(SUM(V58:V61),5)</f>
        <v>328.11</v>
      </c>
      <c r="W62" s="6"/>
      <c r="X62" s="5">
        <f>ROUND(SUM(X58:X61),5)</f>
        <v>328.11</v>
      </c>
      <c r="Y62" s="6"/>
      <c r="Z62" s="5">
        <f>ROUND(SUM(Z58:Z61),5)</f>
        <v>328.11</v>
      </c>
      <c r="AA62" s="6"/>
      <c r="AB62" s="5">
        <f>ROUND(SUM(AB58:AB61),5)</f>
        <v>328.11</v>
      </c>
      <c r="AC62" s="6"/>
      <c r="AD62" s="5">
        <f>ROUND(SUM(AD58:AD61),5)</f>
        <v>328.11</v>
      </c>
      <c r="AE62" s="6"/>
      <c r="AF62" s="5">
        <f t="shared" si="3"/>
        <v>3937.32</v>
      </c>
    </row>
    <row r="63" spans="1:32" ht="15.75" thickBot="1" x14ac:dyDescent="0.3">
      <c r="A63" s="2"/>
      <c r="B63" s="2"/>
      <c r="C63" s="2"/>
      <c r="D63" s="2"/>
      <c r="E63" s="2"/>
      <c r="F63" s="2" t="s">
        <v>74</v>
      </c>
      <c r="G63" s="2"/>
      <c r="H63" s="7">
        <v>60</v>
      </c>
      <c r="I63" s="6"/>
      <c r="J63" s="7">
        <v>60</v>
      </c>
      <c r="K63" s="6"/>
      <c r="L63" s="7">
        <v>60</v>
      </c>
      <c r="M63" s="6"/>
      <c r="N63" s="7">
        <v>60</v>
      </c>
      <c r="O63" s="6"/>
      <c r="P63" s="7">
        <v>60</v>
      </c>
      <c r="Q63" s="6"/>
      <c r="R63" s="7">
        <v>60</v>
      </c>
      <c r="S63" s="6"/>
      <c r="T63" s="7">
        <v>60</v>
      </c>
      <c r="U63" s="6"/>
      <c r="V63" s="7">
        <v>60</v>
      </c>
      <c r="W63" s="6"/>
      <c r="X63" s="7">
        <v>60</v>
      </c>
      <c r="Y63" s="6"/>
      <c r="Z63" s="7">
        <v>60</v>
      </c>
      <c r="AA63" s="6"/>
      <c r="AB63" s="7">
        <v>60</v>
      </c>
      <c r="AC63" s="6"/>
      <c r="AD63" s="7">
        <v>60</v>
      </c>
      <c r="AE63" s="6"/>
      <c r="AF63" s="7">
        <f t="shared" si="3"/>
        <v>720</v>
      </c>
    </row>
    <row r="64" spans="1:32" x14ac:dyDescent="0.25">
      <c r="A64" s="2"/>
      <c r="B64" s="2"/>
      <c r="C64" s="2"/>
      <c r="D64" s="2"/>
      <c r="E64" s="2" t="s">
        <v>75</v>
      </c>
      <c r="F64" s="2"/>
      <c r="G64" s="2"/>
      <c r="H64" s="5">
        <f>ROUND(SUM(H46:H48)+SUM(H51:H52)+H57+SUM(H62:H63),5)</f>
        <v>6128.11</v>
      </c>
      <c r="I64" s="6"/>
      <c r="J64" s="5">
        <f>ROUND(SUM(J46:J48)+SUM(J51:J52)+J57+SUM(J62:J63),5)</f>
        <v>6206.11</v>
      </c>
      <c r="K64" s="6"/>
      <c r="L64" s="5">
        <f>ROUND(SUM(L46:L48)+SUM(L51:L52)+L57+SUM(L62:L63),5)</f>
        <v>6228.11</v>
      </c>
      <c r="M64" s="6"/>
      <c r="N64" s="5">
        <f>ROUND(SUM(N46:N48)+SUM(N51:N52)+N57+SUM(N62:N63),5)</f>
        <v>6402.36</v>
      </c>
      <c r="O64" s="6"/>
      <c r="P64" s="5">
        <f>ROUND(SUM(P46:P48)+SUM(P51:P52)+P57+SUM(P62:P63),5)</f>
        <v>6238.96</v>
      </c>
      <c r="Q64" s="6"/>
      <c r="R64" s="5">
        <f>ROUND(SUM(R46:R48)+SUM(R51:R52)+R57+SUM(R62:R63),5)</f>
        <v>6228.11</v>
      </c>
      <c r="S64" s="6"/>
      <c r="T64" s="5">
        <f>ROUND(SUM(T46:T48)+SUM(T51:T52)+T57+SUM(T62:T63),5)</f>
        <v>6369.51</v>
      </c>
      <c r="U64" s="6"/>
      <c r="V64" s="5">
        <f>ROUND(SUM(V46:V48)+SUM(V51:V52)+V57+SUM(V62:V63),5)</f>
        <v>6206.11</v>
      </c>
      <c r="W64" s="6"/>
      <c r="X64" s="5">
        <f>ROUND(SUM(X46:X48)+SUM(X51:X52)+X57+SUM(X62:X63),5)</f>
        <v>6502.36</v>
      </c>
      <c r="Y64" s="6"/>
      <c r="Z64" s="5">
        <f>ROUND(SUM(Z46:Z48)+SUM(Z51:Z52)+Z57+SUM(Z62:Z63),5)</f>
        <v>6128.11</v>
      </c>
      <c r="AA64" s="6"/>
      <c r="AB64" s="5">
        <f>ROUND(SUM(AB46:AB48)+SUM(AB51:AB52)+AB57+SUM(AB62:AB63),5)</f>
        <v>6206.11</v>
      </c>
      <c r="AC64" s="6"/>
      <c r="AD64" s="5">
        <f>ROUND(SUM(AD46:AD48)+SUM(AD51:AD52)+AD57+SUM(AD62:AD63),5)</f>
        <v>6502.36</v>
      </c>
      <c r="AE64" s="6"/>
      <c r="AF64" s="5">
        <f t="shared" si="3"/>
        <v>75346.320000000007</v>
      </c>
    </row>
    <row r="65" spans="1:32" x14ac:dyDescent="0.25">
      <c r="A65" s="2"/>
      <c r="B65" s="2"/>
      <c r="C65" s="2"/>
      <c r="D65" s="2"/>
      <c r="E65" s="2" t="s">
        <v>76</v>
      </c>
      <c r="F65" s="2"/>
      <c r="G65" s="2"/>
      <c r="H65" s="5"/>
      <c r="I65" s="6"/>
      <c r="J65" s="5"/>
      <c r="K65" s="6"/>
      <c r="L65" s="5"/>
      <c r="M65" s="6"/>
      <c r="N65" s="5"/>
      <c r="O65" s="6"/>
      <c r="P65" s="5"/>
      <c r="Q65" s="6"/>
      <c r="R65" s="5"/>
      <c r="S65" s="6"/>
      <c r="T65" s="5"/>
      <c r="U65" s="6"/>
      <c r="V65" s="5"/>
      <c r="W65" s="6"/>
      <c r="X65" s="5"/>
      <c r="Y65" s="6"/>
      <c r="Z65" s="5"/>
      <c r="AA65" s="6"/>
      <c r="AB65" s="5"/>
      <c r="AC65" s="6"/>
      <c r="AD65" s="5"/>
      <c r="AE65" s="6"/>
      <c r="AF65" s="5"/>
    </row>
    <row r="66" spans="1:32" x14ac:dyDescent="0.25">
      <c r="A66" s="2"/>
      <c r="B66" s="2"/>
      <c r="C66" s="2"/>
      <c r="D66" s="2"/>
      <c r="E66" s="2"/>
      <c r="F66" s="2" t="s">
        <v>77</v>
      </c>
      <c r="G66" s="2"/>
      <c r="H66" s="5"/>
      <c r="I66" s="6"/>
      <c r="J66" s="5"/>
      <c r="K66" s="6"/>
      <c r="L66" s="5"/>
      <c r="M66" s="6"/>
      <c r="N66" s="5"/>
      <c r="O66" s="6"/>
      <c r="P66" s="5"/>
      <c r="Q66" s="6"/>
      <c r="R66" s="5"/>
      <c r="S66" s="6"/>
      <c r="T66" s="5"/>
      <c r="U66" s="6"/>
      <c r="V66" s="5"/>
      <c r="W66" s="6"/>
      <c r="X66" s="5"/>
      <c r="Y66" s="6"/>
      <c r="Z66" s="5"/>
      <c r="AA66" s="6"/>
      <c r="AB66" s="5"/>
      <c r="AC66" s="6"/>
      <c r="AD66" s="5"/>
      <c r="AE66" s="6"/>
      <c r="AF66" s="5"/>
    </row>
    <row r="67" spans="1:32" x14ac:dyDescent="0.25">
      <c r="A67" s="2"/>
      <c r="B67" s="2"/>
      <c r="C67" s="2"/>
      <c r="D67" s="2"/>
      <c r="E67" s="2"/>
      <c r="F67" s="2"/>
      <c r="G67" s="2" t="s">
        <v>78</v>
      </c>
      <c r="H67" s="5">
        <v>157.33000000000001</v>
      </c>
      <c r="I67" s="6"/>
      <c r="J67" s="5">
        <v>157.33000000000001</v>
      </c>
      <c r="K67" s="6"/>
      <c r="L67" s="5">
        <v>157.33000000000001</v>
      </c>
      <c r="M67" s="6"/>
      <c r="N67" s="5">
        <v>157.33000000000001</v>
      </c>
      <c r="O67" s="6"/>
      <c r="P67" s="5">
        <v>157.33000000000001</v>
      </c>
      <c r="Q67" s="6"/>
      <c r="R67" s="5">
        <v>157.33000000000001</v>
      </c>
      <c r="S67" s="6"/>
      <c r="T67" s="5">
        <v>157.33000000000001</v>
      </c>
      <c r="U67" s="6"/>
      <c r="V67" s="5">
        <v>157.33000000000001</v>
      </c>
      <c r="W67" s="6"/>
      <c r="X67" s="5">
        <v>157.33000000000001</v>
      </c>
      <c r="Y67" s="6"/>
      <c r="Z67" s="5">
        <v>157.33000000000001</v>
      </c>
      <c r="AA67" s="6"/>
      <c r="AB67" s="5">
        <v>157.33000000000001</v>
      </c>
      <c r="AC67" s="6"/>
      <c r="AD67" s="5">
        <v>157.33000000000001</v>
      </c>
      <c r="AE67" s="6"/>
      <c r="AF67" s="5">
        <f>ROUND(SUM(H67:AD67),5)</f>
        <v>1887.96</v>
      </c>
    </row>
    <row r="68" spans="1:32" ht="15.75" thickBot="1" x14ac:dyDescent="0.3">
      <c r="A68" s="2"/>
      <c r="B68" s="2"/>
      <c r="C68" s="2"/>
      <c r="D68" s="2"/>
      <c r="E68" s="2"/>
      <c r="F68" s="2"/>
      <c r="G68" s="2" t="s">
        <v>79</v>
      </c>
      <c r="H68" s="7">
        <v>21.57</v>
      </c>
      <c r="I68" s="6"/>
      <c r="J68" s="7">
        <v>21.57</v>
      </c>
      <c r="K68" s="6"/>
      <c r="L68" s="7">
        <v>21.57</v>
      </c>
      <c r="M68" s="6"/>
      <c r="N68" s="7">
        <v>21.57</v>
      </c>
      <c r="O68" s="6"/>
      <c r="P68" s="7">
        <v>21.57</v>
      </c>
      <c r="Q68" s="6"/>
      <c r="R68" s="7">
        <v>21.57</v>
      </c>
      <c r="S68" s="6"/>
      <c r="T68" s="7">
        <v>21.57</v>
      </c>
      <c r="U68" s="6"/>
      <c r="V68" s="7">
        <v>21.57</v>
      </c>
      <c r="W68" s="6"/>
      <c r="X68" s="7">
        <v>21.57</v>
      </c>
      <c r="Y68" s="6"/>
      <c r="Z68" s="7">
        <v>21.57</v>
      </c>
      <c r="AA68" s="6"/>
      <c r="AB68" s="7">
        <v>21.57</v>
      </c>
      <c r="AC68" s="6"/>
      <c r="AD68" s="7">
        <v>21.57</v>
      </c>
      <c r="AE68" s="6"/>
      <c r="AF68" s="7">
        <f>ROUND(SUM(H68:AD68),5)</f>
        <v>258.83999999999997</v>
      </c>
    </row>
    <row r="69" spans="1:32" x14ac:dyDescent="0.25">
      <c r="A69" s="2"/>
      <c r="B69" s="2"/>
      <c r="C69" s="2"/>
      <c r="D69" s="2"/>
      <c r="E69" s="2"/>
      <c r="F69" s="2" t="s">
        <v>80</v>
      </c>
      <c r="G69" s="2"/>
      <c r="H69" s="5">
        <f>ROUND(SUM(H66:H68),5)</f>
        <v>178.9</v>
      </c>
      <c r="I69" s="6"/>
      <c r="J69" s="5">
        <f>ROUND(SUM(J66:J68),5)</f>
        <v>178.9</v>
      </c>
      <c r="K69" s="6"/>
      <c r="L69" s="5">
        <f>ROUND(SUM(L66:L68),5)</f>
        <v>178.9</v>
      </c>
      <c r="M69" s="6"/>
      <c r="N69" s="5">
        <f>ROUND(SUM(N66:N68),5)</f>
        <v>178.9</v>
      </c>
      <c r="O69" s="6"/>
      <c r="P69" s="5">
        <f>ROUND(SUM(P66:P68),5)</f>
        <v>178.9</v>
      </c>
      <c r="Q69" s="6"/>
      <c r="R69" s="5">
        <f>ROUND(SUM(R66:R68),5)</f>
        <v>178.9</v>
      </c>
      <c r="S69" s="6"/>
      <c r="T69" s="5">
        <f>ROUND(SUM(T66:T68),5)</f>
        <v>178.9</v>
      </c>
      <c r="U69" s="6"/>
      <c r="V69" s="5">
        <f>ROUND(SUM(V66:V68),5)</f>
        <v>178.9</v>
      </c>
      <c r="W69" s="6"/>
      <c r="X69" s="5">
        <f>ROUND(SUM(X66:X68),5)</f>
        <v>178.9</v>
      </c>
      <c r="Y69" s="6"/>
      <c r="Z69" s="5">
        <f>ROUND(SUM(Z66:Z68),5)</f>
        <v>178.9</v>
      </c>
      <c r="AA69" s="6"/>
      <c r="AB69" s="5">
        <f>ROUND(SUM(AB66:AB68),5)</f>
        <v>178.9</v>
      </c>
      <c r="AC69" s="6"/>
      <c r="AD69" s="5">
        <f>ROUND(SUM(AD66:AD68),5)</f>
        <v>178.9</v>
      </c>
      <c r="AE69" s="6"/>
      <c r="AF69" s="5">
        <f>ROUND(SUM(H69:AD69),5)</f>
        <v>2146.8000000000002</v>
      </c>
    </row>
    <row r="70" spans="1:32" x14ac:dyDescent="0.25">
      <c r="A70" s="2"/>
      <c r="B70" s="2"/>
      <c r="C70" s="2"/>
      <c r="D70" s="2"/>
      <c r="E70" s="2"/>
      <c r="F70" s="2" t="s">
        <v>81</v>
      </c>
      <c r="G70" s="2"/>
      <c r="H70" s="5"/>
      <c r="I70" s="6"/>
      <c r="J70" s="5"/>
      <c r="K70" s="6"/>
      <c r="L70" s="5"/>
      <c r="M70" s="6"/>
      <c r="N70" s="5"/>
      <c r="O70" s="6"/>
      <c r="P70" s="5"/>
      <c r="Q70" s="6"/>
      <c r="R70" s="5"/>
      <c r="S70" s="6"/>
      <c r="T70" s="5"/>
      <c r="U70" s="6"/>
      <c r="V70" s="5"/>
      <c r="W70" s="6"/>
      <c r="X70" s="5"/>
      <c r="Y70" s="6"/>
      <c r="Z70" s="5"/>
      <c r="AA70" s="6"/>
      <c r="AB70" s="5"/>
      <c r="AC70" s="6"/>
      <c r="AD70" s="5"/>
      <c r="AE70" s="6"/>
      <c r="AF70" s="5"/>
    </row>
    <row r="71" spans="1:32" x14ac:dyDescent="0.25">
      <c r="A71" s="2"/>
      <c r="B71" s="2"/>
      <c r="C71" s="2"/>
      <c r="D71" s="2"/>
      <c r="E71" s="2"/>
      <c r="F71" s="2"/>
      <c r="G71" s="2" t="s">
        <v>82</v>
      </c>
      <c r="H71" s="5">
        <v>0</v>
      </c>
      <c r="I71" s="6"/>
      <c r="J71" s="5">
        <v>0</v>
      </c>
      <c r="K71" s="6"/>
      <c r="L71" s="5">
        <v>0</v>
      </c>
      <c r="M71" s="6"/>
      <c r="N71" s="5">
        <v>0</v>
      </c>
      <c r="O71" s="6"/>
      <c r="P71" s="5">
        <v>0</v>
      </c>
      <c r="Q71" s="6"/>
      <c r="R71" s="5">
        <v>0</v>
      </c>
      <c r="S71" s="6"/>
      <c r="T71" s="5">
        <v>0</v>
      </c>
      <c r="U71" s="6"/>
      <c r="V71" s="5">
        <v>0</v>
      </c>
      <c r="W71" s="6"/>
      <c r="X71" s="5">
        <v>0</v>
      </c>
      <c r="Y71" s="6"/>
      <c r="Z71" s="5">
        <v>0</v>
      </c>
      <c r="AA71" s="6"/>
      <c r="AB71" s="5">
        <v>0</v>
      </c>
      <c r="AC71" s="6"/>
      <c r="AD71" s="5">
        <v>0</v>
      </c>
      <c r="AE71" s="6"/>
      <c r="AF71" s="5">
        <f>ROUND(SUM(H71:AD71),5)</f>
        <v>0</v>
      </c>
    </row>
    <row r="72" spans="1:32" x14ac:dyDescent="0.25">
      <c r="A72" s="2"/>
      <c r="B72" s="2"/>
      <c r="C72" s="2"/>
      <c r="D72" s="2"/>
      <c r="E72" s="2"/>
      <c r="F72" s="2"/>
      <c r="G72" s="2" t="s">
        <v>83</v>
      </c>
      <c r="H72" s="5">
        <v>0</v>
      </c>
      <c r="I72" s="6"/>
      <c r="J72" s="5">
        <v>0</v>
      </c>
      <c r="K72" s="6"/>
      <c r="L72" s="5">
        <v>0</v>
      </c>
      <c r="M72" s="6"/>
      <c r="N72" s="5">
        <v>0</v>
      </c>
      <c r="O72" s="6"/>
      <c r="P72" s="5">
        <v>0</v>
      </c>
      <c r="Q72" s="6"/>
      <c r="R72" s="5">
        <v>0</v>
      </c>
      <c r="S72" s="6"/>
      <c r="T72" s="5">
        <v>0</v>
      </c>
      <c r="U72" s="6"/>
      <c r="V72" s="5">
        <v>0</v>
      </c>
      <c r="W72" s="6"/>
      <c r="X72" s="5">
        <v>4600</v>
      </c>
      <c r="Y72" s="6"/>
      <c r="Z72" s="5">
        <v>0</v>
      </c>
      <c r="AA72" s="6"/>
      <c r="AB72" s="5">
        <v>0</v>
      </c>
      <c r="AC72" s="6"/>
      <c r="AD72" s="5">
        <v>0</v>
      </c>
      <c r="AE72" s="6"/>
      <c r="AF72" s="5">
        <f>ROUND(SUM(H72:AD72),5)</f>
        <v>4600</v>
      </c>
    </row>
    <row r="73" spans="1:32" ht="15.75" thickBot="1" x14ac:dyDescent="0.3">
      <c r="A73" s="2"/>
      <c r="B73" s="2"/>
      <c r="C73" s="2"/>
      <c r="D73" s="2"/>
      <c r="E73" s="2"/>
      <c r="F73" s="2"/>
      <c r="G73" s="2" t="s">
        <v>84</v>
      </c>
      <c r="H73" s="5">
        <v>35</v>
      </c>
      <c r="I73" s="6"/>
      <c r="J73" s="5">
        <v>35</v>
      </c>
      <c r="K73" s="6"/>
      <c r="L73" s="5">
        <v>35</v>
      </c>
      <c r="M73" s="6"/>
      <c r="N73" s="5">
        <v>35</v>
      </c>
      <c r="O73" s="6"/>
      <c r="P73" s="5">
        <v>35</v>
      </c>
      <c r="Q73" s="6"/>
      <c r="R73" s="5">
        <v>35</v>
      </c>
      <c r="S73" s="6"/>
      <c r="T73" s="5">
        <v>35</v>
      </c>
      <c r="U73" s="6"/>
      <c r="V73" s="5">
        <v>35</v>
      </c>
      <c r="W73" s="6"/>
      <c r="X73" s="5">
        <v>35</v>
      </c>
      <c r="Y73" s="6"/>
      <c r="Z73" s="5">
        <v>35</v>
      </c>
      <c r="AA73" s="6"/>
      <c r="AB73" s="5">
        <v>35</v>
      </c>
      <c r="AC73" s="6"/>
      <c r="AD73" s="5">
        <v>35</v>
      </c>
      <c r="AE73" s="6"/>
      <c r="AF73" s="5">
        <f>ROUND(SUM(H73:AD73),5)</f>
        <v>420</v>
      </c>
    </row>
    <row r="74" spans="1:32" ht="15.75" thickBot="1" x14ac:dyDescent="0.3">
      <c r="A74" s="2"/>
      <c r="B74" s="2"/>
      <c r="C74" s="2"/>
      <c r="D74" s="2"/>
      <c r="E74" s="2"/>
      <c r="F74" s="2" t="s">
        <v>85</v>
      </c>
      <c r="G74" s="2"/>
      <c r="H74" s="9">
        <f>ROUND(SUM(H70:H73),5)</f>
        <v>35</v>
      </c>
      <c r="I74" s="6"/>
      <c r="J74" s="9">
        <f>ROUND(SUM(J70:J73),5)</f>
        <v>35</v>
      </c>
      <c r="K74" s="6"/>
      <c r="L74" s="9">
        <f>ROUND(SUM(L70:L73),5)</f>
        <v>35</v>
      </c>
      <c r="M74" s="6"/>
      <c r="N74" s="9">
        <f>ROUND(SUM(N70:N73),5)</f>
        <v>35</v>
      </c>
      <c r="O74" s="6"/>
      <c r="P74" s="9">
        <f>ROUND(SUM(P70:P73),5)</f>
        <v>35</v>
      </c>
      <c r="Q74" s="6"/>
      <c r="R74" s="9">
        <f>ROUND(SUM(R70:R73),5)</f>
        <v>35</v>
      </c>
      <c r="S74" s="6"/>
      <c r="T74" s="9">
        <f>ROUND(SUM(T70:T73),5)</f>
        <v>35</v>
      </c>
      <c r="U74" s="6"/>
      <c r="V74" s="9">
        <f>ROUND(SUM(V70:V73),5)</f>
        <v>35</v>
      </c>
      <c r="W74" s="6"/>
      <c r="X74" s="9">
        <f>ROUND(SUM(X70:X73),5)</f>
        <v>4635</v>
      </c>
      <c r="Y74" s="6"/>
      <c r="Z74" s="9">
        <f>ROUND(SUM(Z70:Z73),5)</f>
        <v>35</v>
      </c>
      <c r="AA74" s="6"/>
      <c r="AB74" s="9">
        <f>ROUND(SUM(AB70:AB73),5)</f>
        <v>35</v>
      </c>
      <c r="AC74" s="6"/>
      <c r="AD74" s="9">
        <f>ROUND(SUM(AD70:AD73),5)</f>
        <v>35</v>
      </c>
      <c r="AE74" s="6"/>
      <c r="AF74" s="9">
        <f>ROUND(SUM(H74:AD74),5)</f>
        <v>5020</v>
      </c>
    </row>
    <row r="75" spans="1:32" x14ac:dyDescent="0.25">
      <c r="A75" s="2"/>
      <c r="B75" s="2"/>
      <c r="C75" s="2"/>
      <c r="D75" s="2"/>
      <c r="E75" s="2" t="s">
        <v>86</v>
      </c>
      <c r="F75" s="2"/>
      <c r="G75" s="2"/>
      <c r="H75" s="5">
        <f>ROUND(H65+H69+H74,5)</f>
        <v>213.9</v>
      </c>
      <c r="I75" s="6"/>
      <c r="J75" s="5">
        <f>ROUND(J65+J69+J74,5)</f>
        <v>213.9</v>
      </c>
      <c r="K75" s="6"/>
      <c r="L75" s="5">
        <f>ROUND(L65+L69+L74,5)</f>
        <v>213.9</v>
      </c>
      <c r="M75" s="6"/>
      <c r="N75" s="5">
        <f>ROUND(N65+N69+N74,5)</f>
        <v>213.9</v>
      </c>
      <c r="O75" s="6"/>
      <c r="P75" s="5">
        <f>ROUND(P65+P69+P74,5)</f>
        <v>213.9</v>
      </c>
      <c r="Q75" s="6"/>
      <c r="R75" s="5">
        <f>ROUND(R65+R69+R74,5)</f>
        <v>213.9</v>
      </c>
      <c r="S75" s="6"/>
      <c r="T75" s="5">
        <f>ROUND(T65+T69+T74,5)</f>
        <v>213.9</v>
      </c>
      <c r="U75" s="6"/>
      <c r="V75" s="5">
        <f>ROUND(V65+V69+V74,5)</f>
        <v>213.9</v>
      </c>
      <c r="W75" s="6"/>
      <c r="X75" s="5">
        <f>ROUND(X65+X69+X74,5)</f>
        <v>4813.8999999999996</v>
      </c>
      <c r="Y75" s="6"/>
      <c r="Z75" s="5">
        <f>ROUND(Z65+Z69+Z74,5)</f>
        <v>213.9</v>
      </c>
      <c r="AA75" s="6"/>
      <c r="AB75" s="5">
        <f>ROUND(AB65+AB69+AB74,5)</f>
        <v>213.9</v>
      </c>
      <c r="AC75" s="6"/>
      <c r="AD75" s="5">
        <f>ROUND(AD65+AD69+AD74,5)</f>
        <v>213.9</v>
      </c>
      <c r="AE75" s="6"/>
      <c r="AF75" s="5">
        <f>ROUND(SUM(H75:AD75),5)</f>
        <v>7166.8</v>
      </c>
    </row>
    <row r="76" spans="1:32" x14ac:dyDescent="0.25">
      <c r="A76" s="2"/>
      <c r="B76" s="2"/>
      <c r="C76" s="2"/>
      <c r="D76" s="2"/>
      <c r="E76" s="2" t="s">
        <v>87</v>
      </c>
      <c r="F76" s="2"/>
      <c r="G76" s="2"/>
      <c r="H76" s="5"/>
      <c r="I76" s="6"/>
      <c r="J76" s="5"/>
      <c r="K76" s="6"/>
      <c r="L76" s="5"/>
      <c r="M76" s="6"/>
      <c r="N76" s="5"/>
      <c r="O76" s="6"/>
      <c r="P76" s="5"/>
      <c r="Q76" s="6"/>
      <c r="R76" s="5"/>
      <c r="S76" s="6"/>
      <c r="T76" s="5"/>
      <c r="U76" s="6"/>
      <c r="V76" s="5"/>
      <c r="W76" s="6"/>
      <c r="X76" s="5"/>
      <c r="Y76" s="6"/>
      <c r="Z76" s="5"/>
      <c r="AA76" s="6"/>
      <c r="AB76" s="5"/>
      <c r="AC76" s="6"/>
      <c r="AD76" s="5"/>
      <c r="AE76" s="6"/>
      <c r="AF76" s="5"/>
    </row>
    <row r="77" spans="1:32" x14ac:dyDescent="0.25">
      <c r="A77" s="2"/>
      <c r="B77" s="2"/>
      <c r="C77" s="2"/>
      <c r="D77" s="2"/>
      <c r="E77" s="2"/>
      <c r="F77" s="2" t="s">
        <v>88</v>
      </c>
      <c r="G77" s="2"/>
      <c r="H77" s="5">
        <v>604.07000000000005</v>
      </c>
      <c r="I77" s="6"/>
      <c r="J77" s="5">
        <v>604.07000000000005</v>
      </c>
      <c r="K77" s="6"/>
      <c r="L77" s="5">
        <v>604.07000000000005</v>
      </c>
      <c r="M77" s="6"/>
      <c r="N77" s="5">
        <v>604.07000000000005</v>
      </c>
      <c r="O77" s="6"/>
      <c r="P77" s="5">
        <v>604.07000000000005</v>
      </c>
      <c r="Q77" s="6"/>
      <c r="R77" s="5">
        <v>604.07000000000005</v>
      </c>
      <c r="S77" s="6"/>
      <c r="T77" s="5">
        <v>1933.48</v>
      </c>
      <c r="U77" s="6"/>
      <c r="V77" s="5">
        <v>1933.48</v>
      </c>
      <c r="W77" s="6"/>
      <c r="X77" s="5">
        <v>1933.48</v>
      </c>
      <c r="Y77" s="6"/>
      <c r="Z77" s="5">
        <v>1933.48</v>
      </c>
      <c r="AA77" s="6"/>
      <c r="AB77" s="5">
        <v>1933.48</v>
      </c>
      <c r="AC77" s="6"/>
      <c r="AD77" s="5">
        <v>1933.48</v>
      </c>
      <c r="AE77" s="6"/>
      <c r="AF77" s="5">
        <f t="shared" ref="AF77:AF83" si="4">ROUND(SUM(H77:AD77),5)</f>
        <v>15225.3</v>
      </c>
    </row>
    <row r="78" spans="1:32" x14ac:dyDescent="0.25">
      <c r="A78" s="2"/>
      <c r="B78" s="2"/>
      <c r="C78" s="2"/>
      <c r="D78" s="2"/>
      <c r="E78" s="2"/>
      <c r="F78" s="2" t="s">
        <v>89</v>
      </c>
      <c r="G78" s="2"/>
      <c r="H78" s="5">
        <v>359.7</v>
      </c>
      <c r="I78" s="6"/>
      <c r="J78" s="5">
        <v>359.7</v>
      </c>
      <c r="K78" s="6"/>
      <c r="L78" s="5">
        <v>359.7</v>
      </c>
      <c r="M78" s="6"/>
      <c r="N78" s="5">
        <v>359.7</v>
      </c>
      <c r="O78" s="6"/>
      <c r="P78" s="5">
        <v>359.7</v>
      </c>
      <c r="Q78" s="6"/>
      <c r="R78" s="5">
        <v>359.7</v>
      </c>
      <c r="S78" s="6"/>
      <c r="T78" s="5">
        <v>961.68</v>
      </c>
      <c r="U78" s="6"/>
      <c r="V78" s="5">
        <v>961.68</v>
      </c>
      <c r="W78" s="6"/>
      <c r="X78" s="5">
        <v>961.68</v>
      </c>
      <c r="Y78" s="6"/>
      <c r="Z78" s="5">
        <v>961.68</v>
      </c>
      <c r="AA78" s="6"/>
      <c r="AB78" s="5">
        <v>961.68</v>
      </c>
      <c r="AC78" s="6"/>
      <c r="AD78" s="5">
        <v>961.68</v>
      </c>
      <c r="AE78" s="6"/>
      <c r="AF78" s="5">
        <f t="shared" si="4"/>
        <v>7928.28</v>
      </c>
    </row>
    <row r="79" spans="1:32" x14ac:dyDescent="0.25">
      <c r="A79" s="2"/>
      <c r="B79" s="2"/>
      <c r="C79" s="2"/>
      <c r="D79" s="2"/>
      <c r="E79" s="2"/>
      <c r="F79" s="2" t="s">
        <v>90</v>
      </c>
      <c r="G79" s="2"/>
      <c r="H79" s="5">
        <v>7460.96</v>
      </c>
      <c r="I79" s="6"/>
      <c r="J79" s="5">
        <v>7460.96</v>
      </c>
      <c r="K79" s="6"/>
      <c r="L79" s="5">
        <v>7460.96</v>
      </c>
      <c r="M79" s="6"/>
      <c r="N79" s="5">
        <v>7460.96</v>
      </c>
      <c r="O79" s="6"/>
      <c r="P79" s="5">
        <v>7460.96</v>
      </c>
      <c r="Q79" s="6"/>
      <c r="R79" s="5">
        <v>7460.96</v>
      </c>
      <c r="S79" s="6"/>
      <c r="T79" s="5">
        <v>12637.11</v>
      </c>
      <c r="U79" s="6"/>
      <c r="V79" s="5">
        <v>12637.11</v>
      </c>
      <c r="W79" s="6"/>
      <c r="X79" s="5">
        <v>12637.11</v>
      </c>
      <c r="Y79" s="6"/>
      <c r="Z79" s="5">
        <v>12637.11</v>
      </c>
      <c r="AA79" s="6"/>
      <c r="AB79" s="5">
        <v>12637.11</v>
      </c>
      <c r="AC79" s="6"/>
      <c r="AD79" s="5">
        <v>12637.11</v>
      </c>
      <c r="AE79" s="6"/>
      <c r="AF79" s="5">
        <f t="shared" si="4"/>
        <v>120588.42</v>
      </c>
    </row>
    <row r="80" spans="1:32" x14ac:dyDescent="0.25">
      <c r="A80" s="2"/>
      <c r="B80" s="2"/>
      <c r="C80" s="2"/>
      <c r="D80" s="2"/>
      <c r="E80" s="2"/>
      <c r="F80" s="2" t="s">
        <v>91</v>
      </c>
      <c r="G80" s="2"/>
      <c r="H80" s="5">
        <v>4247.26</v>
      </c>
      <c r="I80" s="6"/>
      <c r="J80" s="5">
        <v>4247.26</v>
      </c>
      <c r="K80" s="6"/>
      <c r="L80" s="5">
        <v>4247.26</v>
      </c>
      <c r="M80" s="6"/>
      <c r="N80" s="5">
        <v>4247.26</v>
      </c>
      <c r="O80" s="6"/>
      <c r="P80" s="5">
        <v>4247.26</v>
      </c>
      <c r="Q80" s="6"/>
      <c r="R80" s="5">
        <v>4247.26</v>
      </c>
      <c r="S80" s="6"/>
      <c r="T80" s="5">
        <v>6285.48</v>
      </c>
      <c r="U80" s="6"/>
      <c r="V80" s="5">
        <v>6285.48</v>
      </c>
      <c r="W80" s="6"/>
      <c r="X80" s="5">
        <v>6285.48</v>
      </c>
      <c r="Y80" s="6"/>
      <c r="Z80" s="5">
        <v>6285.48</v>
      </c>
      <c r="AA80" s="6"/>
      <c r="AB80" s="5">
        <v>6285.48</v>
      </c>
      <c r="AC80" s="6"/>
      <c r="AD80" s="5">
        <v>6285.48</v>
      </c>
      <c r="AE80" s="6"/>
      <c r="AF80" s="5">
        <f t="shared" si="4"/>
        <v>63196.44</v>
      </c>
    </row>
    <row r="81" spans="1:32" x14ac:dyDescent="0.25">
      <c r="A81" s="2"/>
      <c r="B81" s="2"/>
      <c r="C81" s="2"/>
      <c r="D81" s="2"/>
      <c r="E81" s="2"/>
      <c r="F81" s="2" t="s">
        <v>92</v>
      </c>
      <c r="G81" s="2"/>
      <c r="H81" s="5">
        <v>222.7</v>
      </c>
      <c r="I81" s="6"/>
      <c r="J81" s="5">
        <v>222.7</v>
      </c>
      <c r="K81" s="6"/>
      <c r="L81" s="5">
        <v>222.7</v>
      </c>
      <c r="M81" s="6"/>
      <c r="N81" s="5">
        <v>222.7</v>
      </c>
      <c r="O81" s="6"/>
      <c r="P81" s="5">
        <v>222.7</v>
      </c>
      <c r="Q81" s="6"/>
      <c r="R81" s="5">
        <v>222.7</v>
      </c>
      <c r="S81" s="6"/>
      <c r="T81" s="5">
        <v>222.7</v>
      </c>
      <c r="U81" s="6"/>
      <c r="V81" s="5">
        <v>222.7</v>
      </c>
      <c r="W81" s="6"/>
      <c r="X81" s="5">
        <v>222.7</v>
      </c>
      <c r="Y81" s="6"/>
      <c r="Z81" s="5">
        <v>222.7</v>
      </c>
      <c r="AA81" s="6"/>
      <c r="AB81" s="5">
        <v>222.7</v>
      </c>
      <c r="AC81" s="6"/>
      <c r="AD81" s="5">
        <v>222.7</v>
      </c>
      <c r="AE81" s="6"/>
      <c r="AF81" s="5">
        <f t="shared" si="4"/>
        <v>2672.4</v>
      </c>
    </row>
    <row r="82" spans="1:32" ht="15.75" thickBot="1" x14ac:dyDescent="0.3">
      <c r="A82" s="2"/>
      <c r="B82" s="2"/>
      <c r="C82" s="2"/>
      <c r="D82" s="2"/>
      <c r="E82" s="2"/>
      <c r="F82" s="2" t="s">
        <v>93</v>
      </c>
      <c r="G82" s="2"/>
      <c r="H82" s="7">
        <v>148.47</v>
      </c>
      <c r="I82" s="6"/>
      <c r="J82" s="7">
        <v>148.47</v>
      </c>
      <c r="K82" s="6"/>
      <c r="L82" s="7">
        <v>148.47</v>
      </c>
      <c r="M82" s="6"/>
      <c r="N82" s="7">
        <v>148.47</v>
      </c>
      <c r="O82" s="6"/>
      <c r="P82" s="7">
        <v>148.47</v>
      </c>
      <c r="Q82" s="6"/>
      <c r="R82" s="7">
        <v>148.47</v>
      </c>
      <c r="S82" s="6"/>
      <c r="T82" s="7">
        <v>148.47</v>
      </c>
      <c r="U82" s="6"/>
      <c r="V82" s="7">
        <v>148.47</v>
      </c>
      <c r="W82" s="6"/>
      <c r="X82" s="7">
        <v>148.47</v>
      </c>
      <c r="Y82" s="6"/>
      <c r="Z82" s="7">
        <v>148.47</v>
      </c>
      <c r="AA82" s="6"/>
      <c r="AB82" s="7">
        <v>148.47</v>
      </c>
      <c r="AC82" s="6"/>
      <c r="AD82" s="7">
        <v>148.47</v>
      </c>
      <c r="AE82" s="6"/>
      <c r="AF82" s="7">
        <f t="shared" si="4"/>
        <v>1781.64</v>
      </c>
    </row>
    <row r="83" spans="1:32" x14ac:dyDescent="0.25">
      <c r="A83" s="2"/>
      <c r="B83" s="2"/>
      <c r="C83" s="2"/>
      <c r="D83" s="2"/>
      <c r="E83" s="2" t="s">
        <v>94</v>
      </c>
      <c r="F83" s="2"/>
      <c r="G83" s="2"/>
      <c r="H83" s="5">
        <f>ROUND(SUM(H76:H82),5)</f>
        <v>13043.16</v>
      </c>
      <c r="I83" s="6"/>
      <c r="J83" s="5">
        <f>ROUND(SUM(J76:J82),5)</f>
        <v>13043.16</v>
      </c>
      <c r="K83" s="6"/>
      <c r="L83" s="5">
        <f>ROUND(SUM(L76:L82),5)</f>
        <v>13043.16</v>
      </c>
      <c r="M83" s="6"/>
      <c r="N83" s="5">
        <f>ROUND(SUM(N76:N82),5)</f>
        <v>13043.16</v>
      </c>
      <c r="O83" s="6"/>
      <c r="P83" s="5">
        <f>ROUND(SUM(P76:P82),5)</f>
        <v>13043.16</v>
      </c>
      <c r="Q83" s="6"/>
      <c r="R83" s="5">
        <f>ROUND(SUM(R76:R82),5)</f>
        <v>13043.16</v>
      </c>
      <c r="S83" s="6"/>
      <c r="T83" s="5">
        <f>ROUND(SUM(T76:T82),5)</f>
        <v>22188.92</v>
      </c>
      <c r="U83" s="6"/>
      <c r="V83" s="5">
        <f>ROUND(SUM(V76:V82),5)</f>
        <v>22188.92</v>
      </c>
      <c r="W83" s="6"/>
      <c r="X83" s="5">
        <f>ROUND(SUM(X76:X82),5)</f>
        <v>22188.92</v>
      </c>
      <c r="Y83" s="6"/>
      <c r="Z83" s="5">
        <f>ROUND(SUM(Z76:Z82),5)</f>
        <v>22188.92</v>
      </c>
      <c r="AA83" s="6"/>
      <c r="AB83" s="5">
        <f>ROUND(SUM(AB76:AB82),5)</f>
        <v>22188.92</v>
      </c>
      <c r="AC83" s="6"/>
      <c r="AD83" s="5">
        <f>ROUND(SUM(AD76:AD82),5)</f>
        <v>22188.92</v>
      </c>
      <c r="AE83" s="6"/>
      <c r="AF83" s="5">
        <f t="shared" si="4"/>
        <v>211392.48</v>
      </c>
    </row>
    <row r="84" spans="1:32" x14ac:dyDescent="0.25">
      <c r="A84" s="2"/>
      <c r="B84" s="2"/>
      <c r="C84" s="2"/>
      <c r="D84" s="2"/>
      <c r="E84" s="2" t="s">
        <v>95</v>
      </c>
      <c r="F84" s="2"/>
      <c r="G84" s="2"/>
      <c r="H84" s="5"/>
      <c r="I84" s="6"/>
      <c r="J84" s="5"/>
      <c r="K84" s="6"/>
      <c r="L84" s="5"/>
      <c r="M84" s="6"/>
      <c r="N84" s="5"/>
      <c r="O84" s="6"/>
      <c r="P84" s="5"/>
      <c r="Q84" s="6"/>
      <c r="R84" s="5"/>
      <c r="S84" s="6"/>
      <c r="T84" s="5"/>
      <c r="U84" s="6"/>
      <c r="V84" s="5"/>
      <c r="W84" s="6"/>
      <c r="X84" s="5"/>
      <c r="Y84" s="6"/>
      <c r="Z84" s="5"/>
      <c r="AA84" s="6"/>
      <c r="AB84" s="5"/>
      <c r="AC84" s="6"/>
      <c r="AD84" s="5"/>
      <c r="AE84" s="6"/>
      <c r="AF84" s="5"/>
    </row>
    <row r="85" spans="1:32" x14ac:dyDescent="0.25">
      <c r="A85" s="2"/>
      <c r="B85" s="2"/>
      <c r="C85" s="2"/>
      <c r="D85" s="2"/>
      <c r="E85" s="2"/>
      <c r="F85" s="2" t="s">
        <v>96</v>
      </c>
      <c r="G85" s="2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6"/>
      <c r="AD85" s="5"/>
      <c r="AE85" s="6"/>
      <c r="AF85" s="5"/>
    </row>
    <row r="86" spans="1:32" x14ac:dyDescent="0.25">
      <c r="A86" s="2"/>
      <c r="B86" s="2"/>
      <c r="C86" s="2"/>
      <c r="D86" s="2"/>
      <c r="E86" s="2"/>
      <c r="F86" s="2"/>
      <c r="G86" s="2" t="s">
        <v>97</v>
      </c>
      <c r="H86" s="5">
        <v>297</v>
      </c>
      <c r="I86" s="6"/>
      <c r="J86" s="5">
        <v>297</v>
      </c>
      <c r="K86" s="6"/>
      <c r="L86" s="5">
        <v>297</v>
      </c>
      <c r="M86" s="6"/>
      <c r="N86" s="5">
        <v>297</v>
      </c>
      <c r="O86" s="6"/>
      <c r="P86" s="5">
        <v>297</v>
      </c>
      <c r="Q86" s="6"/>
      <c r="R86" s="5">
        <v>297</v>
      </c>
      <c r="S86" s="6"/>
      <c r="T86" s="5">
        <v>297</v>
      </c>
      <c r="U86" s="6"/>
      <c r="V86" s="5">
        <v>297</v>
      </c>
      <c r="W86" s="6"/>
      <c r="X86" s="5">
        <v>297</v>
      </c>
      <c r="Y86" s="6"/>
      <c r="Z86" s="5">
        <v>297</v>
      </c>
      <c r="AA86" s="6"/>
      <c r="AB86" s="5">
        <v>297</v>
      </c>
      <c r="AC86" s="6"/>
      <c r="AD86" s="5">
        <v>297</v>
      </c>
      <c r="AE86" s="6"/>
      <c r="AF86" s="5">
        <f t="shared" ref="AF86:AF91" si="5">ROUND(SUM(H86:AD86),5)</f>
        <v>3564</v>
      </c>
    </row>
    <row r="87" spans="1:32" ht="15.75" thickBot="1" x14ac:dyDescent="0.3">
      <c r="A87" s="2"/>
      <c r="B87" s="2"/>
      <c r="C87" s="2"/>
      <c r="D87" s="2"/>
      <c r="E87" s="2"/>
      <c r="F87" s="2"/>
      <c r="G87" s="2" t="s">
        <v>98</v>
      </c>
      <c r="H87" s="5">
        <v>0</v>
      </c>
      <c r="I87" s="6"/>
      <c r="J87" s="5">
        <v>0</v>
      </c>
      <c r="K87" s="6"/>
      <c r="L87" s="5">
        <v>0</v>
      </c>
      <c r="M87" s="6"/>
      <c r="N87" s="5">
        <v>0</v>
      </c>
      <c r="O87" s="6"/>
      <c r="P87" s="5">
        <v>0</v>
      </c>
      <c r="Q87" s="6"/>
      <c r="R87" s="5">
        <v>0</v>
      </c>
      <c r="S87" s="6"/>
      <c r="T87" s="5">
        <v>0</v>
      </c>
      <c r="U87" s="6"/>
      <c r="V87" s="5">
        <v>0</v>
      </c>
      <c r="W87" s="6"/>
      <c r="X87" s="5">
        <v>0</v>
      </c>
      <c r="Y87" s="6"/>
      <c r="Z87" s="5">
        <v>0</v>
      </c>
      <c r="AA87" s="6"/>
      <c r="AB87" s="5">
        <v>0</v>
      </c>
      <c r="AC87" s="6"/>
      <c r="AD87" s="5">
        <v>0</v>
      </c>
      <c r="AE87" s="6"/>
      <c r="AF87" s="5">
        <f t="shared" si="5"/>
        <v>0</v>
      </c>
    </row>
    <row r="88" spans="1:32" ht="15.75" thickBot="1" x14ac:dyDescent="0.3">
      <c r="A88" s="2"/>
      <c r="B88" s="2"/>
      <c r="C88" s="2"/>
      <c r="D88" s="2"/>
      <c r="E88" s="2"/>
      <c r="F88" s="2" t="s">
        <v>99</v>
      </c>
      <c r="G88" s="2"/>
      <c r="H88" s="8">
        <f>ROUND(SUM(H85:H87),5)</f>
        <v>297</v>
      </c>
      <c r="I88" s="6"/>
      <c r="J88" s="8">
        <f>ROUND(SUM(J85:J87),5)</f>
        <v>297</v>
      </c>
      <c r="K88" s="6"/>
      <c r="L88" s="8">
        <f>ROUND(SUM(L85:L87),5)</f>
        <v>297</v>
      </c>
      <c r="M88" s="6"/>
      <c r="N88" s="8">
        <f>ROUND(SUM(N85:N87),5)</f>
        <v>297</v>
      </c>
      <c r="O88" s="6"/>
      <c r="P88" s="8">
        <f>ROUND(SUM(P85:P87),5)</f>
        <v>297</v>
      </c>
      <c r="Q88" s="6"/>
      <c r="R88" s="8">
        <f>ROUND(SUM(R85:R87),5)</f>
        <v>297</v>
      </c>
      <c r="S88" s="6"/>
      <c r="T88" s="8">
        <f>ROUND(SUM(T85:T87),5)</f>
        <v>297</v>
      </c>
      <c r="U88" s="6"/>
      <c r="V88" s="8">
        <f>ROUND(SUM(V85:V87),5)</f>
        <v>297</v>
      </c>
      <c r="W88" s="6"/>
      <c r="X88" s="8">
        <f>ROUND(SUM(X85:X87),5)</f>
        <v>297</v>
      </c>
      <c r="Y88" s="6"/>
      <c r="Z88" s="8">
        <f>ROUND(SUM(Z85:Z87),5)</f>
        <v>297</v>
      </c>
      <c r="AA88" s="6"/>
      <c r="AB88" s="8">
        <f>ROUND(SUM(AB85:AB87),5)</f>
        <v>297</v>
      </c>
      <c r="AC88" s="6"/>
      <c r="AD88" s="8">
        <f>ROUND(SUM(AD85:AD87),5)</f>
        <v>297</v>
      </c>
      <c r="AE88" s="6"/>
      <c r="AF88" s="8">
        <f t="shared" si="5"/>
        <v>3564</v>
      </c>
    </row>
    <row r="89" spans="1:32" ht="15.75" thickBot="1" x14ac:dyDescent="0.3">
      <c r="A89" s="2"/>
      <c r="B89" s="2"/>
      <c r="C89" s="2"/>
      <c r="D89" s="2"/>
      <c r="E89" s="2" t="s">
        <v>100</v>
      </c>
      <c r="F89" s="2"/>
      <c r="G89" s="2"/>
      <c r="H89" s="8">
        <f>ROUND(H84+H88,5)</f>
        <v>297</v>
      </c>
      <c r="I89" s="6"/>
      <c r="J89" s="8">
        <f>ROUND(J84+J88,5)</f>
        <v>297</v>
      </c>
      <c r="K89" s="6"/>
      <c r="L89" s="8">
        <f>ROUND(L84+L88,5)</f>
        <v>297</v>
      </c>
      <c r="M89" s="6"/>
      <c r="N89" s="8">
        <f>ROUND(N84+N88,5)</f>
        <v>297</v>
      </c>
      <c r="O89" s="6"/>
      <c r="P89" s="8">
        <f>ROUND(P84+P88,5)</f>
        <v>297</v>
      </c>
      <c r="Q89" s="6"/>
      <c r="R89" s="8">
        <f>ROUND(R84+R88,5)</f>
        <v>297</v>
      </c>
      <c r="S89" s="6"/>
      <c r="T89" s="8">
        <f>ROUND(T84+T88,5)</f>
        <v>297</v>
      </c>
      <c r="U89" s="6"/>
      <c r="V89" s="8">
        <f>ROUND(V84+V88,5)</f>
        <v>297</v>
      </c>
      <c r="W89" s="6"/>
      <c r="X89" s="8">
        <f>ROUND(X84+X88,5)</f>
        <v>297</v>
      </c>
      <c r="Y89" s="6"/>
      <c r="Z89" s="8">
        <f>ROUND(Z84+Z88,5)</f>
        <v>297</v>
      </c>
      <c r="AA89" s="6"/>
      <c r="AB89" s="8">
        <f>ROUND(AB84+AB88,5)</f>
        <v>297</v>
      </c>
      <c r="AC89" s="6"/>
      <c r="AD89" s="8">
        <f>ROUND(AD84+AD88,5)</f>
        <v>297</v>
      </c>
      <c r="AE89" s="6"/>
      <c r="AF89" s="8">
        <f t="shared" si="5"/>
        <v>3564</v>
      </c>
    </row>
    <row r="90" spans="1:32" ht="15.75" thickBot="1" x14ac:dyDescent="0.3">
      <c r="A90" s="2"/>
      <c r="B90" s="2"/>
      <c r="C90" s="2"/>
      <c r="D90" s="2" t="s">
        <v>101</v>
      </c>
      <c r="E90" s="2"/>
      <c r="F90" s="2"/>
      <c r="G90" s="2"/>
      <c r="H90" s="9">
        <f>ROUND(H27+H30+SUM(H43:H45)+H64+H75+H83+H89,5)</f>
        <v>23209.52</v>
      </c>
      <c r="I90" s="6"/>
      <c r="J90" s="9">
        <f>ROUND(J27+J30+SUM(J43:J45)+J64+J75+J83+J89,5)</f>
        <v>23267.52</v>
      </c>
      <c r="K90" s="6"/>
      <c r="L90" s="9">
        <f>ROUND(L27+L30+SUM(L43:L45)+L64+L75+L83+L89,5)</f>
        <v>24010.52</v>
      </c>
      <c r="M90" s="6"/>
      <c r="N90" s="9">
        <f>ROUND(N27+N30+SUM(N43:N45)+N64+N75+N83+N89,5)</f>
        <v>23483.77</v>
      </c>
      <c r="O90" s="6"/>
      <c r="P90" s="9">
        <f>ROUND(P27+P30+SUM(P43:P45)+P64+P75+P83+P89,5)</f>
        <v>23267.73</v>
      </c>
      <c r="Q90" s="6"/>
      <c r="R90" s="9">
        <f>ROUND(R27+R30+SUM(R43:R45)+R64+R75+R83+R89,5)</f>
        <v>29977.88</v>
      </c>
      <c r="S90" s="6"/>
      <c r="T90" s="9">
        <f>ROUND(T27+T30+SUM(T43:T45)+T64+T75+T83+T89,5)</f>
        <v>32564.04</v>
      </c>
      <c r="U90" s="6"/>
      <c r="V90" s="9">
        <f>ROUND(V27+V30+SUM(V43:V45)+V64+V75+V83+V89,5)</f>
        <v>32380.639999999999</v>
      </c>
      <c r="W90" s="6"/>
      <c r="X90" s="9">
        <f>ROUND(X27+X30+SUM(X43:X45)+X64+X75+X83+X89,5)</f>
        <v>38017.89</v>
      </c>
      <c r="Y90" s="6"/>
      <c r="Z90" s="9">
        <f>ROUND(Z27+Z30+SUM(Z43:Z45)+Z64+Z75+Z83+Z89,5)</f>
        <v>32302.639999999999</v>
      </c>
      <c r="AA90" s="6"/>
      <c r="AB90" s="9">
        <f>ROUND(AB27+AB30+SUM(AB43:AB45)+AB64+AB75+AB83+AB89,5)</f>
        <v>32400.639999999999</v>
      </c>
      <c r="AC90" s="6"/>
      <c r="AD90" s="9">
        <f>ROUND(AD27+AD30+SUM(AD43:AD45)+AD64+AD75+AD83+AD89,5)</f>
        <v>33397.89</v>
      </c>
      <c r="AE90" s="6"/>
      <c r="AF90" s="9">
        <f t="shared" si="5"/>
        <v>348280.68</v>
      </c>
    </row>
    <row r="91" spans="1:32" x14ac:dyDescent="0.25">
      <c r="A91" s="2"/>
      <c r="B91" s="2" t="s">
        <v>102</v>
      </c>
      <c r="C91" s="2"/>
      <c r="D91" s="2"/>
      <c r="E91" s="2"/>
      <c r="F91" s="2"/>
      <c r="G91" s="2"/>
      <c r="H91" s="5">
        <f>ROUND(H3+H26-H90,5)</f>
        <v>2910.48</v>
      </c>
      <c r="I91" s="6"/>
      <c r="J91" s="5">
        <f>ROUND(J3+J26-J90,5)</f>
        <v>2852.48</v>
      </c>
      <c r="K91" s="6"/>
      <c r="L91" s="5">
        <f>ROUND(L3+L26-L90,5)</f>
        <v>7609.48</v>
      </c>
      <c r="M91" s="6"/>
      <c r="N91" s="5">
        <f>ROUND(N3+N26-N90,5)</f>
        <v>2636.23</v>
      </c>
      <c r="O91" s="6"/>
      <c r="P91" s="5">
        <f>ROUND(P3+P26-P90,5)</f>
        <v>2852.27</v>
      </c>
      <c r="Q91" s="6"/>
      <c r="R91" s="5">
        <f>ROUND(R3+R26-R90,5)</f>
        <v>-1357.88</v>
      </c>
      <c r="S91" s="6"/>
      <c r="T91" s="5">
        <f>ROUND(T3+T26-T90,5)</f>
        <v>-6444.04</v>
      </c>
      <c r="U91" s="6"/>
      <c r="V91" s="5">
        <f>ROUND(V3+V26-V90,5)</f>
        <v>-6260.64</v>
      </c>
      <c r="W91" s="6"/>
      <c r="X91" s="5">
        <f>ROUND(X3+X26-X90,5)</f>
        <v>12602.11</v>
      </c>
      <c r="Y91" s="6"/>
      <c r="Z91" s="5">
        <f>ROUND(Z3+Z26-Z90,5)</f>
        <v>-6182.64</v>
      </c>
      <c r="AA91" s="6"/>
      <c r="AB91" s="5">
        <f>ROUND(AB3+AB26-AB90,5)</f>
        <v>-6280.64</v>
      </c>
      <c r="AC91" s="6"/>
      <c r="AD91" s="5">
        <f>ROUND(AD3+AD26-AD90,5)</f>
        <v>-4777.8900000000003</v>
      </c>
      <c r="AE91" s="6"/>
      <c r="AF91" s="5">
        <f t="shared" si="5"/>
        <v>159.32</v>
      </c>
    </row>
    <row r="92" spans="1:32" x14ac:dyDescent="0.25">
      <c r="A92" s="2"/>
      <c r="B92" s="2" t="s">
        <v>103</v>
      </c>
      <c r="C92" s="2"/>
      <c r="D92" s="2"/>
      <c r="E92" s="2"/>
      <c r="F92" s="2"/>
      <c r="G92" s="2"/>
      <c r="H92" s="5"/>
      <c r="I92" s="6"/>
      <c r="J92" s="5"/>
      <c r="K92" s="6"/>
      <c r="L92" s="5"/>
      <c r="M92" s="6"/>
      <c r="N92" s="5"/>
      <c r="O92" s="6"/>
      <c r="P92" s="5"/>
      <c r="Q92" s="6"/>
      <c r="R92" s="5"/>
      <c r="S92" s="6"/>
      <c r="T92" s="5"/>
      <c r="U92" s="6"/>
      <c r="V92" s="5"/>
      <c r="W92" s="6"/>
      <c r="X92" s="5"/>
      <c r="Y92" s="6"/>
      <c r="Z92" s="5"/>
      <c r="AA92" s="6"/>
      <c r="AB92" s="5"/>
      <c r="AC92" s="6"/>
      <c r="AD92" s="5"/>
      <c r="AE92" s="6"/>
      <c r="AF92" s="5"/>
    </row>
    <row r="93" spans="1:32" x14ac:dyDescent="0.25">
      <c r="A93" s="2"/>
      <c r="B93" s="2"/>
      <c r="C93" s="2" t="s">
        <v>104</v>
      </c>
      <c r="D93" s="2"/>
      <c r="E93" s="2"/>
      <c r="F93" s="2"/>
      <c r="G93" s="2"/>
      <c r="H93" s="5"/>
      <c r="I93" s="6"/>
      <c r="J93" s="5"/>
      <c r="K93" s="6"/>
      <c r="L93" s="5"/>
      <c r="M93" s="6"/>
      <c r="N93" s="5"/>
      <c r="O93" s="6"/>
      <c r="P93" s="5"/>
      <c r="Q93" s="6"/>
      <c r="R93" s="5"/>
      <c r="S93" s="6"/>
      <c r="T93" s="5"/>
      <c r="U93" s="6"/>
      <c r="V93" s="5"/>
      <c r="W93" s="6"/>
      <c r="X93" s="5"/>
      <c r="Y93" s="6"/>
      <c r="Z93" s="5"/>
      <c r="AA93" s="6"/>
      <c r="AB93" s="5"/>
      <c r="AC93" s="6"/>
      <c r="AD93" s="5"/>
      <c r="AE93" s="6"/>
      <c r="AF93" s="5"/>
    </row>
    <row r="94" spans="1:32" ht="15.75" thickBot="1" x14ac:dyDescent="0.3">
      <c r="A94" s="2"/>
      <c r="B94" s="2"/>
      <c r="C94" s="2"/>
      <c r="D94" s="2" t="s">
        <v>105</v>
      </c>
      <c r="E94" s="2"/>
      <c r="F94" s="2"/>
      <c r="G94" s="2"/>
      <c r="H94" s="5">
        <v>68</v>
      </c>
      <c r="I94" s="6"/>
      <c r="J94" s="5">
        <v>68</v>
      </c>
      <c r="K94" s="6"/>
      <c r="L94" s="5">
        <v>68</v>
      </c>
      <c r="M94" s="6"/>
      <c r="N94" s="5">
        <v>68</v>
      </c>
      <c r="O94" s="6"/>
      <c r="P94" s="5">
        <v>68</v>
      </c>
      <c r="Q94" s="6"/>
      <c r="R94" s="5">
        <v>68</v>
      </c>
      <c r="S94" s="6"/>
      <c r="T94" s="5">
        <v>68</v>
      </c>
      <c r="U94" s="6"/>
      <c r="V94" s="5">
        <v>68</v>
      </c>
      <c r="W94" s="6"/>
      <c r="X94" s="5">
        <v>68</v>
      </c>
      <c r="Y94" s="6"/>
      <c r="Z94" s="5">
        <v>68</v>
      </c>
      <c r="AA94" s="6"/>
      <c r="AB94" s="5">
        <v>68</v>
      </c>
      <c r="AC94" s="6"/>
      <c r="AD94" s="5">
        <v>68</v>
      </c>
      <c r="AE94" s="6"/>
      <c r="AF94" s="5">
        <f>ROUND(SUM(H94:AD94),5)</f>
        <v>816</v>
      </c>
    </row>
    <row r="95" spans="1:32" ht="15.75" thickBot="1" x14ac:dyDescent="0.3">
      <c r="A95" s="2"/>
      <c r="B95" s="2"/>
      <c r="C95" s="2" t="s">
        <v>106</v>
      </c>
      <c r="D95" s="2"/>
      <c r="E95" s="2"/>
      <c r="F95" s="2"/>
      <c r="G95" s="2"/>
      <c r="H95" s="8">
        <f>ROUND(SUM(H93:H94),5)</f>
        <v>68</v>
      </c>
      <c r="I95" s="6"/>
      <c r="J95" s="8">
        <f>ROUND(SUM(J93:J94),5)</f>
        <v>68</v>
      </c>
      <c r="K95" s="6"/>
      <c r="L95" s="8">
        <f>ROUND(SUM(L93:L94),5)</f>
        <v>68</v>
      </c>
      <c r="M95" s="6"/>
      <c r="N95" s="8">
        <f>ROUND(SUM(N93:N94),5)</f>
        <v>68</v>
      </c>
      <c r="O95" s="6"/>
      <c r="P95" s="8">
        <f>ROUND(SUM(P93:P94),5)</f>
        <v>68</v>
      </c>
      <c r="Q95" s="6"/>
      <c r="R95" s="8">
        <f>ROUND(SUM(R93:R94),5)</f>
        <v>68</v>
      </c>
      <c r="S95" s="6"/>
      <c r="T95" s="8">
        <f>ROUND(SUM(T93:T94),5)</f>
        <v>68</v>
      </c>
      <c r="U95" s="6"/>
      <c r="V95" s="8">
        <f>ROUND(SUM(V93:V94),5)</f>
        <v>68</v>
      </c>
      <c r="W95" s="6"/>
      <c r="X95" s="8">
        <f>ROUND(SUM(X93:X94),5)</f>
        <v>68</v>
      </c>
      <c r="Y95" s="6"/>
      <c r="Z95" s="8">
        <f>ROUND(SUM(Z93:Z94),5)</f>
        <v>68</v>
      </c>
      <c r="AA95" s="6"/>
      <c r="AB95" s="8">
        <f>ROUND(SUM(AB93:AB94),5)</f>
        <v>68</v>
      </c>
      <c r="AC95" s="6"/>
      <c r="AD95" s="8">
        <f>ROUND(SUM(AD93:AD94),5)</f>
        <v>68</v>
      </c>
      <c r="AE95" s="6"/>
      <c r="AF95" s="8">
        <f>ROUND(SUM(H95:AD95),5)</f>
        <v>816</v>
      </c>
    </row>
    <row r="96" spans="1:32" ht="15.75" thickBot="1" x14ac:dyDescent="0.3">
      <c r="A96" s="2"/>
      <c r="B96" s="2" t="s">
        <v>107</v>
      </c>
      <c r="C96" s="2"/>
      <c r="D96" s="2"/>
      <c r="E96" s="2"/>
      <c r="F96" s="2"/>
      <c r="G96" s="2"/>
      <c r="H96" s="8">
        <f>ROUND(H92+H95,5)</f>
        <v>68</v>
      </c>
      <c r="I96" s="6"/>
      <c r="J96" s="8">
        <f>ROUND(J92+J95,5)</f>
        <v>68</v>
      </c>
      <c r="K96" s="6"/>
      <c r="L96" s="8">
        <f>ROUND(L92+L95,5)</f>
        <v>68</v>
      </c>
      <c r="M96" s="6"/>
      <c r="N96" s="8">
        <f>ROUND(N92+N95,5)</f>
        <v>68</v>
      </c>
      <c r="O96" s="6"/>
      <c r="P96" s="8">
        <f>ROUND(P92+P95,5)</f>
        <v>68</v>
      </c>
      <c r="Q96" s="6"/>
      <c r="R96" s="8">
        <f>ROUND(R92+R95,5)</f>
        <v>68</v>
      </c>
      <c r="S96" s="6"/>
      <c r="T96" s="8">
        <f>ROUND(T92+T95,5)</f>
        <v>68</v>
      </c>
      <c r="U96" s="6"/>
      <c r="V96" s="8">
        <f>ROUND(V92+V95,5)</f>
        <v>68</v>
      </c>
      <c r="W96" s="6"/>
      <c r="X96" s="8">
        <f>ROUND(X92+X95,5)</f>
        <v>68</v>
      </c>
      <c r="Y96" s="6"/>
      <c r="Z96" s="8">
        <f>ROUND(Z92+Z95,5)</f>
        <v>68</v>
      </c>
      <c r="AA96" s="6"/>
      <c r="AB96" s="8">
        <f>ROUND(AB92+AB95,5)</f>
        <v>68</v>
      </c>
      <c r="AC96" s="6"/>
      <c r="AD96" s="8">
        <f>ROUND(AD92+AD95,5)</f>
        <v>68</v>
      </c>
      <c r="AE96" s="6"/>
      <c r="AF96" s="8">
        <f>ROUND(SUM(H96:AD96),5)</f>
        <v>816</v>
      </c>
    </row>
    <row r="97" spans="1:32" s="11" customFormat="1" ht="12" thickBot="1" x14ac:dyDescent="0.25">
      <c r="A97" s="2" t="s">
        <v>108</v>
      </c>
      <c r="B97" s="2"/>
      <c r="C97" s="2"/>
      <c r="D97" s="2"/>
      <c r="E97" s="2"/>
      <c r="F97" s="2"/>
      <c r="G97" s="2"/>
      <c r="H97" s="10">
        <f>ROUND(H91+H96,5)</f>
        <v>2978.48</v>
      </c>
      <c r="I97" s="2"/>
      <c r="J97" s="10">
        <f>ROUND(J91+J96,5)</f>
        <v>2920.48</v>
      </c>
      <c r="K97" s="2"/>
      <c r="L97" s="10">
        <f>ROUND(L91+L96,5)</f>
        <v>7677.48</v>
      </c>
      <c r="M97" s="2"/>
      <c r="N97" s="10">
        <f>ROUND(N91+N96,5)</f>
        <v>2704.23</v>
      </c>
      <c r="O97" s="2"/>
      <c r="P97" s="10">
        <f>ROUND(P91+P96,5)</f>
        <v>2920.27</v>
      </c>
      <c r="Q97" s="2"/>
      <c r="R97" s="10">
        <f>ROUND(R91+R96,5)</f>
        <v>-1289.8800000000001</v>
      </c>
      <c r="S97" s="2"/>
      <c r="T97" s="10">
        <f>ROUND(T91+T96,5)</f>
        <v>-6376.04</v>
      </c>
      <c r="U97" s="2"/>
      <c r="V97" s="10">
        <f>ROUND(V91+V96,5)</f>
        <v>-6192.64</v>
      </c>
      <c r="W97" s="2"/>
      <c r="X97" s="10">
        <f>ROUND(X91+X96,5)</f>
        <v>12670.11</v>
      </c>
      <c r="Y97" s="2"/>
      <c r="Z97" s="10">
        <f>ROUND(Z91+Z96,5)</f>
        <v>-6114.64</v>
      </c>
      <c r="AA97" s="2"/>
      <c r="AB97" s="10">
        <f>ROUND(AB91+AB96,5)</f>
        <v>-6212.64</v>
      </c>
      <c r="AC97" s="2"/>
      <c r="AD97" s="10">
        <f>ROUND(AD91+AD96,5)</f>
        <v>-4709.8900000000003</v>
      </c>
      <c r="AE97" s="2"/>
      <c r="AF97" s="10">
        <f>ROUND(SUM(H97:AD97),5)</f>
        <v>975.32</v>
      </c>
    </row>
    <row r="98" spans="1:32" ht="15.75" thickTop="1" x14ac:dyDescent="0.25"/>
  </sheetData>
  <pageMargins left="0.25" right="0.25" top="0.75" bottom="0.75" header="0.3" footer="0.3"/>
  <pageSetup orientation="landscape" r:id="rId1"/>
  <headerFooter>
    <oddHeader>&amp;L&amp;"Arial,Bold"&amp;8 9:10 PM
&amp;"Arial,Bold"&amp;8 06/22/25
&amp;"Arial,Bold"&amp;8 Accrual Basis&amp;C&amp;"Arial,Bold"&amp;12 Heartland Resources, Inc.
&amp;"Arial,Bold"&amp;14 Profit &amp;&amp; Loss Budget Overview
&amp;"Arial,Bold"&amp;10 July 2025 through June 2026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200025</xdr:colOff>
                <xdr:row>0</xdr:row>
                <xdr:rowOff>152400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200025</xdr:colOff>
                <xdr:row>0</xdr:row>
                <xdr:rowOff>152400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Kern</dc:creator>
  <cp:lastModifiedBy>Denise Damron</cp:lastModifiedBy>
  <cp:lastPrinted>2025-06-25T19:39:26Z</cp:lastPrinted>
  <dcterms:created xsi:type="dcterms:W3CDTF">2025-06-23T02:10:12Z</dcterms:created>
  <dcterms:modified xsi:type="dcterms:W3CDTF">2026-02-18T17:37:34Z</dcterms:modified>
</cp:coreProperties>
</file>