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torgft6582334-my.sharepoint.com/personal/director_unitedwaymta_org/Documents/Community Impact/2026/"/>
    </mc:Choice>
  </mc:AlternateContent>
  <xr:revisionPtr revIDLastSave="44" documentId="8_{E595EE34-BA99-4B70-A444-986A9B5B38FF}" xr6:coauthVersionLast="47" xr6:coauthVersionMax="47" xr10:uidLastSave="{6AFE851C-C077-4E0C-95CD-DE589C2FBCDC}"/>
  <bookViews>
    <workbookView xWindow="-105" yWindow="0" windowWidth="14610" windowHeight="15585" xr2:uid="{B3100551-768F-4950-A23D-63331B85377B}"/>
  </bookViews>
  <sheets>
    <sheet name="2026 Number of People Served 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Q14" i="1" l="1"/>
  <c r="M14" i="1"/>
  <c r="B26" i="1"/>
  <c r="DI4" i="1" l="1"/>
  <c r="DI5" i="1"/>
  <c r="DI6" i="1"/>
  <c r="DI7" i="1"/>
  <c r="DI8" i="1"/>
  <c r="DI9" i="1"/>
  <c r="DI10" i="1"/>
  <c r="DI11" i="1"/>
  <c r="DI12" i="1"/>
  <c r="DI14" i="1"/>
  <c r="DI15" i="1"/>
  <c r="DI16" i="1"/>
  <c r="DI17" i="1"/>
  <c r="DI18" i="1"/>
  <c r="DI19" i="1"/>
  <c r="DI20" i="1"/>
  <c r="DI21" i="1"/>
  <c r="DI22" i="1"/>
  <c r="DI23" i="1"/>
  <c r="DI24" i="1"/>
  <c r="DH4" i="1"/>
  <c r="DH5" i="1"/>
  <c r="DH6" i="1"/>
  <c r="DH7" i="1"/>
  <c r="DH8" i="1"/>
  <c r="DH9" i="1"/>
  <c r="DH10" i="1"/>
  <c r="DH11" i="1"/>
  <c r="DH12" i="1"/>
  <c r="DH14" i="1"/>
  <c r="DH15" i="1"/>
  <c r="DH16" i="1"/>
  <c r="DH17" i="1"/>
  <c r="DH18" i="1"/>
  <c r="DH19" i="1"/>
  <c r="DH20" i="1"/>
  <c r="DH21" i="1"/>
  <c r="DH22" i="1"/>
  <c r="DH23" i="1"/>
  <c r="DH24" i="1"/>
  <c r="DI3" i="1"/>
  <c r="DH3" i="1"/>
  <c r="BE4" i="1"/>
  <c r="BE5" i="1"/>
  <c r="BE6" i="1"/>
  <c r="BE7" i="1"/>
  <c r="BE8" i="1"/>
  <c r="BE9" i="1"/>
  <c r="BE10" i="1"/>
  <c r="BE11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3" i="1"/>
  <c r="BD3" i="1"/>
  <c r="BD4" i="1"/>
  <c r="BD5" i="1"/>
  <c r="BD6" i="1"/>
  <c r="BD7" i="1"/>
  <c r="BD8" i="1"/>
  <c r="BD9" i="1"/>
  <c r="BD10" i="1"/>
  <c r="BD11" i="1"/>
  <c r="BD13" i="1"/>
  <c r="BD14" i="1"/>
  <c r="BD15" i="1"/>
  <c r="BD16" i="1"/>
  <c r="BD17" i="1"/>
  <c r="BD18" i="1"/>
  <c r="BD19" i="1"/>
  <c r="BD20" i="1"/>
  <c r="BD21" i="1"/>
  <c r="BD22" i="1"/>
  <c r="BD23" i="1"/>
  <c r="BD24" i="1"/>
  <c r="N26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Y26" i="1"/>
  <c r="AZ26" i="1"/>
  <c r="BA26" i="1"/>
  <c r="BB26" i="1"/>
  <c r="BC26" i="1"/>
  <c r="BF26" i="1"/>
  <c r="BG26" i="1"/>
  <c r="BH26" i="1"/>
  <c r="BI26" i="1"/>
  <c r="BJ26" i="1"/>
  <c r="BK26" i="1"/>
  <c r="BL26" i="1"/>
  <c r="BM26" i="1"/>
  <c r="BN26" i="1"/>
  <c r="BO26" i="1"/>
  <c r="BP26" i="1"/>
  <c r="BQ26" i="1"/>
  <c r="BR26" i="1"/>
  <c r="BS26" i="1"/>
  <c r="BT26" i="1"/>
  <c r="BU26" i="1"/>
  <c r="BV26" i="1"/>
  <c r="BW26" i="1"/>
  <c r="BX26" i="1"/>
  <c r="BY26" i="1"/>
  <c r="BZ26" i="1"/>
  <c r="CA26" i="1"/>
  <c r="CB26" i="1"/>
  <c r="CC26" i="1"/>
  <c r="CD26" i="1"/>
  <c r="CE26" i="1"/>
  <c r="CF26" i="1"/>
  <c r="CG26" i="1"/>
  <c r="CH26" i="1"/>
  <c r="CI26" i="1"/>
  <c r="CJ26" i="1"/>
  <c r="CK26" i="1"/>
  <c r="CL26" i="1"/>
  <c r="CM26" i="1"/>
  <c r="CN26" i="1"/>
  <c r="CO26" i="1"/>
  <c r="CP26" i="1"/>
  <c r="CQ26" i="1"/>
  <c r="CR26" i="1"/>
  <c r="CS26" i="1"/>
  <c r="CT26" i="1"/>
  <c r="CU26" i="1"/>
  <c r="CV26" i="1"/>
  <c r="CW26" i="1"/>
  <c r="CX26" i="1"/>
  <c r="CY26" i="1"/>
  <c r="CZ26" i="1"/>
  <c r="DA26" i="1"/>
  <c r="DB26" i="1"/>
  <c r="DC26" i="1"/>
  <c r="DD26" i="1"/>
  <c r="DE26" i="1"/>
  <c r="DF26" i="1"/>
  <c r="DG26" i="1"/>
  <c r="M26" i="1"/>
  <c r="BE26" i="1" l="1"/>
  <c r="BD26" i="1"/>
  <c r="DI26" i="1"/>
  <c r="DH26" i="1"/>
</calcChain>
</file>

<file path=xl/sharedStrings.xml><?xml version="1.0" encoding="utf-8"?>
<sst xmlns="http://schemas.openxmlformats.org/spreadsheetml/2006/main" count="141" uniqueCount="99">
  <si>
    <t>Agency Name</t>
  </si>
  <si>
    <t>Canton</t>
  </si>
  <si>
    <t>Durham</t>
  </si>
  <si>
    <t>Ewing</t>
  </si>
  <si>
    <t>LaBelle</t>
  </si>
  <si>
    <t>LaGrange</t>
  </si>
  <si>
    <t>Lewistown</t>
  </si>
  <si>
    <t>Maywood</t>
  </si>
  <si>
    <t>Monticello</t>
  </si>
  <si>
    <t>Taylor</t>
  </si>
  <si>
    <t>Williamstown</t>
  </si>
  <si>
    <t>LEWIS COUNTY TOTAL</t>
  </si>
  <si>
    <t>RALLS
Center</t>
  </si>
  <si>
    <t>Frankford</t>
  </si>
  <si>
    <t>Laddonia</t>
  </si>
  <si>
    <t>Monroe City</t>
  </si>
  <si>
    <t>New London</t>
  </si>
  <si>
    <t>Perry</t>
  </si>
  <si>
    <t>Hannibal</t>
  </si>
  <si>
    <t>Vandalia</t>
  </si>
  <si>
    <t>RALLS COUNTY TOTAL</t>
  </si>
  <si>
    <t>MARION
Durham</t>
  </si>
  <si>
    <t>Emden</t>
  </si>
  <si>
    <t>Ewing1</t>
  </si>
  <si>
    <t>Hannibal1</t>
  </si>
  <si>
    <t>Hunnewell</t>
  </si>
  <si>
    <t>Maywood1</t>
  </si>
  <si>
    <t>Palmyra</t>
  </si>
  <si>
    <t>Philadelphia</t>
  </si>
  <si>
    <t>Monroe City1</t>
  </si>
  <si>
    <t>Taylor1</t>
  </si>
  <si>
    <t>MARION COUNTY TOTAL</t>
  </si>
  <si>
    <t>MONROE
Holliday</t>
  </si>
  <si>
    <t>Hunnewell1</t>
  </si>
  <si>
    <t>Lentner</t>
  </si>
  <si>
    <t>Madison</t>
  </si>
  <si>
    <t>Monroe City2</t>
  </si>
  <si>
    <t>Paris</t>
  </si>
  <si>
    <t>Perry1</t>
  </si>
  <si>
    <t>Santa Fe</t>
  </si>
  <si>
    <t>Stoutsville</t>
  </si>
  <si>
    <t>Shelbina</t>
  </si>
  <si>
    <t>MONROE COUNTY TOTAL</t>
  </si>
  <si>
    <t>SHELBY
Bethel</t>
  </si>
  <si>
    <t>Clarence</t>
  </si>
  <si>
    <t>Emden1</t>
  </si>
  <si>
    <t>Ewing2</t>
  </si>
  <si>
    <t>Hunnewell2</t>
  </si>
  <si>
    <t>Leonard</t>
  </si>
  <si>
    <t>Lentner1</t>
  </si>
  <si>
    <t>Shelbina1</t>
  </si>
  <si>
    <t>Shelbyville</t>
  </si>
  <si>
    <t>SHELBY COUNTY TOTAL</t>
  </si>
  <si>
    <t>Canton1</t>
  </si>
  <si>
    <t>Durham1</t>
  </si>
  <si>
    <t>Ewing3</t>
  </si>
  <si>
    <t>LaBelle1</t>
  </si>
  <si>
    <t>LaGrange1</t>
  </si>
  <si>
    <t>Lewistown1</t>
  </si>
  <si>
    <t>Maywood2</t>
  </si>
  <si>
    <t>Monticello1</t>
  </si>
  <si>
    <t>Taylor2</t>
  </si>
  <si>
    <t>Williamstown1</t>
  </si>
  <si>
    <t>CHART Teen Task Force</t>
  </si>
  <si>
    <t>Birthday Blessings</t>
  </si>
  <si>
    <t>North East Community Action Corporation (NECAC)</t>
  </si>
  <si>
    <t>Monroe City Food Bank</t>
  </si>
  <si>
    <t>Hannibal Free Clinic</t>
  </si>
  <si>
    <t xml:space="preserve">Hannibal Parents as Teachers </t>
  </si>
  <si>
    <t xml:space="preserve">185 families and 239 children (We serve Marion/Ralls in boundaries of HPS but do not sort by county) </t>
  </si>
  <si>
    <t>The Child Advocacy Center of Northast Missouri</t>
  </si>
  <si>
    <t>Mission 180</t>
  </si>
  <si>
    <t>Douglass Community Services, INC.</t>
  </si>
  <si>
    <t>CHADS Coalition for Mental Health</t>
  </si>
  <si>
    <t>AVENUES</t>
  </si>
  <si>
    <t>YMCA of Hannibal</t>
  </si>
  <si>
    <t xml:space="preserve">Lewis County Health Department </t>
  </si>
  <si>
    <t>Coyote Hill</t>
  </si>
  <si>
    <t>Hannibal Nutrition Center</t>
  </si>
  <si>
    <t>Project Community Connect</t>
  </si>
  <si>
    <t>700+</t>
  </si>
  <si>
    <t>Kairos Hope INC.</t>
  </si>
  <si>
    <t>185 families,  239 children</t>
  </si>
  <si>
    <t>Individuals served by ALL programs at agency</t>
  </si>
  <si>
    <t>TOTALS:</t>
  </si>
  <si>
    <t>Paris Senior Citizens Community Center</t>
  </si>
  <si>
    <t>Salvation Army - Hannibal Mo</t>
  </si>
  <si>
    <t>Hannibal Alliance for Youth Success</t>
  </si>
  <si>
    <t>Individuals served by agency in different geographic area.</t>
  </si>
  <si>
    <t>Individuals served by programs funded by United Way at agency.</t>
  </si>
  <si>
    <t>Heartland Resources</t>
  </si>
  <si>
    <t>Harvest Outreach Ministries</t>
  </si>
  <si>
    <t>TOTAL SERVED BY AGENCY</t>
  </si>
  <si>
    <t>TOTAL SERVED BY AGENCY IN MTA</t>
  </si>
  <si>
    <t>Bethel1</t>
  </si>
  <si>
    <t>Request Amount</t>
  </si>
  <si>
    <t>Center</t>
  </si>
  <si>
    <t>Holliday</t>
  </si>
  <si>
    <t>Bethel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</si>
</sst>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theme="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16" fillId="0" borderId="0" xfId="0" applyFont="1" applyAlignment="1">
      <alignment wrapText="1"/>
    </xf>
    <xf numFmtId="0" fontId="0" fillId="0" borderId="13" xfId="0" applyBorder="1"/>
    <xf numFmtId="3" fontId="0" fillId="0" borderId="0" xfId="0" applyNumberFormat="1"/>
    <xf numFmtId="0" fontId="0" fillId="0" borderId="14" xfId="0" applyBorder="1"/>
    <xf numFmtId="0" fontId="0" fillId="0" borderId="15" xfId="0" applyBorder="1"/>
    <xf numFmtId="0" fontId="16" fillId="0" borderId="9" xfId="18"/>
    <xf numFmtId="0" fontId="3" fillId="0" borderId="1" xfId="3"/>
    <xf numFmtId="0" fontId="19" fillId="0" borderId="13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0" fillId="0" borderId="19" xfId="0" applyBorder="1"/>
    <xf numFmtId="0" fontId="18" fillId="0" borderId="20" xfId="0" applyFont="1" applyBorder="1" applyAlignment="1">
      <alignment wrapText="1"/>
    </xf>
    <xf numFmtId="0" fontId="0" fillId="33" borderId="0" xfId="0" applyFill="1"/>
    <xf numFmtId="0" fontId="0" fillId="33" borderId="13" xfId="0" applyFill="1" applyBorder="1"/>
    <xf numFmtId="0" fontId="0" fillId="33" borderId="19" xfId="0" applyFill="1" applyBorder="1"/>
    <xf numFmtId="3" fontId="0" fillId="33" borderId="0" xfId="0" applyNumberFormat="1" applyFill="1"/>
    <xf numFmtId="0" fontId="16" fillId="34" borderId="10" xfId="18" applyFill="1" applyBorder="1"/>
    <xf numFmtId="0" fontId="16" fillId="34" borderId="9" xfId="18" applyFill="1"/>
    <xf numFmtId="0" fontId="16" fillId="34" borderId="16" xfId="18" applyFill="1" applyBorder="1"/>
    <xf numFmtId="0" fontId="16" fillId="34" borderId="17" xfId="18" applyFill="1" applyBorder="1"/>
    <xf numFmtId="0" fontId="16" fillId="34" borderId="14" xfId="18" applyFill="1" applyBorder="1"/>
    <xf numFmtId="0" fontId="16" fillId="34" borderId="15" xfId="18" applyFill="1" applyBorder="1"/>
    <xf numFmtId="0" fontId="3" fillId="34" borderId="1" xfId="3" applyFill="1"/>
    <xf numFmtId="0" fontId="16" fillId="0" borderId="20" xfId="0" applyFont="1" applyBorder="1" applyAlignment="1">
      <alignment wrapText="1"/>
    </xf>
    <xf numFmtId="3" fontId="0" fillId="33" borderId="19" xfId="0" applyNumberFormat="1" applyFill="1" applyBorder="1"/>
    <xf numFmtId="3" fontId="0" fillId="0" borderId="19" xfId="0" applyNumberFormat="1" applyBorder="1"/>
    <xf numFmtId="0" fontId="0" fillId="0" borderId="21" xfId="0" applyBorder="1"/>
    <xf numFmtId="0" fontId="16" fillId="34" borderId="21" xfId="18" applyFill="1" applyBorder="1"/>
    <xf numFmtId="0" fontId="3" fillId="34" borderId="1" xfId="3" applyFill="1" applyAlignment="1"/>
    <xf numFmtId="0" fontId="19" fillId="0" borderId="20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44" fontId="0" fillId="0" borderId="0" xfId="1" applyFont="1"/>
    <xf numFmtId="44" fontId="16" fillId="34" borderId="10" xfId="1" applyFont="1" applyFill="1" applyBorder="1"/>
    <xf numFmtId="44" fontId="3" fillId="34" borderId="18" xfId="1" applyFont="1" applyFill="1" applyBorder="1"/>
    <xf numFmtId="44" fontId="16" fillId="0" borderId="19" xfId="1" applyFont="1" applyBorder="1" applyAlignment="1">
      <alignment wrapText="1"/>
    </xf>
    <xf numFmtId="44" fontId="0" fillId="33" borderId="19" xfId="1" applyFont="1" applyFill="1" applyBorder="1"/>
    <xf numFmtId="44" fontId="0" fillId="0" borderId="19" xfId="1" applyFont="1" applyBorder="1"/>
    <xf numFmtId="0" fontId="3" fillId="34" borderId="18" xfId="3" applyFill="1" applyBorder="1"/>
    <xf numFmtId="0" fontId="16" fillId="0" borderId="19" xfId="0" applyFont="1" applyBorder="1" applyAlignment="1">
      <alignment wrapText="1"/>
    </xf>
    <xf numFmtId="0" fontId="3" fillId="34" borderId="12" xfId="3" applyFill="1" applyBorder="1" applyAlignment="1">
      <alignment horizontal="center"/>
    </xf>
    <xf numFmtId="0" fontId="3" fillId="34" borderId="1" xfId="3" applyFill="1" applyAlignment="1">
      <alignment horizontal="center"/>
    </xf>
    <xf numFmtId="0" fontId="3" fillId="34" borderId="0" xfId="3" applyFill="1" applyBorder="1" applyAlignment="1">
      <alignment horizontal="center"/>
    </xf>
    <xf numFmtId="0" fontId="3" fillId="34" borderId="13" xfId="3" applyFill="1" applyBorder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F87D0-1CCF-4C5E-9B62-368C922876B0}">
  <dimension ref="A1:DI26"/>
  <sheetViews>
    <sheetView tabSelected="1" workbookViewId="0">
      <pane xSplit="1" topLeftCell="BQ1" activePane="topRight" state="frozen"/>
      <selection pane="topRight" activeCell="CK13" sqref="CK13"/>
    </sheetView>
  </sheetViews>
  <sheetFormatPr defaultRowHeight="15" x14ac:dyDescent="0.25"/>
  <cols>
    <col min="1" max="1" width="46.5703125" bestFit="1" customWidth="1"/>
    <col min="2" max="2" width="16.5703125" style="31" bestFit="1" customWidth="1"/>
    <col min="3" max="3" width="7.28515625" hidden="1" customWidth="1"/>
    <col min="4" max="4" width="8.140625" hidden="1" customWidth="1"/>
    <col min="5" max="5" width="6.140625" hidden="1" customWidth="1"/>
    <col min="6" max="11" width="9.140625" hidden="1" customWidth="1"/>
    <col min="12" max="12" width="13.28515625" hidden="1" customWidth="1"/>
    <col min="13" max="13" width="15.7109375" customWidth="1"/>
    <col min="14" max="21" width="9.140625" hidden="1" customWidth="1"/>
    <col min="22" max="22" width="15.7109375" customWidth="1"/>
    <col min="23" max="32" width="9.140625" hidden="1" customWidth="1"/>
    <col min="33" max="33" width="15.7109375" customWidth="1"/>
    <col min="34" max="43" width="9.140625" hidden="1" customWidth="1"/>
    <col min="44" max="44" width="15.7109375" customWidth="1"/>
    <col min="45" max="53" width="9.140625" hidden="1" customWidth="1"/>
    <col min="54" max="55" width="15.7109375" customWidth="1"/>
    <col min="56" max="57" width="13.7109375" customWidth="1"/>
    <col min="58" max="68" width="9.140625" hidden="1" customWidth="1"/>
    <col min="69" max="69" width="15.7109375" customWidth="1"/>
    <col min="70" max="77" width="9.140625" hidden="1" customWidth="1"/>
    <col min="78" max="78" width="15.7109375" customWidth="1"/>
    <col min="79" max="88" width="9.140625" hidden="1" customWidth="1"/>
    <col min="89" max="89" width="15.7109375" customWidth="1"/>
    <col min="90" max="99" width="9.140625" hidden="1" customWidth="1"/>
    <col min="100" max="100" width="15.7109375" customWidth="1"/>
    <col min="101" max="109" width="9.140625" hidden="1" customWidth="1"/>
    <col min="110" max="111" width="15.7109375" customWidth="1"/>
    <col min="112" max="113" width="13.7109375" customWidth="1"/>
  </cols>
  <sheetData>
    <row r="1" spans="1:113" s="7" customFormat="1" ht="20.25" thickBot="1" x14ac:dyDescent="0.35">
      <c r="A1" s="37"/>
      <c r="B1" s="33"/>
      <c r="C1" s="22"/>
      <c r="D1" s="22"/>
      <c r="E1" s="22"/>
      <c r="F1" s="22"/>
      <c r="G1" s="22"/>
      <c r="H1" s="22"/>
      <c r="I1" s="22"/>
      <c r="J1" s="22"/>
      <c r="K1" s="22"/>
      <c r="L1" s="22"/>
      <c r="M1" s="39" t="s">
        <v>83</v>
      </c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2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39" t="s">
        <v>89</v>
      </c>
      <c r="BR1" s="40"/>
      <c r="BS1" s="40"/>
      <c r="BT1" s="40"/>
      <c r="BU1" s="40"/>
      <c r="BV1" s="40"/>
      <c r="BW1" s="40"/>
      <c r="BX1" s="40"/>
      <c r="BY1" s="40"/>
      <c r="BZ1" s="41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1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1"/>
      <c r="CW1" s="40"/>
      <c r="CX1" s="40"/>
      <c r="CY1" s="40"/>
      <c r="CZ1" s="40"/>
      <c r="DA1" s="40"/>
      <c r="DB1" s="40"/>
      <c r="DC1" s="40"/>
      <c r="DD1" s="40"/>
      <c r="DE1" s="40"/>
      <c r="DF1" s="41"/>
      <c r="DG1" s="40"/>
      <c r="DH1" s="40"/>
      <c r="DI1" s="41"/>
    </row>
    <row r="2" spans="1:113" s="1" customFormat="1" ht="44.25" customHeight="1" thickTop="1" x14ac:dyDescent="0.25">
      <c r="A2" s="38" t="s">
        <v>0</v>
      </c>
      <c r="B2" s="34" t="s">
        <v>95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23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23" t="s">
        <v>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s="1" t="s">
        <v>26</v>
      </c>
      <c r="AC2" s="1" t="s">
        <v>27</v>
      </c>
      <c r="AD2" s="1" t="s">
        <v>28</v>
      </c>
      <c r="AE2" s="1" t="s">
        <v>29</v>
      </c>
      <c r="AF2" s="1" t="s">
        <v>30</v>
      </c>
      <c r="AG2" s="23" t="s">
        <v>31</v>
      </c>
      <c r="AH2" s="1" t="s">
        <v>32</v>
      </c>
      <c r="AI2" s="1" t="s">
        <v>33</v>
      </c>
      <c r="AJ2" s="1" t="s">
        <v>34</v>
      </c>
      <c r="AK2" s="1" t="s">
        <v>35</v>
      </c>
      <c r="AL2" s="1" t="s">
        <v>36</v>
      </c>
      <c r="AM2" s="1" t="s">
        <v>37</v>
      </c>
      <c r="AN2" s="1" t="s">
        <v>38</v>
      </c>
      <c r="AO2" s="1" t="s">
        <v>39</v>
      </c>
      <c r="AP2" s="1" t="s">
        <v>40</v>
      </c>
      <c r="AQ2" s="1" t="s">
        <v>41</v>
      </c>
      <c r="AR2" s="23" t="s">
        <v>42</v>
      </c>
      <c r="AS2" s="1" t="s">
        <v>43</v>
      </c>
      <c r="AT2" s="1" t="s">
        <v>44</v>
      </c>
      <c r="AU2" s="1" t="s">
        <v>45</v>
      </c>
      <c r="AV2" s="1" t="s">
        <v>46</v>
      </c>
      <c r="AW2" s="1" t="s">
        <v>47</v>
      </c>
      <c r="AX2" s="1" t="s">
        <v>48</v>
      </c>
      <c r="AY2" s="1" t="s">
        <v>49</v>
      </c>
      <c r="AZ2" s="1" t="s">
        <v>50</v>
      </c>
      <c r="BA2" s="1" t="s">
        <v>51</v>
      </c>
      <c r="BB2" s="23" t="s">
        <v>52</v>
      </c>
      <c r="BC2" s="29" t="s">
        <v>88</v>
      </c>
      <c r="BD2" s="11" t="s">
        <v>93</v>
      </c>
      <c r="BE2" s="30" t="s">
        <v>92</v>
      </c>
      <c r="BF2" s="1" t="s">
        <v>94</v>
      </c>
      <c r="BG2" s="1" t="s">
        <v>53</v>
      </c>
      <c r="BH2" s="1" t="s">
        <v>54</v>
      </c>
      <c r="BI2" s="1" t="s">
        <v>55</v>
      </c>
      <c r="BJ2" s="1" t="s">
        <v>56</v>
      </c>
      <c r="BK2" s="1" t="s">
        <v>57</v>
      </c>
      <c r="BL2" s="1" t="s">
        <v>58</v>
      </c>
      <c r="BM2" s="1" t="s">
        <v>59</v>
      </c>
      <c r="BN2" s="1" t="s">
        <v>60</v>
      </c>
      <c r="BO2" s="1" t="s">
        <v>61</v>
      </c>
      <c r="BP2" s="1" t="s">
        <v>62</v>
      </c>
      <c r="BQ2" s="23" t="s">
        <v>11</v>
      </c>
      <c r="BR2" s="1" t="s">
        <v>96</v>
      </c>
      <c r="BS2" s="1" t="s">
        <v>13</v>
      </c>
      <c r="BT2" s="1" t="s">
        <v>14</v>
      </c>
      <c r="BU2" s="1" t="s">
        <v>15</v>
      </c>
      <c r="BV2" s="1" t="s">
        <v>16</v>
      </c>
      <c r="BW2" s="1" t="s">
        <v>17</v>
      </c>
      <c r="BX2" s="1" t="s">
        <v>18</v>
      </c>
      <c r="BY2" s="1" t="s">
        <v>19</v>
      </c>
      <c r="BZ2" s="23" t="s">
        <v>20</v>
      </c>
      <c r="CA2" s="1" t="s">
        <v>2</v>
      </c>
      <c r="CB2" s="1" t="s">
        <v>22</v>
      </c>
      <c r="CC2" s="1" t="s">
        <v>3</v>
      </c>
      <c r="CD2" s="1" t="s">
        <v>18</v>
      </c>
      <c r="CE2" s="1" t="s">
        <v>25</v>
      </c>
      <c r="CF2" s="1" t="s">
        <v>7</v>
      </c>
      <c r="CG2" s="1" t="s">
        <v>27</v>
      </c>
      <c r="CH2" s="1" t="s">
        <v>28</v>
      </c>
      <c r="CI2" s="1" t="s">
        <v>15</v>
      </c>
      <c r="CJ2" s="1" t="s">
        <v>9</v>
      </c>
      <c r="CK2" s="23" t="s">
        <v>31</v>
      </c>
      <c r="CL2" s="1" t="s">
        <v>97</v>
      </c>
      <c r="CM2" s="1" t="s">
        <v>25</v>
      </c>
      <c r="CN2" s="1" t="s">
        <v>34</v>
      </c>
      <c r="CO2" s="1" t="s">
        <v>35</v>
      </c>
      <c r="CP2" s="1" t="s">
        <v>15</v>
      </c>
      <c r="CQ2" s="1" t="s">
        <v>37</v>
      </c>
      <c r="CR2" s="1" t="s">
        <v>17</v>
      </c>
      <c r="CS2" s="1" t="s">
        <v>39</v>
      </c>
      <c r="CT2" s="1" t="s">
        <v>40</v>
      </c>
      <c r="CU2" s="1" t="s">
        <v>41</v>
      </c>
      <c r="CV2" s="23" t="s">
        <v>42</v>
      </c>
      <c r="CW2" s="1" t="s">
        <v>98</v>
      </c>
      <c r="CX2" s="1" t="s">
        <v>44</v>
      </c>
      <c r="CY2" s="1" t="s">
        <v>22</v>
      </c>
      <c r="CZ2" s="1" t="s">
        <v>3</v>
      </c>
      <c r="DA2" s="1" t="s">
        <v>25</v>
      </c>
      <c r="DB2" s="1" t="s">
        <v>48</v>
      </c>
      <c r="DC2" s="1" t="s">
        <v>34</v>
      </c>
      <c r="DD2" s="1" t="s">
        <v>41</v>
      </c>
      <c r="DE2" s="1" t="s">
        <v>51</v>
      </c>
      <c r="DF2" s="23" t="s">
        <v>52</v>
      </c>
      <c r="DG2" s="8" t="s">
        <v>88</v>
      </c>
      <c r="DH2" s="9" t="s">
        <v>93</v>
      </c>
      <c r="DI2" s="11" t="s">
        <v>92</v>
      </c>
    </row>
    <row r="3" spans="1:113" x14ac:dyDescent="0.25">
      <c r="A3" s="14" t="s">
        <v>74</v>
      </c>
      <c r="B3" s="35">
        <v>15000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4">
        <v>161</v>
      </c>
      <c r="N3" s="12"/>
      <c r="O3" s="12"/>
      <c r="P3" s="12"/>
      <c r="Q3" s="12"/>
      <c r="R3" s="12"/>
      <c r="S3" s="12"/>
      <c r="T3" s="12"/>
      <c r="U3" s="12"/>
      <c r="V3" s="14">
        <v>41</v>
      </c>
      <c r="W3" s="12"/>
      <c r="X3" s="12"/>
      <c r="Y3" s="12"/>
      <c r="Z3" s="12"/>
      <c r="AA3" s="12"/>
      <c r="AB3" s="12"/>
      <c r="AC3" s="12"/>
      <c r="AD3" s="12"/>
      <c r="AE3" s="12"/>
      <c r="AF3" s="12"/>
      <c r="AG3" s="14">
        <v>320</v>
      </c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4">
        <v>64</v>
      </c>
      <c r="AS3" s="12"/>
      <c r="AT3" s="12"/>
      <c r="AU3" s="12"/>
      <c r="AV3" s="12"/>
      <c r="AW3" s="12"/>
      <c r="AX3" s="12"/>
      <c r="AY3" s="12"/>
      <c r="AZ3" s="12"/>
      <c r="BA3" s="12"/>
      <c r="BB3" s="14">
        <v>37</v>
      </c>
      <c r="BC3" s="14">
        <v>374</v>
      </c>
      <c r="BD3" s="14">
        <f t="shared" ref="BD3:BD11" si="0">SUM(M3+V3+AG3+AR3+BB3)</f>
        <v>623</v>
      </c>
      <c r="BE3" s="13">
        <f t="shared" ref="BE3:BE11" si="1">SUM(M3+V3+AG3+AR3+BB3+BC3)</f>
        <v>997</v>
      </c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4"/>
      <c r="BR3" s="12"/>
      <c r="BS3" s="12"/>
      <c r="BT3" s="12"/>
      <c r="BU3" s="12"/>
      <c r="BV3" s="12"/>
      <c r="BW3" s="12"/>
      <c r="BX3" s="12"/>
      <c r="BY3" s="12"/>
      <c r="BZ3" s="14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4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4"/>
      <c r="CW3" s="12"/>
      <c r="CX3" s="12"/>
      <c r="CY3" s="12"/>
      <c r="CZ3" s="12"/>
      <c r="DA3" s="12"/>
      <c r="DB3" s="12"/>
      <c r="DC3" s="12"/>
      <c r="DD3" s="12"/>
      <c r="DE3" s="12"/>
      <c r="DF3" s="14"/>
      <c r="DG3" s="13"/>
      <c r="DH3" s="14">
        <f>SUM(BQ3+BZ3+CK3+CV3+DF3)</f>
        <v>0</v>
      </c>
      <c r="DI3" s="14">
        <f>SUM(BQ3+BZ3+CK3+CV3+DF3+DG3)</f>
        <v>0</v>
      </c>
    </row>
    <row r="4" spans="1:113" x14ac:dyDescent="0.25">
      <c r="A4" s="10" t="s">
        <v>64</v>
      </c>
      <c r="B4" s="36">
        <v>10000</v>
      </c>
      <c r="M4" s="10">
        <v>27</v>
      </c>
      <c r="V4" s="10">
        <v>17</v>
      </c>
      <c r="AG4" s="10">
        <v>208</v>
      </c>
      <c r="AR4" s="10">
        <v>80</v>
      </c>
      <c r="BB4" s="10">
        <v>17</v>
      </c>
      <c r="BC4" s="10">
        <v>1763</v>
      </c>
      <c r="BD4" s="10">
        <f t="shared" si="0"/>
        <v>349</v>
      </c>
      <c r="BE4" s="2">
        <f t="shared" si="1"/>
        <v>2112</v>
      </c>
      <c r="BQ4" s="10">
        <v>20</v>
      </c>
      <c r="BZ4" s="10">
        <v>15</v>
      </c>
      <c r="CK4" s="10">
        <v>200</v>
      </c>
      <c r="CV4" s="10">
        <v>60</v>
      </c>
      <c r="DF4" s="10">
        <v>5</v>
      </c>
      <c r="DG4" s="2">
        <v>1900</v>
      </c>
      <c r="DH4" s="10">
        <f t="shared" ref="DH4:DH24" si="2">SUM(BQ4+BZ4+CK4+CV4+DF4)</f>
        <v>300</v>
      </c>
      <c r="DI4" s="10">
        <f t="shared" ref="DI4:DI24" si="3">SUM(BQ4+BZ4+CK4+CV4+DF4+DG4)</f>
        <v>2200</v>
      </c>
    </row>
    <row r="5" spans="1:113" x14ac:dyDescent="0.25">
      <c r="A5" s="14" t="s">
        <v>73</v>
      </c>
      <c r="B5" s="35">
        <v>10000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4">
        <v>0</v>
      </c>
      <c r="N5" s="12">
        <v>393</v>
      </c>
      <c r="O5" s="12"/>
      <c r="P5" s="12"/>
      <c r="Q5" s="12"/>
      <c r="R5" s="12"/>
      <c r="S5" s="12"/>
      <c r="T5" s="12"/>
      <c r="U5" s="12"/>
      <c r="V5" s="14">
        <v>393</v>
      </c>
      <c r="W5" s="12"/>
      <c r="X5" s="12"/>
      <c r="Y5" s="12"/>
      <c r="Z5" s="12">
        <v>939</v>
      </c>
      <c r="AA5" s="12"/>
      <c r="AB5" s="12"/>
      <c r="AC5" s="12">
        <v>337</v>
      </c>
      <c r="AD5" s="12">
        <v>88</v>
      </c>
      <c r="AE5" s="12">
        <v>10</v>
      </c>
      <c r="AF5" s="12"/>
      <c r="AG5" s="14">
        <v>1374</v>
      </c>
      <c r="AH5" s="12"/>
      <c r="AI5" s="12"/>
      <c r="AJ5" s="12"/>
      <c r="AK5" s="12"/>
      <c r="AL5" s="12">
        <v>589</v>
      </c>
      <c r="AM5" s="12"/>
      <c r="AN5" s="12"/>
      <c r="AO5" s="12"/>
      <c r="AP5" s="12"/>
      <c r="AQ5" s="12"/>
      <c r="AR5" s="14">
        <v>589</v>
      </c>
      <c r="AS5" s="12"/>
      <c r="AT5" s="12"/>
      <c r="AU5" s="12"/>
      <c r="AV5" s="12"/>
      <c r="AW5" s="12"/>
      <c r="AX5" s="12"/>
      <c r="AY5" s="12"/>
      <c r="AZ5" s="12">
        <v>419</v>
      </c>
      <c r="BA5" s="12">
        <v>159</v>
      </c>
      <c r="BB5" s="14">
        <v>578</v>
      </c>
      <c r="BC5" s="14">
        <v>59233</v>
      </c>
      <c r="BD5" s="14">
        <f t="shared" si="0"/>
        <v>2934</v>
      </c>
      <c r="BE5" s="13">
        <f t="shared" si="1"/>
        <v>62167</v>
      </c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4"/>
      <c r="BR5" s="12">
        <v>166</v>
      </c>
      <c r="BS5" s="12"/>
      <c r="BT5" s="12"/>
      <c r="BU5" s="12"/>
      <c r="BV5" s="12"/>
      <c r="BW5" s="12"/>
      <c r="BX5" s="12"/>
      <c r="BY5" s="12"/>
      <c r="BZ5" s="14">
        <v>166</v>
      </c>
      <c r="CA5" s="12"/>
      <c r="CB5" s="12"/>
      <c r="CC5" s="12"/>
      <c r="CD5" s="12">
        <v>422</v>
      </c>
      <c r="CE5" s="12"/>
      <c r="CF5" s="12"/>
      <c r="CG5" s="12">
        <v>141</v>
      </c>
      <c r="CH5" s="12">
        <v>38</v>
      </c>
      <c r="CI5" s="12">
        <v>13</v>
      </c>
      <c r="CJ5" s="12"/>
      <c r="CK5" s="14">
        <v>613</v>
      </c>
      <c r="CL5" s="12"/>
      <c r="CM5" s="12"/>
      <c r="CN5" s="12"/>
      <c r="CO5" s="12"/>
      <c r="CP5" s="12">
        <v>256</v>
      </c>
      <c r="CQ5" s="12"/>
      <c r="CR5" s="12"/>
      <c r="CS5" s="12"/>
      <c r="CT5" s="12"/>
      <c r="CU5" s="12"/>
      <c r="CV5" s="14">
        <v>256</v>
      </c>
      <c r="CW5" s="12"/>
      <c r="CX5" s="12"/>
      <c r="CY5" s="12"/>
      <c r="CZ5" s="12"/>
      <c r="DA5" s="12"/>
      <c r="DB5" s="12"/>
      <c r="DC5" s="12"/>
      <c r="DD5" s="12">
        <v>179</v>
      </c>
      <c r="DE5" s="12">
        <v>64</v>
      </c>
      <c r="DF5" s="14">
        <v>243</v>
      </c>
      <c r="DG5" s="13"/>
      <c r="DH5" s="14">
        <f t="shared" si="2"/>
        <v>1278</v>
      </c>
      <c r="DI5" s="14">
        <f t="shared" si="3"/>
        <v>1278</v>
      </c>
    </row>
    <row r="6" spans="1:113" x14ac:dyDescent="0.25">
      <c r="A6" s="10" t="s">
        <v>63</v>
      </c>
      <c r="B6" s="36">
        <v>10000</v>
      </c>
      <c r="C6">
        <v>180</v>
      </c>
      <c r="E6">
        <v>256</v>
      </c>
      <c r="M6" s="10">
        <v>436</v>
      </c>
      <c r="N6">
        <v>2</v>
      </c>
      <c r="O6">
        <v>2</v>
      </c>
      <c r="V6" s="10">
        <v>4</v>
      </c>
      <c r="Z6">
        <v>1112</v>
      </c>
      <c r="AC6">
        <v>121</v>
      </c>
      <c r="AD6">
        <v>31</v>
      </c>
      <c r="AG6" s="10">
        <v>1264</v>
      </c>
      <c r="AK6">
        <v>26</v>
      </c>
      <c r="AL6">
        <v>47</v>
      </c>
      <c r="AM6">
        <v>24</v>
      </c>
      <c r="AR6" s="10">
        <v>97</v>
      </c>
      <c r="AZ6">
        <v>38</v>
      </c>
      <c r="BB6" s="10">
        <v>38</v>
      </c>
      <c r="BC6" s="10">
        <v>682</v>
      </c>
      <c r="BD6" s="10">
        <f t="shared" si="0"/>
        <v>1839</v>
      </c>
      <c r="BE6" s="2">
        <f t="shared" si="1"/>
        <v>2521</v>
      </c>
      <c r="BG6">
        <v>180</v>
      </c>
      <c r="BI6">
        <v>256</v>
      </c>
      <c r="BQ6" s="10">
        <v>436</v>
      </c>
      <c r="BZ6" s="10">
        <v>0</v>
      </c>
      <c r="CD6">
        <v>957</v>
      </c>
      <c r="CG6">
        <v>105</v>
      </c>
      <c r="CH6">
        <v>25</v>
      </c>
      <c r="CK6" s="10">
        <v>1088</v>
      </c>
      <c r="CO6">
        <v>26</v>
      </c>
      <c r="CP6">
        <v>39</v>
      </c>
      <c r="CQ6">
        <v>16</v>
      </c>
      <c r="CV6" s="10">
        <v>81</v>
      </c>
      <c r="DD6">
        <v>38</v>
      </c>
      <c r="DF6" s="10">
        <v>38</v>
      </c>
      <c r="DG6" s="2">
        <v>630</v>
      </c>
      <c r="DH6" s="10">
        <f t="shared" si="2"/>
        <v>1643</v>
      </c>
      <c r="DI6" s="10">
        <f t="shared" si="3"/>
        <v>2273</v>
      </c>
    </row>
    <row r="7" spans="1:113" x14ac:dyDescent="0.25">
      <c r="A7" s="14" t="s">
        <v>77</v>
      </c>
      <c r="B7" s="35">
        <v>22000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4">
        <v>27</v>
      </c>
      <c r="N7" s="12"/>
      <c r="O7" s="12"/>
      <c r="P7" s="12"/>
      <c r="Q7" s="12"/>
      <c r="R7" s="12"/>
      <c r="S7" s="12"/>
      <c r="T7" s="12"/>
      <c r="U7" s="12"/>
      <c r="V7" s="14">
        <v>10</v>
      </c>
      <c r="W7" s="12"/>
      <c r="X7" s="12"/>
      <c r="Y7" s="12"/>
      <c r="Z7" s="12"/>
      <c r="AA7" s="12"/>
      <c r="AB7" s="12"/>
      <c r="AC7" s="12"/>
      <c r="AD7" s="12"/>
      <c r="AE7" s="12"/>
      <c r="AF7" s="12"/>
      <c r="AG7" s="14">
        <v>156</v>
      </c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4">
        <v>25</v>
      </c>
      <c r="AS7" s="12"/>
      <c r="AT7" s="12"/>
      <c r="AU7" s="12"/>
      <c r="AV7" s="12"/>
      <c r="AW7" s="12"/>
      <c r="AX7" s="12"/>
      <c r="AY7" s="12"/>
      <c r="AZ7" s="12"/>
      <c r="BA7" s="12"/>
      <c r="BB7" s="14">
        <v>23</v>
      </c>
      <c r="BC7" s="14">
        <v>557</v>
      </c>
      <c r="BD7" s="14">
        <f t="shared" si="0"/>
        <v>241</v>
      </c>
      <c r="BE7" s="13">
        <f t="shared" si="1"/>
        <v>798</v>
      </c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4">
        <v>27</v>
      </c>
      <c r="BR7" s="12"/>
      <c r="BS7" s="12"/>
      <c r="BT7" s="12"/>
      <c r="BU7" s="12"/>
      <c r="BV7" s="12"/>
      <c r="BW7" s="12"/>
      <c r="BX7" s="12"/>
      <c r="BY7" s="12"/>
      <c r="BZ7" s="14">
        <v>10</v>
      </c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4">
        <v>156</v>
      </c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4">
        <v>25</v>
      </c>
      <c r="CW7" s="12"/>
      <c r="CX7" s="12"/>
      <c r="CY7" s="12"/>
      <c r="CZ7" s="12"/>
      <c r="DA7" s="12"/>
      <c r="DB7" s="12"/>
      <c r="DC7" s="12"/>
      <c r="DD7" s="12"/>
      <c r="DE7" s="12"/>
      <c r="DF7" s="14">
        <v>23</v>
      </c>
      <c r="DG7" s="13">
        <v>557</v>
      </c>
      <c r="DH7" s="14">
        <f t="shared" si="2"/>
        <v>241</v>
      </c>
      <c r="DI7" s="14">
        <f t="shared" si="3"/>
        <v>798</v>
      </c>
    </row>
    <row r="8" spans="1:113" x14ac:dyDescent="0.25">
      <c r="A8" s="10" t="s">
        <v>72</v>
      </c>
      <c r="B8" s="36">
        <v>50000</v>
      </c>
      <c r="C8">
        <v>60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9</v>
      </c>
      <c r="L8">
        <v>0</v>
      </c>
      <c r="M8" s="10">
        <v>69</v>
      </c>
      <c r="N8">
        <v>0</v>
      </c>
      <c r="O8">
        <v>0</v>
      </c>
      <c r="P8">
        <v>0</v>
      </c>
      <c r="Q8">
        <v>208</v>
      </c>
      <c r="R8">
        <v>121</v>
      </c>
      <c r="S8">
        <v>5</v>
      </c>
      <c r="T8">
        <v>487</v>
      </c>
      <c r="U8">
        <v>0</v>
      </c>
      <c r="V8" s="10">
        <v>819</v>
      </c>
      <c r="W8">
        <v>0</v>
      </c>
      <c r="X8">
        <v>0</v>
      </c>
      <c r="Y8">
        <v>0</v>
      </c>
      <c r="Z8">
        <v>12351</v>
      </c>
      <c r="AA8">
        <v>0</v>
      </c>
      <c r="AB8">
        <v>0</v>
      </c>
      <c r="AC8">
        <v>324</v>
      </c>
      <c r="AD8">
        <v>0</v>
      </c>
      <c r="AE8">
        <v>108</v>
      </c>
      <c r="AF8">
        <v>0</v>
      </c>
      <c r="AG8" s="10">
        <v>12783</v>
      </c>
      <c r="AH8">
        <v>0</v>
      </c>
      <c r="AI8">
        <v>0</v>
      </c>
      <c r="AJ8">
        <v>0</v>
      </c>
      <c r="AK8">
        <v>0</v>
      </c>
      <c r="AL8">
        <v>41</v>
      </c>
      <c r="AM8">
        <v>0</v>
      </c>
      <c r="AN8">
        <v>0</v>
      </c>
      <c r="AO8">
        <v>0</v>
      </c>
      <c r="AP8">
        <v>0</v>
      </c>
      <c r="AQ8">
        <v>0</v>
      </c>
      <c r="AR8" s="10">
        <v>41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4</v>
      </c>
      <c r="BA8">
        <v>0</v>
      </c>
      <c r="BB8" s="10">
        <v>4</v>
      </c>
      <c r="BC8" s="10">
        <v>0</v>
      </c>
      <c r="BD8" s="10">
        <f t="shared" si="0"/>
        <v>13716</v>
      </c>
      <c r="BE8" s="2">
        <f t="shared" si="1"/>
        <v>13716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9</v>
      </c>
      <c r="BP8">
        <v>0</v>
      </c>
      <c r="BQ8" s="10">
        <v>9</v>
      </c>
      <c r="BR8">
        <v>0</v>
      </c>
      <c r="BS8">
        <v>0</v>
      </c>
      <c r="BT8">
        <v>0</v>
      </c>
      <c r="BU8">
        <v>205</v>
      </c>
      <c r="BV8">
        <v>107</v>
      </c>
      <c r="BW8">
        <v>0</v>
      </c>
      <c r="BX8">
        <v>487</v>
      </c>
      <c r="BY8">
        <v>0</v>
      </c>
      <c r="BZ8" s="10">
        <v>797</v>
      </c>
      <c r="CA8">
        <v>0</v>
      </c>
      <c r="CB8">
        <v>0</v>
      </c>
      <c r="CC8">
        <v>0</v>
      </c>
      <c r="CD8">
        <v>11844</v>
      </c>
      <c r="CE8">
        <v>0</v>
      </c>
      <c r="CF8">
        <v>0</v>
      </c>
      <c r="CG8">
        <v>317</v>
      </c>
      <c r="CH8">
        <v>0</v>
      </c>
      <c r="CI8">
        <v>108</v>
      </c>
      <c r="CJ8">
        <v>0</v>
      </c>
      <c r="CK8" s="10">
        <v>12269</v>
      </c>
      <c r="CL8">
        <v>0</v>
      </c>
      <c r="CM8">
        <v>0</v>
      </c>
      <c r="CN8">
        <v>0</v>
      </c>
      <c r="CO8">
        <v>0</v>
      </c>
      <c r="CP8">
        <v>33</v>
      </c>
      <c r="CQ8">
        <v>0</v>
      </c>
      <c r="CR8">
        <v>0</v>
      </c>
      <c r="CS8">
        <v>0</v>
      </c>
      <c r="CT8">
        <v>0</v>
      </c>
      <c r="CU8">
        <v>0</v>
      </c>
      <c r="CV8" s="10">
        <v>33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4</v>
      </c>
      <c r="DE8">
        <v>0</v>
      </c>
      <c r="DF8" s="10">
        <v>4</v>
      </c>
      <c r="DG8" s="2">
        <v>0</v>
      </c>
      <c r="DH8" s="10">
        <f t="shared" si="2"/>
        <v>13112</v>
      </c>
      <c r="DI8" s="10">
        <f t="shared" si="3"/>
        <v>13112</v>
      </c>
    </row>
    <row r="9" spans="1:113" x14ac:dyDescent="0.25">
      <c r="A9" s="14" t="s">
        <v>87</v>
      </c>
      <c r="B9" s="35">
        <v>10000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4">
        <v>0</v>
      </c>
      <c r="N9" s="12"/>
      <c r="O9" s="12"/>
      <c r="P9" s="12"/>
      <c r="Q9" s="12"/>
      <c r="R9" s="12"/>
      <c r="S9" s="12"/>
      <c r="T9" s="12"/>
      <c r="U9" s="12"/>
      <c r="V9" s="14">
        <v>0</v>
      </c>
      <c r="W9" s="12"/>
      <c r="X9" s="12"/>
      <c r="Y9" s="12"/>
      <c r="Z9" s="12">
        <v>700</v>
      </c>
      <c r="AA9" s="12"/>
      <c r="AB9" s="12"/>
      <c r="AC9" s="12"/>
      <c r="AD9" s="12"/>
      <c r="AE9" s="12"/>
      <c r="AF9" s="12"/>
      <c r="AG9" s="14">
        <v>0</v>
      </c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4">
        <v>0</v>
      </c>
      <c r="AS9" s="12"/>
      <c r="AT9" s="12"/>
      <c r="AU9" s="12"/>
      <c r="AV9" s="12"/>
      <c r="AW9" s="12"/>
      <c r="AX9" s="12"/>
      <c r="AY9" s="12"/>
      <c r="AZ9" s="12"/>
      <c r="BA9" s="12"/>
      <c r="BB9" s="14">
        <v>0</v>
      </c>
      <c r="BC9" s="14">
        <v>0</v>
      </c>
      <c r="BD9" s="14">
        <f t="shared" si="0"/>
        <v>0</v>
      </c>
      <c r="BE9" s="13">
        <f t="shared" si="1"/>
        <v>0</v>
      </c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4">
        <v>0</v>
      </c>
      <c r="BR9" s="12"/>
      <c r="BS9" s="12"/>
      <c r="BT9" s="12"/>
      <c r="BU9" s="12"/>
      <c r="BV9" s="12"/>
      <c r="BW9" s="12"/>
      <c r="BX9" s="12" t="s">
        <v>80</v>
      </c>
      <c r="BY9" s="12"/>
      <c r="BZ9" s="14">
        <v>0</v>
      </c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4">
        <v>0</v>
      </c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4">
        <v>0</v>
      </c>
      <c r="CW9" s="12"/>
      <c r="CX9" s="12"/>
      <c r="CY9" s="12"/>
      <c r="CZ9" s="12"/>
      <c r="DA9" s="12"/>
      <c r="DB9" s="12"/>
      <c r="DC9" s="12"/>
      <c r="DD9" s="12"/>
      <c r="DE9" s="12"/>
      <c r="DF9" s="14">
        <v>0</v>
      </c>
      <c r="DG9" s="13">
        <v>0</v>
      </c>
      <c r="DH9" s="14">
        <f t="shared" si="2"/>
        <v>0</v>
      </c>
      <c r="DI9" s="14">
        <f t="shared" si="3"/>
        <v>0</v>
      </c>
    </row>
    <row r="10" spans="1:113" x14ac:dyDescent="0.25">
      <c r="A10" s="10" t="s">
        <v>67</v>
      </c>
      <c r="B10" s="36">
        <v>12000</v>
      </c>
      <c r="C10">
        <v>3</v>
      </c>
      <c r="D10">
        <v>1</v>
      </c>
      <c r="E10">
        <v>4</v>
      </c>
      <c r="F10">
        <v>1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 s="10">
        <v>9</v>
      </c>
      <c r="N10">
        <v>4</v>
      </c>
      <c r="O10">
        <v>4</v>
      </c>
      <c r="P10">
        <v>0</v>
      </c>
      <c r="Q10">
        <v>0</v>
      </c>
      <c r="R10">
        <v>15</v>
      </c>
      <c r="S10">
        <v>3</v>
      </c>
      <c r="T10">
        <v>8</v>
      </c>
      <c r="U10">
        <v>3</v>
      </c>
      <c r="V10" s="10">
        <v>37</v>
      </c>
      <c r="W10">
        <v>0</v>
      </c>
      <c r="X10">
        <v>0</v>
      </c>
      <c r="Y10">
        <v>0</v>
      </c>
      <c r="Z10">
        <v>115</v>
      </c>
      <c r="AA10">
        <v>0</v>
      </c>
      <c r="AB10">
        <v>0</v>
      </c>
      <c r="AC10">
        <v>10</v>
      </c>
      <c r="AD10">
        <v>0</v>
      </c>
      <c r="AE10">
        <v>1</v>
      </c>
      <c r="AF10">
        <v>1</v>
      </c>
      <c r="AG10" s="10">
        <v>127</v>
      </c>
      <c r="AH10">
        <v>0</v>
      </c>
      <c r="AI10">
        <v>1</v>
      </c>
      <c r="AJ10">
        <v>0</v>
      </c>
      <c r="AK10">
        <v>0</v>
      </c>
      <c r="AL10">
        <v>12</v>
      </c>
      <c r="AM10">
        <v>0</v>
      </c>
      <c r="AN10">
        <v>3</v>
      </c>
      <c r="AO10">
        <v>0</v>
      </c>
      <c r="AP10">
        <v>1</v>
      </c>
      <c r="AQ10">
        <v>0</v>
      </c>
      <c r="AR10" s="10">
        <v>17</v>
      </c>
      <c r="AS10">
        <v>0</v>
      </c>
      <c r="AT10">
        <v>0</v>
      </c>
      <c r="AU10">
        <v>0</v>
      </c>
      <c r="AV10">
        <v>0</v>
      </c>
      <c r="AW10">
        <v>1</v>
      </c>
      <c r="AX10">
        <v>0</v>
      </c>
      <c r="AY10">
        <v>0</v>
      </c>
      <c r="AZ10">
        <v>3</v>
      </c>
      <c r="BA10">
        <v>0</v>
      </c>
      <c r="BB10" s="10">
        <v>4</v>
      </c>
      <c r="BC10" s="10">
        <v>6</v>
      </c>
      <c r="BD10" s="10">
        <f t="shared" si="0"/>
        <v>194</v>
      </c>
      <c r="BE10" s="2">
        <f t="shared" si="1"/>
        <v>200</v>
      </c>
      <c r="BQ10" s="10"/>
      <c r="BZ10" s="10"/>
      <c r="CK10" s="10"/>
      <c r="CV10" s="10"/>
      <c r="DF10" s="10"/>
      <c r="DG10" s="2"/>
      <c r="DH10" s="10">
        <f t="shared" si="2"/>
        <v>0</v>
      </c>
      <c r="DI10" s="10">
        <f t="shared" si="3"/>
        <v>0</v>
      </c>
    </row>
    <row r="11" spans="1:113" x14ac:dyDescent="0.25">
      <c r="A11" s="14" t="s">
        <v>78</v>
      </c>
      <c r="B11" s="35">
        <v>10000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4">
        <v>0</v>
      </c>
      <c r="N11" s="12"/>
      <c r="O11" s="12"/>
      <c r="P11" s="12"/>
      <c r="Q11" s="12"/>
      <c r="R11" s="12">
        <v>63</v>
      </c>
      <c r="S11" s="12"/>
      <c r="T11" s="12"/>
      <c r="U11" s="12"/>
      <c r="V11" s="14">
        <v>63</v>
      </c>
      <c r="W11" s="12"/>
      <c r="X11" s="12"/>
      <c r="Y11" s="12"/>
      <c r="Z11" s="12">
        <v>360</v>
      </c>
      <c r="AA11" s="12"/>
      <c r="AB11" s="12"/>
      <c r="AC11" s="12"/>
      <c r="AD11" s="12"/>
      <c r="AE11" s="12"/>
      <c r="AF11" s="12"/>
      <c r="AG11" s="14">
        <v>360</v>
      </c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4">
        <v>0</v>
      </c>
      <c r="AS11" s="12"/>
      <c r="AT11" s="12"/>
      <c r="AU11" s="12"/>
      <c r="AV11" s="12"/>
      <c r="AW11" s="12"/>
      <c r="AX11" s="12"/>
      <c r="AY11" s="12"/>
      <c r="AZ11" s="12"/>
      <c r="BA11" s="12"/>
      <c r="BB11" s="14">
        <v>0</v>
      </c>
      <c r="BC11" s="14">
        <v>0</v>
      </c>
      <c r="BD11" s="14">
        <f t="shared" si="0"/>
        <v>423</v>
      </c>
      <c r="BE11" s="13">
        <f t="shared" si="1"/>
        <v>423</v>
      </c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4"/>
      <c r="BR11" s="12"/>
      <c r="BS11" s="12"/>
      <c r="BT11" s="12"/>
      <c r="BU11" s="12"/>
      <c r="BV11" s="12"/>
      <c r="BW11" s="12"/>
      <c r="BX11" s="12"/>
      <c r="BY11" s="12"/>
      <c r="BZ11" s="14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4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4"/>
      <c r="CW11" s="12"/>
      <c r="CX11" s="12"/>
      <c r="CY11" s="12"/>
      <c r="CZ11" s="12"/>
      <c r="DA11" s="12"/>
      <c r="DB11" s="12"/>
      <c r="DC11" s="12"/>
      <c r="DD11" s="12"/>
      <c r="DE11" s="12"/>
      <c r="DF11" s="14"/>
      <c r="DG11" s="13"/>
      <c r="DH11" s="14">
        <f t="shared" si="2"/>
        <v>0</v>
      </c>
      <c r="DI11" s="14">
        <f t="shared" si="3"/>
        <v>0</v>
      </c>
    </row>
    <row r="12" spans="1:113" x14ac:dyDescent="0.25">
      <c r="A12" s="10" t="s">
        <v>68</v>
      </c>
      <c r="B12" s="36">
        <v>2500</v>
      </c>
      <c r="M12" s="10">
        <v>0</v>
      </c>
      <c r="V12" s="10">
        <v>0</v>
      </c>
      <c r="Z12" t="s">
        <v>69</v>
      </c>
      <c r="AG12" s="10" t="s">
        <v>82</v>
      </c>
      <c r="AR12" s="10">
        <v>0</v>
      </c>
      <c r="BB12" s="10">
        <v>0</v>
      </c>
      <c r="BC12" s="10">
        <v>0</v>
      </c>
      <c r="BD12" s="10">
        <v>239</v>
      </c>
      <c r="BE12" s="2">
        <v>239</v>
      </c>
      <c r="BQ12" s="10"/>
      <c r="BZ12" s="10"/>
      <c r="CK12" s="10"/>
      <c r="CV12" s="10"/>
      <c r="DF12" s="10"/>
      <c r="DG12" s="2"/>
      <c r="DH12" s="10">
        <f t="shared" si="2"/>
        <v>0</v>
      </c>
      <c r="DI12" s="10">
        <f t="shared" si="3"/>
        <v>0</v>
      </c>
    </row>
    <row r="13" spans="1:113" x14ac:dyDescent="0.25">
      <c r="A13" s="14" t="s">
        <v>91</v>
      </c>
      <c r="B13" s="35">
        <v>20000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4">
        <v>0</v>
      </c>
      <c r="N13" s="12"/>
      <c r="O13" s="12"/>
      <c r="P13" s="12"/>
      <c r="Q13" s="12"/>
      <c r="R13" s="12"/>
      <c r="S13" s="12"/>
      <c r="T13" s="15"/>
      <c r="U13" s="12"/>
      <c r="V13" s="14">
        <v>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24">
        <v>300</v>
      </c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4">
        <v>0</v>
      </c>
      <c r="AS13" s="12"/>
      <c r="AT13" s="12"/>
      <c r="AU13" s="12"/>
      <c r="AV13" s="12"/>
      <c r="AW13" s="12"/>
      <c r="AX13" s="12"/>
      <c r="AY13" s="12"/>
      <c r="AZ13" s="12"/>
      <c r="BA13" s="12"/>
      <c r="BB13" s="14">
        <v>0</v>
      </c>
      <c r="BC13" s="14">
        <v>0</v>
      </c>
      <c r="BD13" s="14">
        <f t="shared" ref="BD13:BD24" si="4">SUM(M13+V13+AG13+AR13+BB13)</f>
        <v>300</v>
      </c>
      <c r="BE13" s="13">
        <f t="shared" ref="BE13:BE24" si="5">SUM(M13+V13+AG13+AR13+BB13+BC13)</f>
        <v>300</v>
      </c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4"/>
      <c r="BR13" s="12"/>
      <c r="BS13" s="12"/>
      <c r="BT13" s="12"/>
      <c r="BU13" s="12"/>
      <c r="BV13" s="12"/>
      <c r="BW13" s="12"/>
      <c r="BX13" s="15">
        <v>31870</v>
      </c>
      <c r="BY13" s="12"/>
      <c r="BZ13" s="14"/>
      <c r="CA13" s="12"/>
      <c r="CB13" s="12"/>
      <c r="CC13" s="12"/>
      <c r="CD13" s="15">
        <v>31870</v>
      </c>
      <c r="CE13" s="12"/>
      <c r="CF13" s="12"/>
      <c r="CG13" s="12"/>
      <c r="CH13" s="12"/>
      <c r="CI13" s="12"/>
      <c r="CJ13" s="12"/>
      <c r="CK13" s="24">
        <v>300</v>
      </c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4"/>
      <c r="CW13" s="12"/>
      <c r="CX13" s="12"/>
      <c r="CY13" s="12"/>
      <c r="CZ13" s="12"/>
      <c r="DA13" s="12"/>
      <c r="DB13" s="12"/>
      <c r="DC13" s="12"/>
      <c r="DD13" s="12"/>
      <c r="DE13" s="12"/>
      <c r="DF13" s="14"/>
      <c r="DG13" s="13"/>
      <c r="DH13" s="14">
        <v>300</v>
      </c>
      <c r="DI13" s="14">
        <v>300</v>
      </c>
    </row>
    <row r="14" spans="1:113" x14ac:dyDescent="0.25">
      <c r="A14" s="10" t="s">
        <v>90</v>
      </c>
      <c r="B14" s="36">
        <v>15000</v>
      </c>
      <c r="C14">
        <v>36</v>
      </c>
      <c r="D14">
        <v>2</v>
      </c>
      <c r="E14">
        <v>12</v>
      </c>
      <c r="F14">
        <v>16</v>
      </c>
      <c r="G14">
        <v>16</v>
      </c>
      <c r="H14">
        <v>15</v>
      </c>
      <c r="I14">
        <v>2</v>
      </c>
      <c r="J14">
        <v>1</v>
      </c>
      <c r="K14">
        <v>0</v>
      </c>
      <c r="L14">
        <v>1</v>
      </c>
      <c r="M14" s="10">
        <f>SUM(C14:L14)</f>
        <v>101</v>
      </c>
      <c r="T14" s="3"/>
      <c r="V14" s="10">
        <v>0</v>
      </c>
      <c r="AG14" s="25">
        <v>0</v>
      </c>
      <c r="AR14" s="10">
        <v>0</v>
      </c>
      <c r="BB14" s="10">
        <v>0</v>
      </c>
      <c r="BC14" s="10">
        <v>0</v>
      </c>
      <c r="BD14" s="10">
        <f t="shared" si="4"/>
        <v>101</v>
      </c>
      <c r="BE14" s="2">
        <f t="shared" si="5"/>
        <v>101</v>
      </c>
      <c r="BG14">
        <v>36</v>
      </c>
      <c r="BH14">
        <v>2</v>
      </c>
      <c r="BI14">
        <v>14</v>
      </c>
      <c r="BJ14">
        <v>16</v>
      </c>
      <c r="BK14">
        <v>16</v>
      </c>
      <c r="BL14">
        <v>15</v>
      </c>
      <c r="BM14">
        <v>2</v>
      </c>
      <c r="BN14">
        <v>1</v>
      </c>
      <c r="BO14">
        <v>0</v>
      </c>
      <c r="BP14">
        <v>1</v>
      </c>
      <c r="BQ14" s="10">
        <f>SUM(BF14:BP14)</f>
        <v>103</v>
      </c>
      <c r="BX14" s="3"/>
      <c r="BZ14" s="10">
        <v>0</v>
      </c>
      <c r="CD14" s="3"/>
      <c r="CK14" s="25">
        <v>0</v>
      </c>
      <c r="CV14" s="10">
        <v>0</v>
      </c>
      <c r="DF14" s="10">
        <v>0</v>
      </c>
      <c r="DG14" s="2">
        <v>0</v>
      </c>
      <c r="DH14" s="10">
        <f t="shared" si="2"/>
        <v>103</v>
      </c>
      <c r="DI14" s="10">
        <f t="shared" si="3"/>
        <v>103</v>
      </c>
    </row>
    <row r="15" spans="1:113" x14ac:dyDescent="0.25">
      <c r="A15" s="14" t="s">
        <v>81</v>
      </c>
      <c r="B15" s="35">
        <v>12000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4">
        <v>0</v>
      </c>
      <c r="N15" s="12"/>
      <c r="O15" s="12"/>
      <c r="P15" s="12"/>
      <c r="Q15" s="12"/>
      <c r="R15" s="12"/>
      <c r="S15" s="12"/>
      <c r="T15" s="12"/>
      <c r="U15" s="12"/>
      <c r="V15" s="14">
        <v>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4">
        <v>0</v>
      </c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4">
        <v>7</v>
      </c>
      <c r="AS15" s="12"/>
      <c r="AT15" s="12"/>
      <c r="AU15" s="12"/>
      <c r="AV15" s="12"/>
      <c r="AW15" s="12"/>
      <c r="AX15" s="12"/>
      <c r="AY15" s="12"/>
      <c r="AZ15" s="12"/>
      <c r="BA15" s="12"/>
      <c r="BB15" s="14">
        <v>0</v>
      </c>
      <c r="BC15" s="14">
        <v>0</v>
      </c>
      <c r="BD15" s="14">
        <f t="shared" si="4"/>
        <v>7</v>
      </c>
      <c r="BE15" s="13">
        <f t="shared" si="5"/>
        <v>7</v>
      </c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4"/>
      <c r="BR15" s="12"/>
      <c r="BS15" s="12"/>
      <c r="BT15" s="12"/>
      <c r="BU15" s="12"/>
      <c r="BV15" s="12"/>
      <c r="BW15" s="12"/>
      <c r="BX15" s="12"/>
      <c r="BY15" s="12"/>
      <c r="BZ15" s="14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4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4">
        <v>8</v>
      </c>
      <c r="CW15" s="12"/>
      <c r="CX15" s="12"/>
      <c r="CY15" s="12"/>
      <c r="CZ15" s="12"/>
      <c r="DA15" s="12"/>
      <c r="DB15" s="12"/>
      <c r="DC15" s="12"/>
      <c r="DD15" s="12"/>
      <c r="DE15" s="12"/>
      <c r="DF15" s="14"/>
      <c r="DG15" s="13"/>
      <c r="DH15" s="14">
        <f t="shared" si="2"/>
        <v>8</v>
      </c>
      <c r="DI15" s="14">
        <f t="shared" si="3"/>
        <v>8</v>
      </c>
    </row>
    <row r="16" spans="1:113" x14ac:dyDescent="0.25">
      <c r="A16" s="10" t="s">
        <v>76</v>
      </c>
      <c r="B16" s="36">
        <v>21497.03</v>
      </c>
      <c r="C16">
        <v>2774</v>
      </c>
      <c r="D16">
        <v>118</v>
      </c>
      <c r="E16">
        <v>406</v>
      </c>
      <c r="F16">
        <v>664</v>
      </c>
      <c r="G16">
        <v>825</v>
      </c>
      <c r="H16">
        <v>521</v>
      </c>
      <c r="I16">
        <v>100</v>
      </c>
      <c r="J16">
        <v>104</v>
      </c>
      <c r="K16">
        <v>0</v>
      </c>
      <c r="L16">
        <v>60</v>
      </c>
      <c r="M16" s="10">
        <v>5572</v>
      </c>
      <c r="V16" s="10">
        <v>0</v>
      </c>
      <c r="AG16" s="10">
        <v>0</v>
      </c>
      <c r="AR16" s="10">
        <v>0</v>
      </c>
      <c r="BB16" s="10">
        <v>0</v>
      </c>
      <c r="BC16" s="10">
        <v>0</v>
      </c>
      <c r="BD16" s="10">
        <f t="shared" si="4"/>
        <v>5572</v>
      </c>
      <c r="BE16" s="2">
        <f t="shared" si="5"/>
        <v>5572</v>
      </c>
      <c r="BF16">
        <v>0</v>
      </c>
      <c r="BG16">
        <v>200</v>
      </c>
      <c r="BH16">
        <v>200</v>
      </c>
      <c r="BI16">
        <v>200</v>
      </c>
      <c r="BJ16">
        <v>200</v>
      </c>
      <c r="BK16">
        <v>200</v>
      </c>
      <c r="BL16">
        <v>200</v>
      </c>
      <c r="BM16">
        <v>200</v>
      </c>
      <c r="BN16">
        <v>200</v>
      </c>
      <c r="BO16">
        <v>0</v>
      </c>
      <c r="BP16">
        <v>200</v>
      </c>
      <c r="BQ16" s="10">
        <v>200</v>
      </c>
      <c r="BZ16" s="10"/>
      <c r="CK16" s="10"/>
      <c r="CV16" s="10"/>
      <c r="DF16" s="10"/>
      <c r="DG16" s="2">
        <v>0</v>
      </c>
      <c r="DH16" s="10">
        <f t="shared" si="2"/>
        <v>200</v>
      </c>
      <c r="DI16" s="10">
        <f t="shared" si="3"/>
        <v>200</v>
      </c>
    </row>
    <row r="17" spans="1:113" x14ac:dyDescent="0.25">
      <c r="A17" s="14" t="s">
        <v>71</v>
      </c>
      <c r="B17" s="35">
        <v>25000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4">
        <v>0</v>
      </c>
      <c r="N17" s="12">
        <v>50</v>
      </c>
      <c r="O17" s="12">
        <v>0</v>
      </c>
      <c r="P17" s="12">
        <v>0</v>
      </c>
      <c r="Q17" s="12">
        <v>0</v>
      </c>
      <c r="R17" s="12">
        <v>153</v>
      </c>
      <c r="S17" s="12">
        <v>0</v>
      </c>
      <c r="T17" s="12">
        <v>0</v>
      </c>
      <c r="U17" s="12">
        <v>0</v>
      </c>
      <c r="V17" s="14">
        <v>203</v>
      </c>
      <c r="W17" s="12">
        <v>0</v>
      </c>
      <c r="X17" s="12">
        <v>0</v>
      </c>
      <c r="Y17" s="12">
        <v>0</v>
      </c>
      <c r="Z17" s="12">
        <v>1100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4">
        <v>1100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4">
        <v>0</v>
      </c>
      <c r="AS17" s="12">
        <v>0</v>
      </c>
      <c r="AT17" s="12">
        <v>0</v>
      </c>
      <c r="AU17" s="12">
        <v>0</v>
      </c>
      <c r="AV17" s="12">
        <v>0</v>
      </c>
      <c r="AW17" s="12">
        <v>0</v>
      </c>
      <c r="AX17" s="12">
        <v>0</v>
      </c>
      <c r="AY17" s="12">
        <v>0</v>
      </c>
      <c r="AZ17" s="12">
        <v>0</v>
      </c>
      <c r="BA17" s="12">
        <v>0</v>
      </c>
      <c r="BB17" s="14">
        <v>0</v>
      </c>
      <c r="BC17" s="14">
        <v>0</v>
      </c>
      <c r="BD17" s="14">
        <f t="shared" si="4"/>
        <v>1303</v>
      </c>
      <c r="BE17" s="13">
        <f t="shared" si="5"/>
        <v>1303</v>
      </c>
      <c r="BF17" s="12">
        <v>0</v>
      </c>
      <c r="BG17" s="12">
        <v>0</v>
      </c>
      <c r="BH17" s="12">
        <v>0</v>
      </c>
      <c r="BI17" s="12">
        <v>0</v>
      </c>
      <c r="BJ17" s="12">
        <v>0</v>
      </c>
      <c r="BK17" s="12">
        <v>0</v>
      </c>
      <c r="BL17" s="12">
        <v>0</v>
      </c>
      <c r="BM17" s="12">
        <v>0</v>
      </c>
      <c r="BN17" s="12">
        <v>0</v>
      </c>
      <c r="BO17" s="12">
        <v>0</v>
      </c>
      <c r="BP17" s="12">
        <v>0</v>
      </c>
      <c r="BQ17" s="14">
        <v>0</v>
      </c>
      <c r="BR17" s="12">
        <v>0</v>
      </c>
      <c r="BS17" s="12">
        <v>0</v>
      </c>
      <c r="BT17" s="12">
        <v>0</v>
      </c>
      <c r="BU17" s="12">
        <v>0</v>
      </c>
      <c r="BV17" s="12">
        <v>0</v>
      </c>
      <c r="BW17" s="12">
        <v>0</v>
      </c>
      <c r="BX17" s="12">
        <v>0</v>
      </c>
      <c r="BY17" s="12">
        <v>0</v>
      </c>
      <c r="BZ17" s="14">
        <v>0</v>
      </c>
      <c r="CA17" s="12">
        <v>0</v>
      </c>
      <c r="CB17" s="12">
        <v>0</v>
      </c>
      <c r="CC17" s="12">
        <v>0</v>
      </c>
      <c r="CD17" s="12">
        <v>0</v>
      </c>
      <c r="CE17" s="12">
        <v>0</v>
      </c>
      <c r="CF17" s="12">
        <v>0</v>
      </c>
      <c r="CG17" s="12">
        <v>0</v>
      </c>
      <c r="CH17" s="12">
        <v>0</v>
      </c>
      <c r="CI17" s="12">
        <v>0</v>
      </c>
      <c r="CJ17" s="12">
        <v>0</v>
      </c>
      <c r="CK17" s="14">
        <v>0</v>
      </c>
      <c r="CL17" s="12">
        <v>0</v>
      </c>
      <c r="CM17" s="12">
        <v>0</v>
      </c>
      <c r="CN17" s="12">
        <v>0</v>
      </c>
      <c r="CO17" s="12">
        <v>0</v>
      </c>
      <c r="CP17" s="12">
        <v>0</v>
      </c>
      <c r="CQ17" s="12">
        <v>0</v>
      </c>
      <c r="CR17" s="12">
        <v>0</v>
      </c>
      <c r="CS17" s="12">
        <v>0</v>
      </c>
      <c r="CT17" s="12">
        <v>0</v>
      </c>
      <c r="CU17" s="12">
        <v>0</v>
      </c>
      <c r="CV17" s="14">
        <v>0</v>
      </c>
      <c r="CW17" s="12">
        <v>0</v>
      </c>
      <c r="CX17" s="12">
        <v>0</v>
      </c>
      <c r="CY17" s="12">
        <v>0</v>
      </c>
      <c r="CZ17" s="12">
        <v>0</v>
      </c>
      <c r="DA17" s="12">
        <v>0</v>
      </c>
      <c r="DB17" s="12">
        <v>0</v>
      </c>
      <c r="DC17" s="12">
        <v>0</v>
      </c>
      <c r="DD17" s="12">
        <v>0</v>
      </c>
      <c r="DE17" s="12">
        <v>0</v>
      </c>
      <c r="DF17" s="14">
        <v>0</v>
      </c>
      <c r="DG17" s="13">
        <v>0</v>
      </c>
      <c r="DH17" s="14">
        <f t="shared" si="2"/>
        <v>0</v>
      </c>
      <c r="DI17" s="14">
        <f t="shared" si="3"/>
        <v>0</v>
      </c>
    </row>
    <row r="18" spans="1:113" x14ac:dyDescent="0.25">
      <c r="A18" s="10" t="s">
        <v>66</v>
      </c>
      <c r="B18" s="36">
        <v>5000</v>
      </c>
      <c r="M18" s="10">
        <v>0</v>
      </c>
      <c r="Q18">
        <v>883</v>
      </c>
      <c r="V18" s="10">
        <v>883</v>
      </c>
      <c r="AA18">
        <v>36</v>
      </c>
      <c r="AE18">
        <v>1730</v>
      </c>
      <c r="AG18" s="10">
        <v>1766</v>
      </c>
      <c r="AI18">
        <v>88</v>
      </c>
      <c r="AL18">
        <v>2796</v>
      </c>
      <c r="AP18">
        <v>59</v>
      </c>
      <c r="AR18" s="10">
        <v>2943</v>
      </c>
      <c r="AW18">
        <v>294</v>
      </c>
      <c r="BB18" s="10">
        <v>294</v>
      </c>
      <c r="BC18" s="10">
        <v>0</v>
      </c>
      <c r="BD18" s="10">
        <f t="shared" si="4"/>
        <v>5886</v>
      </c>
      <c r="BE18" s="2">
        <f t="shared" si="5"/>
        <v>5886</v>
      </c>
      <c r="BQ18" s="10"/>
      <c r="BU18">
        <v>883</v>
      </c>
      <c r="BZ18" s="10">
        <v>883</v>
      </c>
      <c r="CE18">
        <v>36</v>
      </c>
      <c r="CI18">
        <v>1730</v>
      </c>
      <c r="CK18" s="10">
        <v>1766</v>
      </c>
      <c r="CM18">
        <v>88</v>
      </c>
      <c r="CP18">
        <v>2796</v>
      </c>
      <c r="CT18">
        <v>59</v>
      </c>
      <c r="CV18" s="10">
        <v>2943</v>
      </c>
      <c r="DA18">
        <v>294</v>
      </c>
      <c r="DF18" s="10">
        <v>294</v>
      </c>
      <c r="DG18" s="2"/>
      <c r="DH18" s="10">
        <f t="shared" si="2"/>
        <v>5886</v>
      </c>
      <c r="DI18" s="10">
        <f t="shared" si="3"/>
        <v>5886</v>
      </c>
    </row>
    <row r="19" spans="1:113" x14ac:dyDescent="0.25">
      <c r="A19" s="14" t="s">
        <v>65</v>
      </c>
      <c r="B19" s="35">
        <v>17000</v>
      </c>
      <c r="C19" s="12">
        <v>181</v>
      </c>
      <c r="D19" s="12">
        <v>13</v>
      </c>
      <c r="E19" s="12">
        <v>35</v>
      </c>
      <c r="F19" s="12">
        <v>60</v>
      </c>
      <c r="G19" s="12">
        <v>79</v>
      </c>
      <c r="H19" s="12">
        <v>63</v>
      </c>
      <c r="I19" s="12">
        <v>17</v>
      </c>
      <c r="J19" s="12">
        <v>5</v>
      </c>
      <c r="K19" s="12">
        <v>12</v>
      </c>
      <c r="L19" s="12">
        <v>17</v>
      </c>
      <c r="M19" s="14">
        <v>498</v>
      </c>
      <c r="N19" s="12">
        <v>75</v>
      </c>
      <c r="O19" s="12">
        <v>5</v>
      </c>
      <c r="P19" s="12">
        <v>0</v>
      </c>
      <c r="Q19" s="12">
        <v>32</v>
      </c>
      <c r="R19" s="12">
        <v>305</v>
      </c>
      <c r="S19" s="12">
        <v>64</v>
      </c>
      <c r="T19" s="12">
        <v>190</v>
      </c>
      <c r="U19" s="12">
        <v>6</v>
      </c>
      <c r="V19" s="14">
        <v>687</v>
      </c>
      <c r="W19" s="12">
        <v>0</v>
      </c>
      <c r="X19" s="12">
        <v>0</v>
      </c>
      <c r="Y19" s="12">
        <v>1</v>
      </c>
      <c r="Z19" s="12">
        <v>2078</v>
      </c>
      <c r="AA19" s="12">
        <v>1</v>
      </c>
      <c r="AB19" s="12">
        <v>31</v>
      </c>
      <c r="AC19" s="12">
        <v>240</v>
      </c>
      <c r="AD19" s="12">
        <v>40</v>
      </c>
      <c r="AE19" s="12">
        <v>46</v>
      </c>
      <c r="AF19" s="12">
        <v>23</v>
      </c>
      <c r="AG19" s="14">
        <v>2471</v>
      </c>
      <c r="AH19" s="12">
        <v>2</v>
      </c>
      <c r="AI19" s="12">
        <v>5</v>
      </c>
      <c r="AJ19" s="12">
        <v>1</v>
      </c>
      <c r="AK19" s="12">
        <v>59</v>
      </c>
      <c r="AL19" s="12">
        <v>210</v>
      </c>
      <c r="AM19" s="12">
        <v>169</v>
      </c>
      <c r="AN19" s="12">
        <v>0</v>
      </c>
      <c r="AO19" s="12">
        <v>9</v>
      </c>
      <c r="AP19" s="12">
        <v>4</v>
      </c>
      <c r="AQ19" s="12">
        <v>4</v>
      </c>
      <c r="AR19" s="14">
        <v>486</v>
      </c>
      <c r="AS19" s="12">
        <v>21</v>
      </c>
      <c r="AT19" s="12">
        <v>115</v>
      </c>
      <c r="AU19" s="12">
        <v>8</v>
      </c>
      <c r="AV19" s="12">
        <v>0</v>
      </c>
      <c r="AW19" s="12">
        <v>35</v>
      </c>
      <c r="AX19" s="12">
        <v>0</v>
      </c>
      <c r="AY19" s="12">
        <v>6</v>
      </c>
      <c r="AZ19" s="12">
        <v>223</v>
      </c>
      <c r="BA19" s="12">
        <v>67</v>
      </c>
      <c r="BB19" s="14">
        <v>479</v>
      </c>
      <c r="BC19" s="14">
        <v>14749</v>
      </c>
      <c r="BD19" s="14">
        <f t="shared" si="4"/>
        <v>4621</v>
      </c>
      <c r="BE19" s="13">
        <f t="shared" si="5"/>
        <v>19370</v>
      </c>
      <c r="BF19" s="12">
        <v>0</v>
      </c>
      <c r="BG19" s="12">
        <v>22</v>
      </c>
      <c r="BH19" s="12">
        <v>0</v>
      </c>
      <c r="BI19" s="12">
        <v>6</v>
      </c>
      <c r="BJ19" s="12">
        <v>4</v>
      </c>
      <c r="BK19" s="12">
        <v>10</v>
      </c>
      <c r="BL19" s="12">
        <v>0</v>
      </c>
      <c r="BM19" s="12">
        <v>2</v>
      </c>
      <c r="BN19" s="12">
        <v>0</v>
      </c>
      <c r="BO19" s="12">
        <v>0</v>
      </c>
      <c r="BP19" s="12">
        <v>0</v>
      </c>
      <c r="BQ19" s="14">
        <v>44</v>
      </c>
      <c r="BR19" s="12">
        <v>4</v>
      </c>
      <c r="BS19" s="12">
        <v>0</v>
      </c>
      <c r="BT19" s="12">
        <v>0</v>
      </c>
      <c r="BU19" s="12">
        <v>0</v>
      </c>
      <c r="BV19" s="12">
        <v>47</v>
      </c>
      <c r="BW19" s="12">
        <v>1</v>
      </c>
      <c r="BX19" s="12">
        <v>19</v>
      </c>
      <c r="BY19" s="12">
        <v>0</v>
      </c>
      <c r="BZ19" s="14">
        <v>71</v>
      </c>
      <c r="CA19" s="12">
        <v>0</v>
      </c>
      <c r="CB19" s="12">
        <v>0</v>
      </c>
      <c r="CC19" s="12">
        <v>0</v>
      </c>
      <c r="CD19" s="12">
        <v>61</v>
      </c>
      <c r="CE19" s="12">
        <v>0</v>
      </c>
      <c r="CF19" s="12">
        <v>0</v>
      </c>
      <c r="CG19" s="12">
        <v>0</v>
      </c>
      <c r="CH19" s="12">
        <v>0</v>
      </c>
      <c r="CI19" s="12">
        <v>0</v>
      </c>
      <c r="CJ19" s="12">
        <v>0</v>
      </c>
      <c r="CK19" s="14">
        <v>61</v>
      </c>
      <c r="CL19" s="12">
        <v>0</v>
      </c>
      <c r="CM19" s="12">
        <v>0</v>
      </c>
      <c r="CN19" s="12">
        <v>0</v>
      </c>
      <c r="CO19" s="12">
        <v>1</v>
      </c>
      <c r="CP19" s="12">
        <v>13</v>
      </c>
      <c r="CQ19" s="12">
        <v>7</v>
      </c>
      <c r="CR19" s="12">
        <v>4</v>
      </c>
      <c r="CS19" s="12">
        <v>0</v>
      </c>
      <c r="CT19" s="12">
        <v>0</v>
      </c>
      <c r="CU19" s="12">
        <v>0</v>
      </c>
      <c r="CV19" s="14">
        <v>25</v>
      </c>
      <c r="CW19" s="12">
        <v>0</v>
      </c>
      <c r="CX19" s="12">
        <v>5</v>
      </c>
      <c r="CY19" s="12">
        <v>0</v>
      </c>
      <c r="CZ19" s="12">
        <v>0</v>
      </c>
      <c r="DA19" s="12">
        <v>0</v>
      </c>
      <c r="DB19" s="12">
        <v>0</v>
      </c>
      <c r="DC19" s="12">
        <v>0</v>
      </c>
      <c r="DD19" s="12">
        <v>17</v>
      </c>
      <c r="DE19" s="12">
        <v>1</v>
      </c>
      <c r="DF19" s="14">
        <v>23</v>
      </c>
      <c r="DG19" s="13">
        <v>19146</v>
      </c>
      <c r="DH19" s="14">
        <f t="shared" si="2"/>
        <v>224</v>
      </c>
      <c r="DI19" s="14">
        <f t="shared" si="3"/>
        <v>19370</v>
      </c>
    </row>
    <row r="20" spans="1:113" x14ac:dyDescent="0.25">
      <c r="A20" s="10" t="s">
        <v>85</v>
      </c>
      <c r="B20" s="36">
        <v>23000</v>
      </c>
      <c r="M20" s="10">
        <v>0</v>
      </c>
      <c r="V20" s="10">
        <v>0</v>
      </c>
      <c r="AG20" s="10">
        <v>0</v>
      </c>
      <c r="AM20" s="3">
        <v>12036</v>
      </c>
      <c r="AR20" s="25">
        <v>12036</v>
      </c>
      <c r="BB20" s="10">
        <v>0</v>
      </c>
      <c r="BC20" s="10">
        <v>0</v>
      </c>
      <c r="BD20" s="10">
        <f t="shared" si="4"/>
        <v>12036</v>
      </c>
      <c r="BE20" s="2">
        <f t="shared" si="5"/>
        <v>12036</v>
      </c>
      <c r="BQ20" s="10"/>
      <c r="BZ20" s="10"/>
      <c r="CK20" s="10"/>
      <c r="CQ20" s="3">
        <v>12036</v>
      </c>
      <c r="CV20" s="25">
        <v>12036</v>
      </c>
      <c r="DF20" s="10"/>
      <c r="DG20" s="2"/>
      <c r="DH20" s="10">
        <f t="shared" si="2"/>
        <v>12036</v>
      </c>
      <c r="DI20" s="10">
        <f t="shared" si="3"/>
        <v>12036</v>
      </c>
    </row>
    <row r="21" spans="1:113" x14ac:dyDescent="0.25">
      <c r="A21" s="14" t="s">
        <v>79</v>
      </c>
      <c r="B21" s="35">
        <v>15000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4">
        <v>0</v>
      </c>
      <c r="N21" s="12"/>
      <c r="O21" s="12"/>
      <c r="P21" s="12"/>
      <c r="Q21" s="12"/>
      <c r="R21" s="12"/>
      <c r="S21" s="12"/>
      <c r="T21" s="12"/>
      <c r="U21" s="12"/>
      <c r="V21" s="14">
        <v>50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4">
        <v>147</v>
      </c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4">
        <v>0</v>
      </c>
      <c r="AS21" s="12"/>
      <c r="AT21" s="12"/>
      <c r="AU21" s="12"/>
      <c r="AV21" s="12"/>
      <c r="AW21" s="12"/>
      <c r="AX21" s="12"/>
      <c r="AY21" s="12"/>
      <c r="AZ21" s="12"/>
      <c r="BA21" s="12"/>
      <c r="BB21" s="14">
        <v>0</v>
      </c>
      <c r="BC21" s="14">
        <v>0</v>
      </c>
      <c r="BD21" s="14">
        <f t="shared" si="4"/>
        <v>197</v>
      </c>
      <c r="BE21" s="13">
        <f t="shared" si="5"/>
        <v>197</v>
      </c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4"/>
      <c r="BR21" s="12"/>
      <c r="BS21" s="12"/>
      <c r="BT21" s="12"/>
      <c r="BU21" s="12"/>
      <c r="BV21" s="12"/>
      <c r="BW21" s="12"/>
      <c r="BX21" s="12"/>
      <c r="BY21" s="12"/>
      <c r="BZ21" s="14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4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4"/>
      <c r="CW21" s="12"/>
      <c r="CX21" s="12"/>
      <c r="CY21" s="12"/>
      <c r="CZ21" s="12"/>
      <c r="DA21" s="12"/>
      <c r="DB21" s="12"/>
      <c r="DC21" s="12"/>
      <c r="DD21" s="12"/>
      <c r="DE21" s="12"/>
      <c r="DF21" s="14"/>
      <c r="DG21" s="13"/>
      <c r="DH21" s="14">
        <f t="shared" si="2"/>
        <v>0</v>
      </c>
      <c r="DI21" s="14">
        <f t="shared" si="3"/>
        <v>0</v>
      </c>
    </row>
    <row r="22" spans="1:113" x14ac:dyDescent="0.25">
      <c r="A22" s="10" t="s">
        <v>86</v>
      </c>
      <c r="B22" s="36">
        <v>20000</v>
      </c>
      <c r="C22">
        <v>1</v>
      </c>
      <c r="D22">
        <v>1</v>
      </c>
      <c r="E22">
        <v>1</v>
      </c>
      <c r="F22">
        <v>1</v>
      </c>
      <c r="G22">
        <v>2</v>
      </c>
      <c r="H22">
        <v>0</v>
      </c>
      <c r="I22">
        <v>0</v>
      </c>
      <c r="J22">
        <v>0</v>
      </c>
      <c r="K22">
        <v>2</v>
      </c>
      <c r="L22">
        <v>0</v>
      </c>
      <c r="M22" s="10">
        <v>5</v>
      </c>
      <c r="N22">
        <v>5</v>
      </c>
      <c r="O22">
        <v>4</v>
      </c>
      <c r="P22">
        <v>1</v>
      </c>
      <c r="Q22">
        <v>0</v>
      </c>
      <c r="R22">
        <v>48</v>
      </c>
      <c r="S22">
        <v>1</v>
      </c>
      <c r="T22">
        <v>8</v>
      </c>
      <c r="U22">
        <v>2</v>
      </c>
      <c r="V22" s="10">
        <v>69</v>
      </c>
      <c r="W22">
        <v>1</v>
      </c>
      <c r="X22">
        <v>1</v>
      </c>
      <c r="Y22">
        <v>1</v>
      </c>
      <c r="Z22">
        <v>2037</v>
      </c>
      <c r="AA22">
        <v>1</v>
      </c>
      <c r="AB22">
        <v>6</v>
      </c>
      <c r="AC22">
        <v>40</v>
      </c>
      <c r="AD22">
        <v>6</v>
      </c>
      <c r="AE22">
        <v>0</v>
      </c>
      <c r="AF22">
        <v>4</v>
      </c>
      <c r="AG22" s="10">
        <v>2097</v>
      </c>
      <c r="AH22">
        <v>2</v>
      </c>
      <c r="AJ22">
        <v>0</v>
      </c>
      <c r="AK22">
        <v>0</v>
      </c>
      <c r="AL22">
        <v>11</v>
      </c>
      <c r="AM22">
        <v>1</v>
      </c>
      <c r="AN22">
        <v>2</v>
      </c>
      <c r="AO22">
        <v>0</v>
      </c>
      <c r="AP22">
        <v>0</v>
      </c>
      <c r="AQ22">
        <v>2</v>
      </c>
      <c r="AR22" s="10">
        <v>18</v>
      </c>
      <c r="AS22">
        <v>2</v>
      </c>
      <c r="AT22">
        <v>1</v>
      </c>
      <c r="AU22">
        <v>1</v>
      </c>
      <c r="AV22">
        <v>26</v>
      </c>
      <c r="AW22">
        <v>0</v>
      </c>
      <c r="AX22">
        <v>0</v>
      </c>
      <c r="AY22">
        <v>0</v>
      </c>
      <c r="AZ22">
        <v>12</v>
      </c>
      <c r="BA22">
        <v>5</v>
      </c>
      <c r="BB22" s="10">
        <v>47</v>
      </c>
      <c r="BC22" s="10">
        <v>690</v>
      </c>
      <c r="BD22" s="10">
        <f t="shared" si="4"/>
        <v>2236</v>
      </c>
      <c r="BE22" s="2">
        <f t="shared" si="5"/>
        <v>2926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 s="10">
        <v>0</v>
      </c>
      <c r="BR22">
        <v>0</v>
      </c>
      <c r="BS22">
        <v>0</v>
      </c>
      <c r="BT22">
        <v>0</v>
      </c>
      <c r="BU22">
        <v>0</v>
      </c>
      <c r="BV22">
        <v>1</v>
      </c>
      <c r="BW22">
        <v>0</v>
      </c>
      <c r="BX22">
        <v>0</v>
      </c>
      <c r="BY22">
        <v>0</v>
      </c>
      <c r="BZ22" s="10">
        <v>1</v>
      </c>
      <c r="CA22">
        <v>0</v>
      </c>
      <c r="CB22">
        <v>0</v>
      </c>
      <c r="CC22">
        <v>0</v>
      </c>
      <c r="CD22">
        <v>52</v>
      </c>
      <c r="CE22">
        <v>0</v>
      </c>
      <c r="CF22">
        <v>0</v>
      </c>
      <c r="CG22">
        <v>2</v>
      </c>
      <c r="CH22">
        <v>0</v>
      </c>
      <c r="CI22">
        <v>0</v>
      </c>
      <c r="CJ22">
        <v>0</v>
      </c>
      <c r="CK22" s="10">
        <v>53</v>
      </c>
      <c r="CL22">
        <v>0</v>
      </c>
      <c r="CM22">
        <v>0</v>
      </c>
      <c r="CN22">
        <v>0</v>
      </c>
      <c r="CO22">
        <v>0</v>
      </c>
      <c r="CP22">
        <v>1</v>
      </c>
      <c r="CQ22">
        <v>0</v>
      </c>
      <c r="CR22">
        <v>0</v>
      </c>
      <c r="CS22">
        <v>0</v>
      </c>
      <c r="CT22">
        <v>0</v>
      </c>
      <c r="CU22">
        <v>0</v>
      </c>
      <c r="CV22" s="10">
        <v>1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 s="10">
        <v>0</v>
      </c>
      <c r="DG22" s="2">
        <v>0</v>
      </c>
      <c r="DH22" s="10">
        <f t="shared" si="2"/>
        <v>55</v>
      </c>
      <c r="DI22" s="10">
        <f t="shared" si="3"/>
        <v>55</v>
      </c>
    </row>
    <row r="23" spans="1:113" x14ac:dyDescent="0.25">
      <c r="A23" s="14" t="s">
        <v>70</v>
      </c>
      <c r="B23" s="35">
        <v>30000</v>
      </c>
      <c r="C23" s="12">
        <v>299</v>
      </c>
      <c r="D23" s="12">
        <v>0</v>
      </c>
      <c r="E23" s="12">
        <v>45</v>
      </c>
      <c r="F23" s="12">
        <v>0</v>
      </c>
      <c r="G23" s="12">
        <v>0</v>
      </c>
      <c r="H23" s="12">
        <v>881</v>
      </c>
      <c r="I23" s="12">
        <v>0</v>
      </c>
      <c r="J23" s="12">
        <v>0</v>
      </c>
      <c r="K23" s="12">
        <v>0</v>
      </c>
      <c r="L23" s="12">
        <v>0</v>
      </c>
      <c r="M23" s="14">
        <v>1225</v>
      </c>
      <c r="N23" s="12">
        <v>473</v>
      </c>
      <c r="O23" s="12">
        <v>0</v>
      </c>
      <c r="P23" s="12">
        <v>0</v>
      </c>
      <c r="Q23" s="12">
        <v>0</v>
      </c>
      <c r="R23" s="12">
        <v>10</v>
      </c>
      <c r="S23" s="12">
        <v>0</v>
      </c>
      <c r="T23" s="12">
        <v>55</v>
      </c>
      <c r="U23" s="12">
        <v>0</v>
      </c>
      <c r="V23" s="14">
        <v>538</v>
      </c>
      <c r="W23" s="12">
        <v>0</v>
      </c>
      <c r="X23" s="12">
        <v>0</v>
      </c>
      <c r="Y23" s="12">
        <v>0</v>
      </c>
      <c r="Z23" s="12">
        <v>2743</v>
      </c>
      <c r="AA23" s="12">
        <v>0</v>
      </c>
      <c r="AB23" s="12">
        <v>0</v>
      </c>
      <c r="AC23" s="12">
        <v>721</v>
      </c>
      <c r="AD23" s="12">
        <v>10</v>
      </c>
      <c r="AE23" s="12">
        <v>287</v>
      </c>
      <c r="AF23" s="12">
        <v>0</v>
      </c>
      <c r="AG23" s="14">
        <v>3761</v>
      </c>
      <c r="AH23" s="12">
        <v>0</v>
      </c>
      <c r="AI23" s="12">
        <v>0</v>
      </c>
      <c r="AJ23" s="12">
        <v>0</v>
      </c>
      <c r="AK23" s="12">
        <v>142</v>
      </c>
      <c r="AL23" s="12">
        <v>1074</v>
      </c>
      <c r="AM23" s="12">
        <v>0</v>
      </c>
      <c r="AN23" s="12">
        <v>0</v>
      </c>
      <c r="AO23" s="12">
        <v>0</v>
      </c>
      <c r="AP23" s="12">
        <v>0</v>
      </c>
      <c r="AQ23" s="12">
        <v>287</v>
      </c>
      <c r="AR23" s="14">
        <v>1503</v>
      </c>
      <c r="AS23" s="12">
        <v>0</v>
      </c>
      <c r="AT23" s="12">
        <v>0</v>
      </c>
      <c r="AU23" s="12">
        <v>10</v>
      </c>
      <c r="AV23" s="12">
        <v>0</v>
      </c>
      <c r="AW23" s="12">
        <v>0</v>
      </c>
      <c r="AX23" s="12">
        <v>0</v>
      </c>
      <c r="AY23" s="12">
        <v>0</v>
      </c>
      <c r="AZ23" s="12">
        <v>743</v>
      </c>
      <c r="BA23" s="12">
        <v>325</v>
      </c>
      <c r="BB23" s="14">
        <v>1078</v>
      </c>
      <c r="BC23" s="14">
        <v>5000</v>
      </c>
      <c r="BD23" s="14">
        <f t="shared" si="4"/>
        <v>8105</v>
      </c>
      <c r="BE23" s="13">
        <f t="shared" si="5"/>
        <v>13105</v>
      </c>
      <c r="BF23" s="12">
        <v>0</v>
      </c>
      <c r="BG23" s="12">
        <v>299</v>
      </c>
      <c r="BH23" s="12">
        <v>0</v>
      </c>
      <c r="BI23" s="12">
        <v>45</v>
      </c>
      <c r="BJ23" s="12">
        <v>0</v>
      </c>
      <c r="BK23" s="12">
        <v>0</v>
      </c>
      <c r="BL23" s="12">
        <v>881</v>
      </c>
      <c r="BM23" s="12">
        <v>0</v>
      </c>
      <c r="BN23" s="12">
        <v>0</v>
      </c>
      <c r="BO23" s="12">
        <v>0</v>
      </c>
      <c r="BP23" s="12">
        <v>0</v>
      </c>
      <c r="BQ23" s="14">
        <v>1225</v>
      </c>
      <c r="BR23" s="12">
        <v>473</v>
      </c>
      <c r="BS23" s="12">
        <v>0</v>
      </c>
      <c r="BT23" s="12">
        <v>0</v>
      </c>
      <c r="BU23" s="12">
        <v>0</v>
      </c>
      <c r="BV23" s="12">
        <v>10</v>
      </c>
      <c r="BW23" s="12">
        <v>0</v>
      </c>
      <c r="BX23" s="12">
        <v>55</v>
      </c>
      <c r="BY23" s="12">
        <v>0</v>
      </c>
      <c r="BZ23" s="14">
        <v>538</v>
      </c>
      <c r="CA23" s="12">
        <v>0</v>
      </c>
      <c r="CB23" s="12">
        <v>0</v>
      </c>
      <c r="CC23" s="12">
        <v>0</v>
      </c>
      <c r="CD23" s="12">
        <v>2743</v>
      </c>
      <c r="CE23" s="12">
        <v>0</v>
      </c>
      <c r="CF23" s="12">
        <v>0</v>
      </c>
      <c r="CG23" s="12">
        <v>721</v>
      </c>
      <c r="CH23" s="12">
        <v>10</v>
      </c>
      <c r="CI23" s="12">
        <v>287</v>
      </c>
      <c r="CJ23" s="12">
        <v>0</v>
      </c>
      <c r="CK23" s="14">
        <v>3761</v>
      </c>
      <c r="CL23" s="12">
        <v>0</v>
      </c>
      <c r="CM23" s="12">
        <v>0</v>
      </c>
      <c r="CN23" s="12">
        <v>0</v>
      </c>
      <c r="CO23" s="12">
        <v>142</v>
      </c>
      <c r="CP23" s="12">
        <v>1074</v>
      </c>
      <c r="CQ23" s="12">
        <v>0</v>
      </c>
      <c r="CR23" s="12">
        <v>0</v>
      </c>
      <c r="CS23" s="12">
        <v>0</v>
      </c>
      <c r="CT23" s="12">
        <v>0</v>
      </c>
      <c r="CU23" s="12">
        <v>287</v>
      </c>
      <c r="CV23" s="14">
        <v>1503</v>
      </c>
      <c r="CW23" s="12">
        <v>0</v>
      </c>
      <c r="CX23" s="12">
        <v>10</v>
      </c>
      <c r="CY23" s="12">
        <v>0</v>
      </c>
      <c r="CZ23" s="12">
        <v>0</v>
      </c>
      <c r="DA23" s="12">
        <v>0</v>
      </c>
      <c r="DB23" s="12">
        <v>0</v>
      </c>
      <c r="DC23" s="12">
        <v>0</v>
      </c>
      <c r="DD23" s="12">
        <v>743</v>
      </c>
      <c r="DE23" s="12">
        <v>325</v>
      </c>
      <c r="DF23" s="14">
        <v>1078</v>
      </c>
      <c r="DG23" s="13">
        <v>5000</v>
      </c>
      <c r="DH23" s="14">
        <f t="shared" si="2"/>
        <v>8105</v>
      </c>
      <c r="DI23" s="14">
        <f t="shared" si="3"/>
        <v>13105</v>
      </c>
    </row>
    <row r="24" spans="1:113" x14ac:dyDescent="0.25">
      <c r="A24" s="10" t="s">
        <v>75</v>
      </c>
      <c r="B24" s="36">
        <v>29439</v>
      </c>
      <c r="C24">
        <v>9</v>
      </c>
      <c r="D24">
        <v>0</v>
      </c>
      <c r="E24">
        <v>0</v>
      </c>
      <c r="F24">
        <v>0</v>
      </c>
      <c r="G24">
        <v>3</v>
      </c>
      <c r="H24">
        <v>2</v>
      </c>
      <c r="I24">
        <v>0</v>
      </c>
      <c r="J24">
        <v>0</v>
      </c>
      <c r="K24">
        <v>0</v>
      </c>
      <c r="L24">
        <v>0</v>
      </c>
      <c r="M24" s="10">
        <v>14</v>
      </c>
      <c r="N24">
        <v>102</v>
      </c>
      <c r="O24">
        <v>69</v>
      </c>
      <c r="P24">
        <v>3</v>
      </c>
      <c r="Q24">
        <v>11</v>
      </c>
      <c r="R24">
        <v>854</v>
      </c>
      <c r="S24">
        <v>49</v>
      </c>
      <c r="T24">
        <v>63</v>
      </c>
      <c r="U24">
        <v>2</v>
      </c>
      <c r="V24" s="10">
        <v>1153</v>
      </c>
      <c r="W24">
        <v>4</v>
      </c>
      <c r="X24">
        <v>2</v>
      </c>
      <c r="Y24">
        <v>9</v>
      </c>
      <c r="Z24">
        <v>6251</v>
      </c>
      <c r="AA24">
        <v>3</v>
      </c>
      <c r="AB24">
        <v>5</v>
      </c>
      <c r="AC24">
        <v>573</v>
      </c>
      <c r="AD24">
        <v>14</v>
      </c>
      <c r="AE24">
        <v>241</v>
      </c>
      <c r="AF24">
        <v>2</v>
      </c>
      <c r="AG24" s="10">
        <v>7104</v>
      </c>
      <c r="AH24">
        <v>0</v>
      </c>
      <c r="AI24">
        <v>0</v>
      </c>
      <c r="AJ24">
        <v>0</v>
      </c>
      <c r="AK24">
        <v>0</v>
      </c>
      <c r="AL24">
        <v>36</v>
      </c>
      <c r="AM24">
        <v>0</v>
      </c>
      <c r="AN24">
        <v>0</v>
      </c>
      <c r="AO24">
        <v>0</v>
      </c>
      <c r="AP24">
        <v>4</v>
      </c>
      <c r="AQ24">
        <v>4</v>
      </c>
      <c r="AR24" s="10">
        <v>44</v>
      </c>
      <c r="AS24">
        <v>0</v>
      </c>
      <c r="AT24">
        <v>1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 s="10">
        <v>1</v>
      </c>
      <c r="BC24" s="10">
        <v>0</v>
      </c>
      <c r="BD24" s="10">
        <f t="shared" si="4"/>
        <v>8316</v>
      </c>
      <c r="BE24" s="2">
        <f t="shared" si="5"/>
        <v>8316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 s="10">
        <v>0</v>
      </c>
      <c r="BR24">
        <v>3</v>
      </c>
      <c r="BS24">
        <v>16</v>
      </c>
      <c r="BT24">
        <v>0</v>
      </c>
      <c r="BU24">
        <v>0</v>
      </c>
      <c r="BV24">
        <v>36</v>
      </c>
      <c r="BW24">
        <v>0</v>
      </c>
      <c r="BX24">
        <v>7</v>
      </c>
      <c r="BY24">
        <v>0</v>
      </c>
      <c r="BZ24" s="10">
        <v>62</v>
      </c>
      <c r="CA24">
        <v>0</v>
      </c>
      <c r="CB24">
        <v>0</v>
      </c>
      <c r="CC24">
        <v>0</v>
      </c>
      <c r="CD24">
        <v>349</v>
      </c>
      <c r="CE24">
        <v>0</v>
      </c>
      <c r="CF24">
        <v>0</v>
      </c>
      <c r="CG24">
        <v>7</v>
      </c>
      <c r="CH24">
        <v>8</v>
      </c>
      <c r="CI24">
        <v>0</v>
      </c>
      <c r="CJ24">
        <v>0</v>
      </c>
      <c r="CK24" s="10">
        <v>364</v>
      </c>
      <c r="CL24">
        <v>0</v>
      </c>
      <c r="CM24">
        <v>0</v>
      </c>
      <c r="CN24">
        <v>0</v>
      </c>
      <c r="CO24">
        <v>0</v>
      </c>
      <c r="CP24">
        <v>3</v>
      </c>
      <c r="CQ24">
        <v>0</v>
      </c>
      <c r="CR24">
        <v>0</v>
      </c>
      <c r="CS24">
        <v>0</v>
      </c>
      <c r="CT24">
        <v>0</v>
      </c>
      <c r="CU24">
        <v>0</v>
      </c>
      <c r="CV24" s="10">
        <v>3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 s="10">
        <v>0</v>
      </c>
      <c r="DG24" s="2">
        <v>0</v>
      </c>
      <c r="DH24" s="10">
        <f t="shared" si="2"/>
        <v>429</v>
      </c>
      <c r="DI24" s="10">
        <f t="shared" si="3"/>
        <v>429</v>
      </c>
    </row>
    <row r="25" spans="1:113" ht="15.75" thickBot="1" x14ac:dyDescent="0.3">
      <c r="A25" s="10"/>
      <c r="B25" s="36"/>
      <c r="M25" s="10"/>
      <c r="V25" s="10"/>
      <c r="AG25" s="10"/>
      <c r="AR25" s="10"/>
      <c r="BB25" s="10"/>
      <c r="BC25" s="10"/>
      <c r="BD25" s="10"/>
      <c r="BE25" s="2"/>
      <c r="BQ25" s="26"/>
      <c r="BR25" s="4"/>
      <c r="BS25" s="4"/>
      <c r="BT25" s="4"/>
      <c r="BU25" s="4"/>
      <c r="BV25" s="4"/>
      <c r="BW25" s="4"/>
      <c r="BX25" s="4"/>
      <c r="BY25" s="4"/>
      <c r="BZ25" s="26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26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26"/>
      <c r="CW25" s="4"/>
      <c r="CX25" s="4"/>
      <c r="CY25" s="4"/>
      <c r="CZ25" s="4"/>
      <c r="DA25" s="4"/>
      <c r="DB25" s="4"/>
      <c r="DC25" s="4"/>
      <c r="DD25" s="4"/>
      <c r="DE25" s="4"/>
      <c r="DF25" s="26"/>
      <c r="DG25" s="5"/>
      <c r="DH25" s="10"/>
      <c r="DI25" s="10"/>
    </row>
    <row r="26" spans="1:113" s="6" customFormat="1" ht="15.75" thickBot="1" x14ac:dyDescent="0.3">
      <c r="A26" s="16" t="s">
        <v>84</v>
      </c>
      <c r="B26" s="32">
        <f>SUM(B3:B24)</f>
        <v>384436.03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6">
        <f>SUM(M3:M24)</f>
        <v>8144</v>
      </c>
      <c r="N26" s="18">
        <f t="shared" ref="N26:CA26" si="6">SUM(N3:N24)</f>
        <v>1104</v>
      </c>
      <c r="O26" s="18">
        <f t="shared" si="6"/>
        <v>84</v>
      </c>
      <c r="P26" s="18">
        <f t="shared" si="6"/>
        <v>4</v>
      </c>
      <c r="Q26" s="18">
        <f t="shared" si="6"/>
        <v>1134</v>
      </c>
      <c r="R26" s="18">
        <f t="shared" si="6"/>
        <v>1569</v>
      </c>
      <c r="S26" s="18">
        <f t="shared" si="6"/>
        <v>122</v>
      </c>
      <c r="T26" s="18">
        <f t="shared" si="6"/>
        <v>811</v>
      </c>
      <c r="U26" s="18">
        <f t="shared" si="6"/>
        <v>13</v>
      </c>
      <c r="V26" s="16">
        <f t="shared" si="6"/>
        <v>4967</v>
      </c>
      <c r="W26" s="18">
        <f t="shared" si="6"/>
        <v>5</v>
      </c>
      <c r="X26" s="18">
        <f t="shared" si="6"/>
        <v>3</v>
      </c>
      <c r="Y26" s="18">
        <f t="shared" si="6"/>
        <v>11</v>
      </c>
      <c r="Z26" s="18">
        <f t="shared" si="6"/>
        <v>29786</v>
      </c>
      <c r="AA26" s="18">
        <f t="shared" si="6"/>
        <v>41</v>
      </c>
      <c r="AB26" s="18">
        <f t="shared" si="6"/>
        <v>42</v>
      </c>
      <c r="AC26" s="18">
        <f t="shared" si="6"/>
        <v>2366</v>
      </c>
      <c r="AD26" s="18">
        <f t="shared" si="6"/>
        <v>189</v>
      </c>
      <c r="AE26" s="18">
        <f t="shared" si="6"/>
        <v>2423</v>
      </c>
      <c r="AF26" s="18">
        <f t="shared" si="6"/>
        <v>30</v>
      </c>
      <c r="AG26" s="16">
        <f t="shared" si="6"/>
        <v>35338</v>
      </c>
      <c r="AH26" s="18">
        <f t="shared" si="6"/>
        <v>4</v>
      </c>
      <c r="AI26" s="18">
        <f t="shared" si="6"/>
        <v>94</v>
      </c>
      <c r="AJ26" s="18">
        <f t="shared" si="6"/>
        <v>1</v>
      </c>
      <c r="AK26" s="18">
        <f t="shared" si="6"/>
        <v>227</v>
      </c>
      <c r="AL26" s="18">
        <f t="shared" si="6"/>
        <v>4816</v>
      </c>
      <c r="AM26" s="18">
        <f t="shared" si="6"/>
        <v>12230</v>
      </c>
      <c r="AN26" s="18">
        <f t="shared" si="6"/>
        <v>5</v>
      </c>
      <c r="AO26" s="18">
        <f t="shared" si="6"/>
        <v>9</v>
      </c>
      <c r="AP26" s="18">
        <f t="shared" si="6"/>
        <v>68</v>
      </c>
      <c r="AQ26" s="18">
        <f t="shared" si="6"/>
        <v>297</v>
      </c>
      <c r="AR26" s="16">
        <f t="shared" si="6"/>
        <v>17950</v>
      </c>
      <c r="AS26" s="18">
        <f t="shared" si="6"/>
        <v>23</v>
      </c>
      <c r="AT26" s="18">
        <f t="shared" si="6"/>
        <v>117</v>
      </c>
      <c r="AU26" s="18">
        <f t="shared" si="6"/>
        <v>19</v>
      </c>
      <c r="AV26" s="18">
        <f t="shared" si="6"/>
        <v>26</v>
      </c>
      <c r="AW26" s="18">
        <f t="shared" si="6"/>
        <v>330</v>
      </c>
      <c r="AX26" s="18">
        <f t="shared" si="6"/>
        <v>0</v>
      </c>
      <c r="AY26" s="18">
        <f t="shared" si="6"/>
        <v>6</v>
      </c>
      <c r="AZ26" s="18">
        <f t="shared" si="6"/>
        <v>1442</v>
      </c>
      <c r="BA26" s="18">
        <f t="shared" si="6"/>
        <v>556</v>
      </c>
      <c r="BB26" s="16">
        <f t="shared" si="6"/>
        <v>2600</v>
      </c>
      <c r="BC26" s="16">
        <f t="shared" si="6"/>
        <v>83054</v>
      </c>
      <c r="BD26" s="16">
        <f>SUM(BD3:BD24)</f>
        <v>69238</v>
      </c>
      <c r="BE26" s="19">
        <f>SUM(BE3:BE24)</f>
        <v>152292</v>
      </c>
      <c r="BF26" s="17">
        <f t="shared" si="6"/>
        <v>0</v>
      </c>
      <c r="BG26" s="17">
        <f t="shared" si="6"/>
        <v>737</v>
      </c>
      <c r="BH26" s="17">
        <f t="shared" si="6"/>
        <v>202</v>
      </c>
      <c r="BI26" s="17">
        <f t="shared" si="6"/>
        <v>521</v>
      </c>
      <c r="BJ26" s="17">
        <f t="shared" si="6"/>
        <v>220</v>
      </c>
      <c r="BK26" s="17">
        <f t="shared" si="6"/>
        <v>226</v>
      </c>
      <c r="BL26" s="17">
        <f t="shared" si="6"/>
        <v>1096</v>
      </c>
      <c r="BM26" s="17">
        <f t="shared" si="6"/>
        <v>204</v>
      </c>
      <c r="BN26" s="17">
        <f t="shared" si="6"/>
        <v>201</v>
      </c>
      <c r="BO26" s="17">
        <f t="shared" si="6"/>
        <v>9</v>
      </c>
      <c r="BP26" s="17">
        <f t="shared" si="6"/>
        <v>201</v>
      </c>
      <c r="BQ26" s="27">
        <f t="shared" si="6"/>
        <v>2064</v>
      </c>
      <c r="BR26" s="20">
        <f t="shared" si="6"/>
        <v>646</v>
      </c>
      <c r="BS26" s="20">
        <f t="shared" si="6"/>
        <v>16</v>
      </c>
      <c r="BT26" s="20">
        <f t="shared" si="6"/>
        <v>0</v>
      </c>
      <c r="BU26" s="20">
        <f t="shared" si="6"/>
        <v>1088</v>
      </c>
      <c r="BV26" s="20">
        <f t="shared" si="6"/>
        <v>201</v>
      </c>
      <c r="BW26" s="20">
        <f t="shared" si="6"/>
        <v>1</v>
      </c>
      <c r="BX26" s="20">
        <f t="shared" si="6"/>
        <v>32438</v>
      </c>
      <c r="BY26" s="20">
        <f t="shared" si="6"/>
        <v>0</v>
      </c>
      <c r="BZ26" s="27">
        <f t="shared" si="6"/>
        <v>2543</v>
      </c>
      <c r="CA26" s="20">
        <f t="shared" si="6"/>
        <v>0</v>
      </c>
      <c r="CB26" s="20">
        <f t="shared" ref="CB26:DG26" si="7">SUM(CB3:CB24)</f>
        <v>0</v>
      </c>
      <c r="CC26" s="20">
        <f t="shared" si="7"/>
        <v>0</v>
      </c>
      <c r="CD26" s="20">
        <f t="shared" si="7"/>
        <v>48298</v>
      </c>
      <c r="CE26" s="20">
        <f t="shared" si="7"/>
        <v>36</v>
      </c>
      <c r="CF26" s="20">
        <f t="shared" si="7"/>
        <v>0</v>
      </c>
      <c r="CG26" s="20">
        <f t="shared" si="7"/>
        <v>1293</v>
      </c>
      <c r="CH26" s="20">
        <f t="shared" si="7"/>
        <v>81</v>
      </c>
      <c r="CI26" s="20">
        <f t="shared" si="7"/>
        <v>2138</v>
      </c>
      <c r="CJ26" s="20">
        <f t="shared" si="7"/>
        <v>0</v>
      </c>
      <c r="CK26" s="27">
        <f t="shared" si="7"/>
        <v>20631</v>
      </c>
      <c r="CL26" s="20">
        <f t="shared" si="7"/>
        <v>0</v>
      </c>
      <c r="CM26" s="20">
        <f t="shared" si="7"/>
        <v>88</v>
      </c>
      <c r="CN26" s="20">
        <f t="shared" si="7"/>
        <v>0</v>
      </c>
      <c r="CO26" s="20">
        <f t="shared" si="7"/>
        <v>169</v>
      </c>
      <c r="CP26" s="20">
        <f t="shared" si="7"/>
        <v>4215</v>
      </c>
      <c r="CQ26" s="20">
        <f t="shared" si="7"/>
        <v>12059</v>
      </c>
      <c r="CR26" s="20">
        <f t="shared" si="7"/>
        <v>4</v>
      </c>
      <c r="CS26" s="20">
        <f t="shared" si="7"/>
        <v>0</v>
      </c>
      <c r="CT26" s="20">
        <f t="shared" si="7"/>
        <v>59</v>
      </c>
      <c r="CU26" s="20">
        <f t="shared" si="7"/>
        <v>287</v>
      </c>
      <c r="CV26" s="27">
        <f t="shared" si="7"/>
        <v>16974</v>
      </c>
      <c r="CW26" s="20">
        <f t="shared" si="7"/>
        <v>0</v>
      </c>
      <c r="CX26" s="20">
        <f t="shared" si="7"/>
        <v>15</v>
      </c>
      <c r="CY26" s="20">
        <f t="shared" si="7"/>
        <v>0</v>
      </c>
      <c r="CZ26" s="20">
        <f t="shared" si="7"/>
        <v>0</v>
      </c>
      <c r="DA26" s="20">
        <f t="shared" si="7"/>
        <v>294</v>
      </c>
      <c r="DB26" s="20">
        <f t="shared" si="7"/>
        <v>0</v>
      </c>
      <c r="DC26" s="20">
        <f t="shared" si="7"/>
        <v>0</v>
      </c>
      <c r="DD26" s="20">
        <f t="shared" si="7"/>
        <v>981</v>
      </c>
      <c r="DE26" s="20">
        <f t="shared" si="7"/>
        <v>390</v>
      </c>
      <c r="DF26" s="27">
        <f t="shared" si="7"/>
        <v>1708</v>
      </c>
      <c r="DG26" s="21">
        <f t="shared" si="7"/>
        <v>27233</v>
      </c>
      <c r="DH26" s="16">
        <f>SUM(DH3:DH24)</f>
        <v>43920</v>
      </c>
      <c r="DI26" s="16">
        <f>SUM(DI3:DI24)</f>
        <v>71153</v>
      </c>
    </row>
  </sheetData>
  <sortState xmlns:xlrd2="http://schemas.microsoft.com/office/spreadsheetml/2017/richdata2" ref="A3:DG24">
    <sortCondition ref="A3:A24"/>
  </sortState>
  <mergeCells count="2">
    <mergeCell ref="BQ1:DI1"/>
    <mergeCell ref="M1:BE1"/>
  </mergeCells>
  <pageMargins left="0.7" right="0.7" top="0.75" bottom="0.75" header="0.3" footer="0.3"/>
  <ignoredErrors>
    <ignoredError sqref="M1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Number of People Served 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</dc:creator>
  <cp:lastModifiedBy>Denise Damron</cp:lastModifiedBy>
  <dcterms:created xsi:type="dcterms:W3CDTF">2026-02-18T19:28:59Z</dcterms:created>
  <dcterms:modified xsi:type="dcterms:W3CDTF">2026-02-23T14:53:31Z</dcterms:modified>
</cp:coreProperties>
</file>