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845a04448ab450/Documents/"/>
    </mc:Choice>
  </mc:AlternateContent>
  <xr:revisionPtr revIDLastSave="1248" documentId="8_{25485152-0B34-4028-BD6E-7AA411402B9A}" xr6:coauthVersionLast="47" xr6:coauthVersionMax="47" xr10:uidLastSave="{6D56823E-ED50-41DC-B10D-44EB737E3017}"/>
  <bookViews>
    <workbookView xWindow="-120" yWindow="-120" windowWidth="19440" windowHeight="11160" tabRatio="898" firstSheet="10" activeTab="20" xr2:uid="{F2D20C1B-C6E5-46F7-8DD7-BAE6CDB1F4EC}"/>
  </bookViews>
  <sheets>
    <sheet name="Leadline" sheetId="11" r:id="rId1"/>
    <sheet name="Pee Wee" sheetId="12" r:id="rId2"/>
    <sheet name="Junior" sheetId="13" r:id="rId3"/>
    <sheet name="Open 1D" sheetId="1" r:id="rId4"/>
    <sheet name="Open 2D" sheetId="2" r:id="rId5"/>
    <sheet name="Open 3D" sheetId="3" r:id="rId6"/>
    <sheet name="Open 4D" sheetId="4" r:id="rId7"/>
    <sheet name="Open 5D" sheetId="5" r:id="rId8"/>
    <sheet name="Novice 1D" sheetId="14" r:id="rId9"/>
    <sheet name="Novice 2D" sheetId="15" r:id="rId10"/>
    <sheet name="Novice 3D" sheetId="16" r:id="rId11"/>
    <sheet name="Novice 4D" sheetId="17" r:id="rId12"/>
    <sheet name="Novice 5D" sheetId="18" r:id="rId13"/>
    <sheet name="Youth 1D" sheetId="19" r:id="rId14"/>
    <sheet name="Youth 2D" sheetId="20" r:id="rId15"/>
    <sheet name="Youth 3D" sheetId="21" r:id="rId16"/>
    <sheet name="Senior 1D" sheetId="22" r:id="rId17"/>
    <sheet name="Senior 2D" sheetId="23" r:id="rId18"/>
    <sheet name="Senior 3D" sheetId="24" r:id="rId19"/>
    <sheet name="Duty Points" sheetId="10" r:id="rId20"/>
    <sheet name="Newsletter" sheetId="9" r:id="rId21"/>
  </sheets>
  <definedNames>
    <definedName name="_xlnm._FilterDatabase" localSheetId="19" hidden="1">'Duty Points'!$A$1:$V$1</definedName>
    <definedName name="_xlnm._FilterDatabase" localSheetId="2" hidden="1">Junior!$A$2:$M$2</definedName>
    <definedName name="_xlnm._FilterDatabase" localSheetId="0" hidden="1">Leadline!$A$2:$M$2</definedName>
    <definedName name="_xlnm._FilterDatabase" localSheetId="8" hidden="1">'Novice 1D'!$A$2:$M$2</definedName>
    <definedName name="_xlnm._FilterDatabase" localSheetId="9" hidden="1">'Novice 2D'!$A$2:$M$2</definedName>
    <definedName name="_xlnm._FilterDatabase" localSheetId="10" hidden="1">'Novice 3D'!$A$2:$M$2</definedName>
    <definedName name="_xlnm._FilterDatabase" localSheetId="11" hidden="1">'Novice 4D'!$A$2:$M$2</definedName>
    <definedName name="_xlnm._FilterDatabase" localSheetId="12" hidden="1">'Novice 5D'!$A$2:$M$2</definedName>
    <definedName name="_xlnm._FilterDatabase" localSheetId="3" hidden="1">'Open 1D'!$A$2:$M$2</definedName>
    <definedName name="_xlnm._FilterDatabase" localSheetId="4" hidden="1">'Open 2D'!$A$2:$M$2</definedName>
    <definedName name="_xlnm._FilterDatabase" localSheetId="5" hidden="1">'Open 3D'!$A$2:$M$2</definedName>
    <definedName name="_xlnm._FilterDatabase" localSheetId="6" hidden="1">'Open 4D'!$A$2:$M$2</definedName>
    <definedName name="_xlnm._FilterDatabase" localSheetId="7" hidden="1">'Open 5D'!$A$2:$M$2</definedName>
    <definedName name="_xlnm._FilterDatabase" localSheetId="1" hidden="1">'Pee Wee'!$A$2:$M$2</definedName>
    <definedName name="_xlnm._FilterDatabase" localSheetId="16" hidden="1">'Senior 1D'!$A$2:$M$2</definedName>
    <definedName name="_xlnm._FilterDatabase" localSheetId="17" hidden="1">'Senior 2D'!$A$2:$M$2</definedName>
    <definedName name="_xlnm._FilterDatabase" localSheetId="18" hidden="1">'Senior 3D'!$A$2:$M$2</definedName>
    <definedName name="_xlnm._FilterDatabase" localSheetId="13" hidden="1">'Youth 1D'!$A$2:$M$2</definedName>
    <definedName name="_xlnm._FilterDatabase" localSheetId="14" hidden="1">'Youth 2D'!$A$2:$M$2</definedName>
    <definedName name="_xlnm._FilterDatabase" localSheetId="15" hidden="1">'Youth 3D'!$A$2:$M$2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3" l="1"/>
  <c r="M12" i="5"/>
  <c r="M45" i="5"/>
  <c r="M46" i="5"/>
  <c r="M47" i="5"/>
  <c r="M18" i="5"/>
  <c r="M48" i="5"/>
  <c r="M49" i="5"/>
  <c r="M11" i="5"/>
  <c r="M42" i="4"/>
  <c r="M43" i="4"/>
  <c r="M44" i="4"/>
  <c r="M45" i="4"/>
  <c r="M46" i="4"/>
  <c r="M47" i="4"/>
  <c r="M48" i="4"/>
  <c r="M42" i="3"/>
  <c r="M43" i="3"/>
  <c r="M44" i="3"/>
  <c r="M45" i="3"/>
  <c r="M46" i="3"/>
  <c r="M47" i="3"/>
  <c r="M48" i="3"/>
  <c r="M4" i="2"/>
  <c r="M34" i="2"/>
  <c r="M5" i="2"/>
  <c r="M10" i="2"/>
  <c r="M7" i="2"/>
  <c r="M41" i="2"/>
  <c r="M42" i="2"/>
  <c r="M43" i="2"/>
  <c r="M44" i="2"/>
  <c r="M45" i="2"/>
  <c r="M46" i="2"/>
  <c r="M47" i="2"/>
  <c r="M48" i="2"/>
  <c r="M42" i="1"/>
  <c r="M43" i="1"/>
  <c r="M44" i="1"/>
  <c r="M45" i="1"/>
  <c r="M46" i="1"/>
  <c r="M47" i="1"/>
  <c r="M48" i="1"/>
  <c r="M49" i="1"/>
  <c r="F15" i="9"/>
  <c r="F16" i="9"/>
  <c r="F17" i="9"/>
  <c r="F18" i="9"/>
  <c r="F19" i="9"/>
  <c r="F20" i="9"/>
  <c r="M5" i="18"/>
  <c r="M26" i="18"/>
  <c r="M27" i="18"/>
  <c r="M28" i="18"/>
  <c r="M29" i="18"/>
  <c r="M30" i="18"/>
  <c r="M12" i="18"/>
  <c r="M7" i="18"/>
  <c r="L8" i="9" s="1"/>
  <c r="M6" i="18"/>
  <c r="M31" i="18"/>
  <c r="M8" i="18"/>
  <c r="M32" i="18"/>
  <c r="M21" i="17"/>
  <c r="M22" i="17"/>
  <c r="M23" i="17"/>
  <c r="M24" i="17"/>
  <c r="M25" i="17"/>
  <c r="M26" i="17"/>
  <c r="M27" i="17"/>
  <c r="M28" i="17"/>
  <c r="M29" i="17"/>
  <c r="M30" i="17"/>
  <c r="M31" i="17"/>
  <c r="M32" i="17"/>
  <c r="M22" i="16"/>
  <c r="M23" i="16"/>
  <c r="M24" i="16"/>
  <c r="M25" i="16"/>
  <c r="M26" i="16"/>
  <c r="M27" i="16"/>
  <c r="M28" i="16"/>
  <c r="M29" i="16"/>
  <c r="M30" i="16"/>
  <c r="M31" i="16"/>
  <c r="M32" i="16"/>
  <c r="M3" i="16"/>
  <c r="I22" i="9" s="1"/>
  <c r="M21" i="15"/>
  <c r="M22" i="15"/>
  <c r="M23" i="15"/>
  <c r="M24" i="15"/>
  <c r="M25" i="15"/>
  <c r="M26" i="15"/>
  <c r="M27" i="15"/>
  <c r="M28" i="15"/>
  <c r="M29" i="15"/>
  <c r="M30" i="15"/>
  <c r="M31" i="15"/>
  <c r="M32" i="15"/>
  <c r="M23" i="14"/>
  <c r="M3" i="14"/>
  <c r="M24" i="14"/>
  <c r="M25" i="14"/>
  <c r="M26" i="14"/>
  <c r="M4" i="14"/>
  <c r="I5" i="9" s="1"/>
  <c r="M27" i="14"/>
  <c r="M28" i="14"/>
  <c r="M29" i="14"/>
  <c r="M30" i="14"/>
  <c r="M31" i="14"/>
  <c r="M32" i="14"/>
  <c r="M41" i="5"/>
  <c r="M23" i="5"/>
  <c r="M6" i="5"/>
  <c r="M17" i="5"/>
  <c r="M42" i="5"/>
  <c r="M15" i="5"/>
  <c r="M4" i="5"/>
  <c r="M22" i="5"/>
  <c r="M5" i="5"/>
  <c r="M33" i="5"/>
  <c r="M13" i="5"/>
  <c r="M10" i="5"/>
  <c r="F11" i="9" s="1"/>
  <c r="M3" i="5"/>
  <c r="M36" i="5"/>
  <c r="M25" i="5"/>
  <c r="M26" i="5"/>
  <c r="M8" i="5"/>
  <c r="M31" i="5"/>
  <c r="M39" i="5"/>
  <c r="M20" i="5"/>
  <c r="M9" i="5"/>
  <c r="M10" i="4"/>
  <c r="M38" i="4"/>
  <c r="M16" i="4"/>
  <c r="M8" i="4"/>
  <c r="M17" i="4"/>
  <c r="M7" i="4"/>
  <c r="M11" i="4"/>
  <c r="M20" i="4"/>
  <c r="M15" i="4"/>
  <c r="M29" i="4"/>
  <c r="M28" i="4"/>
  <c r="M26" i="4"/>
  <c r="M33" i="4"/>
  <c r="M14" i="4"/>
  <c r="M32" i="4"/>
  <c r="M3" i="4"/>
  <c r="M19" i="4"/>
  <c r="M36" i="4"/>
  <c r="M25" i="4"/>
  <c r="M6" i="4"/>
  <c r="M5" i="4"/>
  <c r="C34" i="9" s="1"/>
  <c r="M4" i="4"/>
  <c r="M36" i="3"/>
  <c r="M14" i="3"/>
  <c r="M27" i="3"/>
  <c r="M15" i="3"/>
  <c r="M37" i="3"/>
  <c r="M9" i="3"/>
  <c r="C26" i="9" s="1"/>
  <c r="M19" i="3"/>
  <c r="M6" i="3"/>
  <c r="M29" i="3"/>
  <c r="M28" i="3"/>
  <c r="M25" i="3"/>
  <c r="M32" i="3"/>
  <c r="M13" i="3"/>
  <c r="M8" i="3"/>
  <c r="M17" i="3"/>
  <c r="M18" i="3"/>
  <c r="M35" i="3"/>
  <c r="M24" i="3"/>
  <c r="M34" i="3"/>
  <c r="M11" i="3"/>
  <c r="M41" i="3"/>
  <c r="P42" i="9"/>
  <c r="P43" i="9"/>
  <c r="P44" i="9"/>
  <c r="P45" i="9"/>
  <c r="P39" i="9"/>
  <c r="P40" i="9"/>
  <c r="P41" i="9"/>
  <c r="R8" i="9"/>
  <c r="R23" i="9"/>
  <c r="R24" i="9"/>
  <c r="R31" i="9"/>
  <c r="R32" i="9"/>
  <c r="R3" i="9"/>
  <c r="O42" i="9"/>
  <c r="O44" i="9"/>
  <c r="O34" i="9"/>
  <c r="O35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" i="9"/>
  <c r="M42" i="9"/>
  <c r="M43" i="9"/>
  <c r="M44" i="9"/>
  <c r="M45" i="9"/>
  <c r="M31" i="9"/>
  <c r="M32" i="9"/>
  <c r="M33" i="9"/>
  <c r="M34" i="9"/>
  <c r="M35" i="9"/>
  <c r="M36" i="9"/>
  <c r="M37" i="9"/>
  <c r="M38" i="9"/>
  <c r="M39" i="9"/>
  <c r="M40" i="9"/>
  <c r="M41" i="9"/>
  <c r="M30" i="9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N4" i="10"/>
  <c r="N2" i="10"/>
  <c r="N7" i="10"/>
  <c r="N5" i="10"/>
  <c r="N8" i="10"/>
  <c r="N6" i="10"/>
  <c r="N10" i="10"/>
  <c r="N12" i="10"/>
  <c r="N9" i="10"/>
  <c r="N19" i="10"/>
  <c r="N17" i="10"/>
  <c r="N16" i="10"/>
  <c r="N15" i="10"/>
  <c r="N11" i="10"/>
  <c r="N27" i="10"/>
  <c r="N33" i="10"/>
  <c r="N34" i="10"/>
  <c r="N14" i="10"/>
  <c r="N49" i="10"/>
  <c r="N36" i="10"/>
  <c r="N59" i="10"/>
  <c r="N35" i="10"/>
  <c r="N26" i="10"/>
  <c r="N50" i="10"/>
  <c r="N48" i="10"/>
  <c r="N32" i="10"/>
  <c r="N25" i="10"/>
  <c r="N37" i="10"/>
  <c r="N13" i="10"/>
  <c r="N28" i="10"/>
  <c r="N21" i="10"/>
  <c r="N53" i="10"/>
  <c r="N29" i="10"/>
  <c r="N38" i="10"/>
  <c r="N51" i="10"/>
  <c r="N60" i="10"/>
  <c r="N47" i="10"/>
  <c r="V47" i="10" s="1"/>
  <c r="N61" i="10"/>
  <c r="N62" i="10"/>
  <c r="N63" i="10"/>
  <c r="N22" i="10"/>
  <c r="N39" i="10"/>
  <c r="N40" i="10"/>
  <c r="N64" i="10"/>
  <c r="N18" i="10"/>
  <c r="N41" i="10"/>
  <c r="N65" i="10"/>
  <c r="N66" i="10"/>
  <c r="N42" i="10"/>
  <c r="N43" i="10"/>
  <c r="N44" i="10"/>
  <c r="N30" i="10"/>
  <c r="N45" i="10"/>
  <c r="N52" i="10"/>
  <c r="N23" i="10"/>
  <c r="N46" i="10"/>
  <c r="N24" i="10"/>
  <c r="N31" i="10"/>
  <c r="N20" i="10"/>
  <c r="N67" i="10"/>
  <c r="N68" i="10"/>
  <c r="N69" i="10"/>
  <c r="N70" i="10"/>
  <c r="N54" i="10"/>
  <c r="N71" i="10"/>
  <c r="N55" i="10"/>
  <c r="N56" i="10"/>
  <c r="N57" i="10"/>
  <c r="N58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3" i="10"/>
  <c r="M23" i="9"/>
  <c r="M24" i="9"/>
  <c r="M25" i="9"/>
  <c r="M26" i="9"/>
  <c r="M27" i="9"/>
  <c r="M28" i="9"/>
  <c r="M29" i="9"/>
  <c r="M22" i="9"/>
  <c r="M6" i="1"/>
  <c r="M9" i="1"/>
  <c r="T3" i="10"/>
  <c r="T8" i="10"/>
  <c r="T2" i="10"/>
  <c r="T6" i="10"/>
  <c r="T10" i="10"/>
  <c r="O30" i="9" s="1"/>
  <c r="T34" i="10"/>
  <c r="U34" i="10" s="1"/>
  <c r="T9" i="10"/>
  <c r="T4" i="10"/>
  <c r="T7" i="10"/>
  <c r="T12" i="10"/>
  <c r="O32" i="9" s="1"/>
  <c r="T17" i="10"/>
  <c r="O37" i="9" s="1"/>
  <c r="T16" i="10"/>
  <c r="O36" i="9" s="1"/>
  <c r="T19" i="10"/>
  <c r="O39" i="9" s="1"/>
  <c r="T59" i="10"/>
  <c r="R36" i="9" s="1"/>
  <c r="T35" i="10"/>
  <c r="R12" i="9" s="1"/>
  <c r="T15" i="10"/>
  <c r="T32" i="10"/>
  <c r="R9" i="9" s="1"/>
  <c r="T25" i="10"/>
  <c r="V25" i="10" s="1"/>
  <c r="T13" i="10"/>
  <c r="V13" i="10" s="1"/>
  <c r="T49" i="10"/>
  <c r="V49" i="10" s="1"/>
  <c r="T37" i="10"/>
  <c r="V37" i="10" s="1"/>
  <c r="T27" i="10"/>
  <c r="R4" i="9" s="1"/>
  <c r="T36" i="10"/>
  <c r="R13" i="9" s="1"/>
  <c r="T26" i="10"/>
  <c r="T33" i="10"/>
  <c r="R10" i="9" s="1"/>
  <c r="T28" i="10"/>
  <c r="R5" i="9" s="1"/>
  <c r="T50" i="10"/>
  <c r="V50" i="10" s="1"/>
  <c r="T48" i="10"/>
  <c r="R25" i="9" s="1"/>
  <c r="T11" i="10"/>
  <c r="O31" i="9" s="1"/>
  <c r="T14" i="10"/>
  <c r="T21" i="10"/>
  <c r="O41" i="9" s="1"/>
  <c r="T53" i="10"/>
  <c r="R30" i="9" s="1"/>
  <c r="T29" i="10"/>
  <c r="R6" i="9" s="1"/>
  <c r="T38" i="10"/>
  <c r="R15" i="9" s="1"/>
  <c r="T51" i="10"/>
  <c r="R28" i="9" s="1"/>
  <c r="T60" i="10"/>
  <c r="R37" i="9" s="1"/>
  <c r="T61" i="10"/>
  <c r="R38" i="9" s="1"/>
  <c r="T62" i="10"/>
  <c r="R39" i="9" s="1"/>
  <c r="T63" i="10"/>
  <c r="R40" i="9" s="1"/>
  <c r="T22" i="10"/>
  <c r="T39" i="10"/>
  <c r="V39" i="10" s="1"/>
  <c r="T40" i="10"/>
  <c r="V40" i="10" s="1"/>
  <c r="T64" i="10"/>
  <c r="V64" i="10" s="1"/>
  <c r="T18" i="10"/>
  <c r="V18" i="10" s="1"/>
  <c r="T41" i="10"/>
  <c r="V41" i="10" s="1"/>
  <c r="T65" i="10"/>
  <c r="R42" i="9" s="1"/>
  <c r="T66" i="10"/>
  <c r="R43" i="9" s="1"/>
  <c r="T42" i="10"/>
  <c r="R19" i="9" s="1"/>
  <c r="T43" i="10"/>
  <c r="R20" i="9" s="1"/>
  <c r="T44" i="10"/>
  <c r="R21" i="9" s="1"/>
  <c r="T30" i="10"/>
  <c r="V30" i="10" s="1"/>
  <c r="T45" i="10"/>
  <c r="V45" i="10" s="1"/>
  <c r="T52" i="10"/>
  <c r="R29" i="9" s="1"/>
  <c r="T23" i="10"/>
  <c r="O43" i="9" s="1"/>
  <c r="T46" i="10"/>
  <c r="T31" i="10"/>
  <c r="V31" i="10" s="1"/>
  <c r="T20" i="10"/>
  <c r="V20" i="10" s="1"/>
  <c r="T67" i="10"/>
  <c r="V67" i="10" s="1"/>
  <c r="T68" i="10"/>
  <c r="V68" i="10" s="1"/>
  <c r="T69" i="10"/>
  <c r="V69" i="10" s="1"/>
  <c r="T70" i="10"/>
  <c r="T54" i="10"/>
  <c r="V54" i="10" s="1"/>
  <c r="T71" i="10"/>
  <c r="V71" i="10" s="1"/>
  <c r="T55" i="10"/>
  <c r="V55" i="10" s="1"/>
  <c r="T56" i="10"/>
  <c r="V56" i="10" s="1"/>
  <c r="T57" i="10"/>
  <c r="V57" i="10" s="1"/>
  <c r="T58" i="10"/>
  <c r="V58" i="10" s="1"/>
  <c r="T72" i="10"/>
  <c r="V72" i="10" s="1"/>
  <c r="T73" i="10"/>
  <c r="T74" i="10"/>
  <c r="V74" i="10" s="1"/>
  <c r="T75" i="10"/>
  <c r="V75" i="10" s="1"/>
  <c r="T76" i="10"/>
  <c r="V76" i="10" s="1"/>
  <c r="T77" i="10"/>
  <c r="V77" i="10" s="1"/>
  <c r="T78" i="10"/>
  <c r="V78" i="10" s="1"/>
  <c r="T79" i="10"/>
  <c r="V79" i="10" s="1"/>
  <c r="T80" i="10"/>
  <c r="V80" i="10" s="1"/>
  <c r="T81" i="10"/>
  <c r="T82" i="10"/>
  <c r="V82" i="10" s="1"/>
  <c r="T83" i="10"/>
  <c r="V83" i="10" s="1"/>
  <c r="T84" i="10"/>
  <c r="V84" i="10" s="1"/>
  <c r="T85" i="10"/>
  <c r="V85" i="10" s="1"/>
  <c r="T86" i="10"/>
  <c r="V86" i="10" s="1"/>
  <c r="T87" i="10"/>
  <c r="V87" i="10" s="1"/>
  <c r="T88" i="10"/>
  <c r="V88" i="10" s="1"/>
  <c r="T89" i="10"/>
  <c r="T90" i="10"/>
  <c r="V90" i="10" s="1"/>
  <c r="T91" i="10"/>
  <c r="V91" i="10" s="1"/>
  <c r="T92" i="10"/>
  <c r="V92" i="10" s="1"/>
  <c r="T93" i="10"/>
  <c r="V93" i="10" s="1"/>
  <c r="T94" i="10"/>
  <c r="V94" i="10" s="1"/>
  <c r="T95" i="10"/>
  <c r="V95" i="10" s="1"/>
  <c r="T96" i="10"/>
  <c r="V96" i="10" s="1"/>
  <c r="T97" i="10"/>
  <c r="T98" i="10"/>
  <c r="V98" i="10" s="1"/>
  <c r="T5" i="10"/>
  <c r="O18" i="9"/>
  <c r="M17" i="9" a="1"/>
  <c r="M17" i="9" s="1"/>
  <c r="M18" i="9" a="1"/>
  <c r="M18" i="9" s="1"/>
  <c r="M19" i="9" a="1"/>
  <c r="M19" i="9" s="1"/>
  <c r="M20" i="9" a="1"/>
  <c r="M20" i="9" s="1"/>
  <c r="M16" i="9" a="1"/>
  <c r="M16" i="9" s="1"/>
  <c r="O11" i="9"/>
  <c r="O12" i="9"/>
  <c r="O13" i="9"/>
  <c r="O14" i="9"/>
  <c r="M11" i="9" a="1"/>
  <c r="M11" i="9" s="1"/>
  <c r="M12" i="9" a="1"/>
  <c r="M12" i="9" s="1"/>
  <c r="M13" i="9" a="1"/>
  <c r="M13" i="9" s="1"/>
  <c r="M14" i="9" a="1"/>
  <c r="M14" i="9" s="1"/>
  <c r="O10" i="9"/>
  <c r="M10" i="9" a="1"/>
  <c r="M10" i="9" s="1"/>
  <c r="O5" i="9"/>
  <c r="M5" i="9" a="1"/>
  <c r="M5" i="9" s="1"/>
  <c r="M6" i="9" a="1"/>
  <c r="M6" i="9" s="1"/>
  <c r="M7" i="9" a="1"/>
  <c r="M7" i="9" s="1"/>
  <c r="M8" i="9" a="1"/>
  <c r="M8" i="9" s="1"/>
  <c r="M4" i="9" a="1"/>
  <c r="M4" i="9" s="1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O20" i="9" s="1"/>
  <c r="M3" i="24"/>
  <c r="O16" i="9" s="1"/>
  <c r="M6" i="24"/>
  <c r="M5" i="24"/>
  <c r="M4" i="24"/>
  <c r="O17" i="9" s="1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3" i="23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4" i="22"/>
  <c r="O8" i="9" s="1"/>
  <c r="M7" i="22"/>
  <c r="M6" i="22"/>
  <c r="O7" i="9" s="1"/>
  <c r="M5" i="22"/>
  <c r="O6" i="9" s="1"/>
  <c r="M3" i="22"/>
  <c r="O4" i="9" s="1"/>
  <c r="L38" i="9"/>
  <c r="J32" i="9" a="1"/>
  <c r="J32" i="9" s="1"/>
  <c r="J33" i="9" a="1"/>
  <c r="J33" i="9" s="1"/>
  <c r="J34" i="9" a="1"/>
  <c r="J34" i="9" s="1"/>
  <c r="J35" i="9" a="1"/>
  <c r="J35" i="9" s="1"/>
  <c r="J36" i="9" a="1"/>
  <c r="J36" i="9" s="1"/>
  <c r="J37" i="9" a="1"/>
  <c r="J37" i="9" s="1"/>
  <c r="J38" i="9" a="1"/>
  <c r="J38" i="9" s="1"/>
  <c r="J31" i="9" a="1"/>
  <c r="J31" i="9" s="1"/>
  <c r="L24" i="9"/>
  <c r="L28" i="9"/>
  <c r="J23" i="9" a="1"/>
  <c r="J23" i="9" s="1"/>
  <c r="J24" i="9" a="1"/>
  <c r="J24" i="9" s="1"/>
  <c r="J25" i="9" a="1"/>
  <c r="J25" i="9" s="1"/>
  <c r="J26" i="9" a="1"/>
  <c r="J26" i="9" s="1"/>
  <c r="J27" i="9" a="1"/>
  <c r="J27" i="9" s="1"/>
  <c r="J28" i="9" a="1"/>
  <c r="J28" i="9" s="1"/>
  <c r="J29" i="9" a="1"/>
  <c r="J29" i="9" s="1"/>
  <c r="J22" i="9" a="1"/>
  <c r="J22" i="9" s="1"/>
  <c r="L15" i="9"/>
  <c r="L18" i="9"/>
  <c r="L19" i="9"/>
  <c r="L20" i="9"/>
  <c r="J14" i="9" a="1"/>
  <c r="J14" i="9" s="1"/>
  <c r="J15" i="9" a="1"/>
  <c r="J15" i="9" s="1"/>
  <c r="J16" i="9" a="1"/>
  <c r="J16" i="9" s="1"/>
  <c r="J17" i="9" a="1"/>
  <c r="J17" i="9" s="1"/>
  <c r="J18" i="9" a="1"/>
  <c r="J18" i="9" s="1"/>
  <c r="J19" i="9" a="1"/>
  <c r="J19" i="9" s="1"/>
  <c r="J20" i="9" a="1"/>
  <c r="J20" i="9" s="1"/>
  <c r="L13" i="9"/>
  <c r="J13" i="9" a="1"/>
  <c r="J13" i="9" s="1"/>
  <c r="M20" i="21"/>
  <c r="M19" i="21"/>
  <c r="M18" i="21"/>
  <c r="M17" i="21"/>
  <c r="M16" i="21"/>
  <c r="M15" i="21"/>
  <c r="M7" i="21"/>
  <c r="M8" i="21"/>
  <c r="M14" i="21"/>
  <c r="M13" i="21"/>
  <c r="M5" i="21"/>
  <c r="M4" i="21"/>
  <c r="L33" i="9" s="1"/>
  <c r="M12" i="21"/>
  <c r="M11" i="21"/>
  <c r="M6" i="21"/>
  <c r="L34" i="9" s="1"/>
  <c r="M10" i="21"/>
  <c r="L36" i="9" s="1"/>
  <c r="M9" i="21"/>
  <c r="L35" i="9" s="1"/>
  <c r="M3" i="21"/>
  <c r="L31" i="9" s="1"/>
  <c r="M20" i="20"/>
  <c r="M19" i="20"/>
  <c r="M18" i="20"/>
  <c r="M17" i="20"/>
  <c r="M16" i="20"/>
  <c r="M15" i="20"/>
  <c r="M14" i="20"/>
  <c r="M13" i="20"/>
  <c r="M12" i="20"/>
  <c r="M11" i="20"/>
  <c r="M10" i="20"/>
  <c r="L29" i="9" s="1"/>
  <c r="M9" i="20"/>
  <c r="M3" i="20"/>
  <c r="L22" i="9" s="1"/>
  <c r="M8" i="20"/>
  <c r="L27" i="9" s="1"/>
  <c r="M7" i="20"/>
  <c r="L26" i="9" s="1"/>
  <c r="M6" i="20"/>
  <c r="L25" i="9" s="1"/>
  <c r="M5" i="20"/>
  <c r="M4" i="20"/>
  <c r="L23" i="9" s="1"/>
  <c r="M20" i="19"/>
  <c r="M19" i="19"/>
  <c r="M18" i="19"/>
  <c r="M17" i="19"/>
  <c r="M16" i="19"/>
  <c r="M15" i="19"/>
  <c r="M14" i="19"/>
  <c r="M13" i="19"/>
  <c r="M3" i="19"/>
  <c r="M4" i="19"/>
  <c r="L14" i="9" s="1"/>
  <c r="M12" i="19"/>
  <c r="M11" i="19"/>
  <c r="M10" i="19"/>
  <c r="M5" i="19"/>
  <c r="M9" i="19"/>
  <c r="M8" i="19"/>
  <c r="M7" i="19"/>
  <c r="M6" i="19"/>
  <c r="L16" i="9" s="1"/>
  <c r="L6" i="9"/>
  <c r="L7" i="9"/>
  <c r="L10" i="9"/>
  <c r="L11" i="9"/>
  <c r="J5" i="9" a="1"/>
  <c r="J5" i="9" s="1"/>
  <c r="J6" i="9" a="1"/>
  <c r="J6" i="9" s="1"/>
  <c r="J7" i="9" a="1"/>
  <c r="J7" i="9" s="1"/>
  <c r="J8" i="9" a="1"/>
  <c r="J8" i="9" s="1"/>
  <c r="J9" i="9" a="1"/>
  <c r="J9" i="9" s="1"/>
  <c r="J10" i="9" a="1"/>
  <c r="J10" i="9" s="1"/>
  <c r="J11" i="9" a="1"/>
  <c r="J11" i="9" s="1"/>
  <c r="J4" i="9" a="1"/>
  <c r="J4" i="9" s="1"/>
  <c r="M3" i="18"/>
  <c r="L4" i="9" s="1"/>
  <c r="M25" i="18"/>
  <c r="M10" i="18"/>
  <c r="M24" i="18"/>
  <c r="M23" i="18"/>
  <c r="M22" i="18"/>
  <c r="M21" i="18"/>
  <c r="M20" i="18"/>
  <c r="M11" i="18"/>
  <c r="M4" i="18"/>
  <c r="L5" i="9" s="1"/>
  <c r="M19" i="18"/>
  <c r="M18" i="18"/>
  <c r="M9" i="18"/>
  <c r="L9" i="9" s="1"/>
  <c r="M17" i="18"/>
  <c r="M16" i="18"/>
  <c r="M15" i="18"/>
  <c r="M14" i="18"/>
  <c r="M13" i="18"/>
  <c r="I33" i="9"/>
  <c r="I34" i="9"/>
  <c r="I35" i="9"/>
  <c r="G32" i="9" a="1"/>
  <c r="G32" i="9" s="1"/>
  <c r="G33" i="9" a="1"/>
  <c r="G33" i="9" s="1"/>
  <c r="G34" i="9" a="1"/>
  <c r="G34" i="9" s="1"/>
  <c r="G35" i="9" a="1"/>
  <c r="G35" i="9" s="1"/>
  <c r="G36" i="9" a="1"/>
  <c r="G36" i="9" s="1"/>
  <c r="G37" i="9" a="1"/>
  <c r="G37" i="9" s="1"/>
  <c r="G38" i="9" a="1"/>
  <c r="G38" i="9" s="1"/>
  <c r="I31" i="9"/>
  <c r="G31" i="9" a="1"/>
  <c r="G31" i="9" s="1"/>
  <c r="M20" i="17"/>
  <c r="M19" i="17"/>
  <c r="M18" i="17"/>
  <c r="M17" i="17"/>
  <c r="M16" i="17"/>
  <c r="M15" i="17"/>
  <c r="M14" i="17"/>
  <c r="M13" i="17"/>
  <c r="M12" i="17"/>
  <c r="M11" i="17"/>
  <c r="M10" i="17"/>
  <c r="I38" i="9" s="1"/>
  <c r="M9" i="17"/>
  <c r="I37" i="9" s="1"/>
  <c r="M8" i="17"/>
  <c r="I36" i="9" s="1"/>
  <c r="M7" i="17"/>
  <c r="M6" i="17"/>
  <c r="M3" i="17"/>
  <c r="M5" i="17"/>
  <c r="M4" i="17"/>
  <c r="I32" i="9" s="1"/>
  <c r="I24" i="9"/>
  <c r="I25" i="9"/>
  <c r="I26" i="9"/>
  <c r="G23" i="9" a="1"/>
  <c r="G23" i="9" s="1"/>
  <c r="G24" i="9" a="1"/>
  <c r="G24" i="9" s="1"/>
  <c r="G25" i="9" a="1"/>
  <c r="G25" i="9" s="1"/>
  <c r="G26" i="9" a="1"/>
  <c r="G26" i="9" s="1"/>
  <c r="G27" i="9" a="1"/>
  <c r="G27" i="9" s="1"/>
  <c r="G28" i="9" a="1"/>
  <c r="G28" i="9" s="1"/>
  <c r="G29" i="9" a="1"/>
  <c r="G29" i="9" s="1"/>
  <c r="G22" i="9" a="1"/>
  <c r="G22" i="9" s="1"/>
  <c r="M21" i="16"/>
  <c r="M20" i="16"/>
  <c r="M19" i="16"/>
  <c r="M18" i="16"/>
  <c r="M17" i="16"/>
  <c r="M16" i="16"/>
  <c r="M15" i="16"/>
  <c r="M14" i="16"/>
  <c r="M13" i="16"/>
  <c r="M12" i="16"/>
  <c r="M11" i="16"/>
  <c r="M10" i="16"/>
  <c r="I29" i="9" s="1"/>
  <c r="M9" i="16"/>
  <c r="I28" i="9" s="1"/>
  <c r="M8" i="16"/>
  <c r="I27" i="9" s="1"/>
  <c r="M7" i="16"/>
  <c r="M6" i="16"/>
  <c r="M5" i="16"/>
  <c r="M4" i="16"/>
  <c r="I23" i="9" s="1"/>
  <c r="I14" i="9"/>
  <c r="I15" i="9"/>
  <c r="I16" i="9"/>
  <c r="I17" i="9"/>
  <c r="I18" i="9"/>
  <c r="I19" i="9"/>
  <c r="I20" i="9"/>
  <c r="I13" i="9"/>
  <c r="G14" i="9" a="1"/>
  <c r="G14" i="9" s="1"/>
  <c r="G15" i="9" a="1"/>
  <c r="G15" i="9" s="1"/>
  <c r="G16" i="9" a="1"/>
  <c r="G16" i="9" s="1"/>
  <c r="G17" i="9" a="1"/>
  <c r="G17" i="9" s="1"/>
  <c r="G18" i="9" a="1"/>
  <c r="G18" i="9" s="1"/>
  <c r="G19" i="9" a="1"/>
  <c r="G19" i="9" s="1"/>
  <c r="G20" i="9" a="1"/>
  <c r="G20" i="9" s="1"/>
  <c r="G13" i="9" a="1"/>
  <c r="G13" i="9" s="1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G5" i="9" a="1"/>
  <c r="G5" i="9" s="1"/>
  <c r="G6" i="9" a="1"/>
  <c r="G6" i="9" s="1"/>
  <c r="G7" i="9" a="1"/>
  <c r="G7" i="9" s="1"/>
  <c r="G8" i="9" a="1"/>
  <c r="G8" i="9" s="1"/>
  <c r="G9" i="9" a="1"/>
  <c r="G9" i="9" s="1"/>
  <c r="G10" i="9" a="1"/>
  <c r="G10" i="9" s="1"/>
  <c r="G11" i="9" a="1"/>
  <c r="G11" i="9" s="1"/>
  <c r="I4" i="9"/>
  <c r="G4" i="9" a="1"/>
  <c r="G4" i="9" s="1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I11" i="9" s="1"/>
  <c r="M9" i="14"/>
  <c r="I10" i="9" s="1"/>
  <c r="M8" i="14"/>
  <c r="I9" i="9" s="1"/>
  <c r="M7" i="14"/>
  <c r="I8" i="9" s="1"/>
  <c r="M6" i="14"/>
  <c r="I7" i="9" s="1"/>
  <c r="M5" i="14"/>
  <c r="I6" i="9" s="1"/>
  <c r="D32" i="9" a="1"/>
  <c r="D32" i="9" s="1"/>
  <c r="D33" i="9" a="1"/>
  <c r="D33" i="9" s="1"/>
  <c r="D34" i="9" a="1"/>
  <c r="D34" i="9" s="1"/>
  <c r="D35" i="9" a="1"/>
  <c r="D35" i="9" s="1"/>
  <c r="D36" i="9" a="1"/>
  <c r="D36" i="9" s="1"/>
  <c r="D37" i="9" a="1"/>
  <c r="D37" i="9" s="1"/>
  <c r="D38" i="9" a="1"/>
  <c r="D38" i="9" s="1"/>
  <c r="D31" i="9" a="1"/>
  <c r="D31" i="9" s="1"/>
  <c r="M18" i="13"/>
  <c r="M17" i="13"/>
  <c r="M7" i="13"/>
  <c r="M11" i="13"/>
  <c r="M5" i="13"/>
  <c r="F33" i="9" s="1"/>
  <c r="M6" i="13"/>
  <c r="M9" i="13"/>
  <c r="M3" i="13"/>
  <c r="F31" i="9" s="1"/>
  <c r="M4" i="13"/>
  <c r="M8" i="13"/>
  <c r="F34" i="9" s="1"/>
  <c r="M16" i="13"/>
  <c r="M15" i="13"/>
  <c r="M10" i="13"/>
  <c r="M12" i="13"/>
  <c r="M13" i="13"/>
  <c r="M14" i="13"/>
  <c r="D23" i="9" a="1"/>
  <c r="D23" i="9" s="1"/>
  <c r="D24" i="9" a="1"/>
  <c r="D24" i="9" s="1"/>
  <c r="D25" i="9" a="1"/>
  <c r="D25" i="9" s="1"/>
  <c r="D26" i="9" a="1"/>
  <c r="D26" i="9" s="1"/>
  <c r="D27" i="9" a="1"/>
  <c r="D27" i="9" s="1"/>
  <c r="D28" i="9" a="1"/>
  <c r="D28" i="9" s="1"/>
  <c r="D29" i="9" a="1"/>
  <c r="D29" i="9" s="1"/>
  <c r="D22" i="9" a="1"/>
  <c r="D22" i="9" s="1"/>
  <c r="M20" i="12"/>
  <c r="M19" i="12"/>
  <c r="M18" i="12"/>
  <c r="M17" i="12"/>
  <c r="M16" i="12"/>
  <c r="M15" i="12"/>
  <c r="M14" i="12"/>
  <c r="M13" i="12"/>
  <c r="M12" i="12"/>
  <c r="M11" i="12"/>
  <c r="M10" i="12"/>
  <c r="F29" i="9" s="1"/>
  <c r="M7" i="12"/>
  <c r="F28" i="9" s="1"/>
  <c r="M4" i="12"/>
  <c r="M9" i="12"/>
  <c r="M8" i="12"/>
  <c r="F26" i="9" s="1"/>
  <c r="M6" i="12"/>
  <c r="M3" i="12"/>
  <c r="M5" i="12"/>
  <c r="F22" i="9" s="1"/>
  <c r="D14" i="9" a="1"/>
  <c r="D14" i="9" s="1"/>
  <c r="D15" i="9" a="1"/>
  <c r="D15" i="9" s="1"/>
  <c r="D16" i="9" a="1"/>
  <c r="D16" i="9" s="1"/>
  <c r="D17" i="9" a="1"/>
  <c r="D17" i="9" s="1"/>
  <c r="D18" i="9" a="1"/>
  <c r="D18" i="9" s="1"/>
  <c r="D19" i="9" a="1"/>
  <c r="D19" i="9" s="1"/>
  <c r="D20" i="9" a="1"/>
  <c r="D20" i="9" s="1"/>
  <c r="D13" i="9" a="1"/>
  <c r="D13" i="9" s="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5" i="11"/>
  <c r="M3" i="11"/>
  <c r="F13" i="9" s="1"/>
  <c r="M6" i="11"/>
  <c r="M7" i="11"/>
  <c r="M4" i="11"/>
  <c r="F14" i="9" s="1"/>
  <c r="D5" i="9" a="1"/>
  <c r="D5" i="9" s="1"/>
  <c r="D6" i="9" a="1"/>
  <c r="D6" i="9" s="1"/>
  <c r="D7" i="9" a="1"/>
  <c r="D7" i="9" s="1"/>
  <c r="D8" i="9" a="1"/>
  <c r="D8" i="9" s="1"/>
  <c r="D9" i="9" a="1"/>
  <c r="D9" i="9" s="1"/>
  <c r="D10" i="9" a="1"/>
  <c r="D10" i="9" s="1"/>
  <c r="D11" i="9" a="1"/>
  <c r="D11" i="9" s="1"/>
  <c r="D4" i="9" a="1"/>
  <c r="D4" i="9" s="1"/>
  <c r="C32" i="9"/>
  <c r="C38" i="9"/>
  <c r="A32" i="9" a="1"/>
  <c r="A32" i="9" s="1"/>
  <c r="A33" i="9" a="1"/>
  <c r="A33" i="9" s="1"/>
  <c r="A34" i="9" a="1"/>
  <c r="A34" i="9" s="1"/>
  <c r="A35" i="9" a="1"/>
  <c r="A35" i="9" s="1"/>
  <c r="A36" i="9" a="1"/>
  <c r="A36" i="9" s="1"/>
  <c r="A37" i="9" a="1"/>
  <c r="A37" i="9" s="1"/>
  <c r="A38" i="9" a="1"/>
  <c r="A38" i="9" s="1"/>
  <c r="A31" i="9" a="1"/>
  <c r="A31" i="9" s="1"/>
  <c r="A23" i="9" a="1"/>
  <c r="A23" i="9" s="1"/>
  <c r="A24" i="9" a="1"/>
  <c r="A24" i="9" s="1"/>
  <c r="A25" i="9" a="1"/>
  <c r="A25" i="9" s="1"/>
  <c r="A26" i="9" a="1"/>
  <c r="A26" i="9" s="1"/>
  <c r="A27" i="9" a="1"/>
  <c r="A27" i="9" s="1"/>
  <c r="A28" i="9" a="1"/>
  <c r="A28" i="9" s="1"/>
  <c r="A29" i="9" a="1"/>
  <c r="A29" i="9" s="1"/>
  <c r="A22" i="9" a="1"/>
  <c r="A22" i="9" s="1"/>
  <c r="A14" i="9" a="1"/>
  <c r="A14" i="9" s="1"/>
  <c r="A15" i="9" a="1"/>
  <c r="A15" i="9" s="1"/>
  <c r="A16" i="9" a="1"/>
  <c r="A16" i="9" s="1"/>
  <c r="A17" i="9" a="1"/>
  <c r="A17" i="9" s="1"/>
  <c r="A18" i="9" a="1"/>
  <c r="A18" i="9" s="1"/>
  <c r="A19" i="9" a="1"/>
  <c r="A19" i="9" s="1"/>
  <c r="A20" i="9" a="1"/>
  <c r="A20" i="9" s="1"/>
  <c r="A13" i="9" a="1"/>
  <c r="A13" i="9" s="1"/>
  <c r="A5" i="9" a="1"/>
  <c r="A5" i="9" s="1"/>
  <c r="A6" i="9" a="1"/>
  <c r="A6" i="9" s="1"/>
  <c r="A7" i="9" a="1"/>
  <c r="A7" i="9" s="1"/>
  <c r="A8" i="9" a="1"/>
  <c r="A8" i="9" s="1"/>
  <c r="A9" i="9" a="1"/>
  <c r="A9" i="9" s="1"/>
  <c r="A10" i="9" a="1"/>
  <c r="A10" i="9" s="1"/>
  <c r="A11" i="9" a="1"/>
  <c r="A11" i="9" s="1"/>
  <c r="A4" i="9" a="1"/>
  <c r="A4" i="9" s="1"/>
  <c r="C5" i="9"/>
  <c r="M5" i="1"/>
  <c r="C4" i="9" s="1"/>
  <c r="M40" i="5"/>
  <c r="M21" i="5"/>
  <c r="M19" i="5"/>
  <c r="F6" i="9" s="1"/>
  <c r="M32" i="5"/>
  <c r="M35" i="5"/>
  <c r="M38" i="5"/>
  <c r="M37" i="5"/>
  <c r="M16" i="5"/>
  <c r="M44" i="5"/>
  <c r="M27" i="5"/>
  <c r="M28" i="5"/>
  <c r="M30" i="5"/>
  <c r="M29" i="5"/>
  <c r="M43" i="5"/>
  <c r="M7" i="5"/>
  <c r="M14" i="5"/>
  <c r="M34" i="5"/>
  <c r="M24" i="5"/>
  <c r="M37" i="4"/>
  <c r="M9" i="4"/>
  <c r="M13" i="4"/>
  <c r="M27" i="4"/>
  <c r="M31" i="4"/>
  <c r="M35" i="4"/>
  <c r="M34" i="4"/>
  <c r="M41" i="4"/>
  <c r="M40" i="4"/>
  <c r="M21" i="4"/>
  <c r="M22" i="4"/>
  <c r="M24" i="4"/>
  <c r="M23" i="4"/>
  <c r="M39" i="4"/>
  <c r="M12" i="4"/>
  <c r="M30" i="4"/>
  <c r="M18" i="4"/>
  <c r="M5" i="3"/>
  <c r="M12" i="3"/>
  <c r="C29" i="9" s="1"/>
  <c r="M3" i="3"/>
  <c r="C24" i="9" s="1"/>
  <c r="M26" i="3"/>
  <c r="M31" i="3"/>
  <c r="M33" i="3"/>
  <c r="M4" i="3"/>
  <c r="M40" i="3"/>
  <c r="M39" i="3"/>
  <c r="M20" i="3"/>
  <c r="M21" i="3"/>
  <c r="M23" i="3"/>
  <c r="M22" i="3"/>
  <c r="M38" i="3"/>
  <c r="M7" i="3"/>
  <c r="M10" i="3"/>
  <c r="M30" i="3"/>
  <c r="M16" i="3"/>
  <c r="M28" i="2"/>
  <c r="M30" i="2"/>
  <c r="M6" i="2"/>
  <c r="M31" i="2"/>
  <c r="M33" i="2"/>
  <c r="M3" i="2"/>
  <c r="C13" i="9" s="1"/>
  <c r="M8" i="2"/>
  <c r="M25" i="2"/>
  <c r="M27" i="2"/>
  <c r="M26" i="2"/>
  <c r="M9" i="2"/>
  <c r="M32" i="2"/>
  <c r="M21" i="2"/>
  <c r="M29" i="2"/>
  <c r="M24" i="2"/>
  <c r="M20" i="1"/>
  <c r="M8" i="1"/>
  <c r="C7" i="9" s="1"/>
  <c r="M10" i="1"/>
  <c r="C9" i="9" s="1"/>
  <c r="M11" i="1"/>
  <c r="C10" i="9" s="1"/>
  <c r="M12" i="1"/>
  <c r="C11" i="9" s="1"/>
  <c r="M13" i="1"/>
  <c r="M14" i="1"/>
  <c r="M15" i="1"/>
  <c r="M4" i="1"/>
  <c r="M3" i="1"/>
  <c r="M16" i="1"/>
  <c r="M17" i="1"/>
  <c r="M18" i="1"/>
  <c r="M19" i="1"/>
  <c r="M7" i="1"/>
  <c r="C6" i="9" s="1"/>
  <c r="R34" i="9" l="1"/>
  <c r="R26" i="9"/>
  <c r="R18" i="9"/>
  <c r="R33" i="9"/>
  <c r="R17" i="9"/>
  <c r="R7" i="9"/>
  <c r="R41" i="9"/>
  <c r="O33" i="9"/>
  <c r="R22" i="9"/>
  <c r="R14" i="9"/>
  <c r="O40" i="9"/>
  <c r="R16" i="9"/>
  <c r="R45" i="9"/>
  <c r="O38" i="9"/>
  <c r="O45" i="9"/>
  <c r="R35" i="9"/>
  <c r="R27" i="9"/>
  <c r="R11" i="9"/>
  <c r="R44" i="9"/>
  <c r="F27" i="9"/>
  <c r="F24" i="9"/>
  <c r="F35" i="9"/>
  <c r="F36" i="9"/>
  <c r="F37" i="9"/>
  <c r="F8" i="9"/>
  <c r="F7" i="9"/>
  <c r="F5" i="9"/>
  <c r="F9" i="9"/>
  <c r="C37" i="9"/>
  <c r="C22" i="9"/>
  <c r="C28" i="9"/>
  <c r="C20" i="9"/>
  <c r="C8" i="9"/>
  <c r="F10" i="9"/>
  <c r="F4" i="9"/>
  <c r="O19" i="9"/>
  <c r="L37" i="9"/>
  <c r="L32" i="9"/>
  <c r="L17" i="9"/>
  <c r="C36" i="9"/>
  <c r="C31" i="9"/>
  <c r="C33" i="9"/>
  <c r="C35" i="9"/>
  <c r="C23" i="9"/>
  <c r="C25" i="9"/>
  <c r="C27" i="9"/>
  <c r="F38" i="9"/>
  <c r="F32" i="9"/>
  <c r="F25" i="9"/>
  <c r="F23" i="9"/>
  <c r="U6" i="10"/>
  <c r="O27" i="9"/>
  <c r="U83" i="10"/>
  <c r="U24" i="10"/>
  <c r="U22" i="10"/>
  <c r="Q4" i="9" s="1"/>
  <c r="O26" i="9"/>
  <c r="U44" i="10"/>
  <c r="U96" i="10"/>
  <c r="U88" i="10"/>
  <c r="U80" i="10"/>
  <c r="U72" i="10"/>
  <c r="U69" i="10"/>
  <c r="U52" i="10"/>
  <c r="Q29" i="9" s="1"/>
  <c r="U41" i="10"/>
  <c r="Q19" i="9" s="1"/>
  <c r="U61" i="10"/>
  <c r="Q38" i="9" s="1"/>
  <c r="U14" i="10"/>
  <c r="U27" i="10"/>
  <c r="U92" i="10"/>
  <c r="U84" i="10"/>
  <c r="U76" i="10"/>
  <c r="U55" i="10"/>
  <c r="Q45" i="9" s="1"/>
  <c r="U31" i="10"/>
  <c r="U43" i="10"/>
  <c r="Q21" i="9" s="1"/>
  <c r="U39" i="10"/>
  <c r="U38" i="10"/>
  <c r="Q15" i="9" s="1"/>
  <c r="U28" i="10"/>
  <c r="U25" i="10"/>
  <c r="N45" i="9" s="1"/>
  <c r="U12" i="10"/>
  <c r="O29" i="9"/>
  <c r="V27" i="10"/>
  <c r="U94" i="10"/>
  <c r="U86" i="10"/>
  <c r="U78" i="10"/>
  <c r="U57" i="10"/>
  <c r="Q34" i="9" s="1"/>
  <c r="U67" i="10"/>
  <c r="Q44" i="9" s="1"/>
  <c r="U30" i="10"/>
  <c r="U64" i="10"/>
  <c r="Q41" i="9" s="1"/>
  <c r="U60" i="10"/>
  <c r="Q37" i="9" s="1"/>
  <c r="U48" i="10"/>
  <c r="Q25" i="9" s="1"/>
  <c r="U49" i="10"/>
  <c r="U16" i="10"/>
  <c r="N37" i="9" s="1"/>
  <c r="V11" i="10"/>
  <c r="U9" i="10"/>
  <c r="N30" i="9" s="1"/>
  <c r="U5" i="10"/>
  <c r="U20" i="10"/>
  <c r="U77" i="10"/>
  <c r="U51" i="10"/>
  <c r="U17" i="10"/>
  <c r="U59" i="10"/>
  <c r="Q36" i="9" s="1"/>
  <c r="U29" i="10"/>
  <c r="U32" i="10"/>
  <c r="U95" i="10"/>
  <c r="U87" i="10"/>
  <c r="U79" i="10"/>
  <c r="U58" i="10"/>
  <c r="Q35" i="9" s="1"/>
  <c r="U68" i="10"/>
  <c r="U45" i="10"/>
  <c r="U18" i="10"/>
  <c r="Q5" i="9" s="1"/>
  <c r="U47" i="10"/>
  <c r="U11" i="10"/>
  <c r="N32" i="9" s="1"/>
  <c r="U37" i="10"/>
  <c r="Q13" i="9" s="1"/>
  <c r="U19" i="10"/>
  <c r="O28" i="9"/>
  <c r="U93" i="10"/>
  <c r="U85" i="10"/>
  <c r="U56" i="10"/>
  <c r="Q33" i="9" s="1"/>
  <c r="U40" i="10"/>
  <c r="U50" i="10"/>
  <c r="U13" i="10"/>
  <c r="N33" i="9" s="1"/>
  <c r="U91" i="10"/>
  <c r="U75" i="10"/>
  <c r="U71" i="10"/>
  <c r="U42" i="10"/>
  <c r="Q20" i="9" s="1"/>
  <c r="U33" i="10"/>
  <c r="Q10" i="9" s="1"/>
  <c r="O24" i="9"/>
  <c r="U70" i="10"/>
  <c r="U89" i="10"/>
  <c r="U81" i="10"/>
  <c r="U97" i="10"/>
  <c r="U10" i="10"/>
  <c r="O22" i="9"/>
  <c r="V17" i="10"/>
  <c r="U73" i="10"/>
  <c r="U98" i="10"/>
  <c r="U90" i="10"/>
  <c r="U82" i="10"/>
  <c r="U74" i="10"/>
  <c r="U54" i="10"/>
  <c r="U46" i="10"/>
  <c r="Q26" i="9" s="1"/>
  <c r="U66" i="10"/>
  <c r="U63" i="10"/>
  <c r="Q40" i="9" s="1"/>
  <c r="U53" i="10"/>
  <c r="Q30" i="9" s="1"/>
  <c r="U26" i="10"/>
  <c r="U15" i="10"/>
  <c r="N35" i="9" s="1"/>
  <c r="O23" i="9"/>
  <c r="V9" i="10"/>
  <c r="V97" i="10"/>
  <c r="V89" i="10"/>
  <c r="V81" i="10"/>
  <c r="V73" i="10"/>
  <c r="V70" i="10"/>
  <c r="V23" i="10"/>
  <c r="V65" i="10"/>
  <c r="V62" i="10"/>
  <c r="V21" i="10"/>
  <c r="V36" i="10"/>
  <c r="V35" i="10"/>
  <c r="V52" i="10"/>
  <c r="V61" i="10"/>
  <c r="V14" i="10"/>
  <c r="V59" i="10"/>
  <c r="V10" i="10"/>
  <c r="V16" i="10"/>
  <c r="V6" i="10"/>
  <c r="V60" i="10"/>
  <c r="V48" i="10"/>
  <c r="V19" i="10"/>
  <c r="V2" i="10"/>
  <c r="U23" i="10"/>
  <c r="U65" i="10"/>
  <c r="Q42" i="9" s="1"/>
  <c r="U62" i="10"/>
  <c r="Q39" i="9" s="1"/>
  <c r="U21" i="10"/>
  <c r="U36" i="10"/>
  <c r="Q11" i="9" s="1"/>
  <c r="U35" i="10"/>
  <c r="Q9" i="9" s="1"/>
  <c r="V44" i="10"/>
  <c r="V51" i="10"/>
  <c r="V43" i="10"/>
  <c r="V38" i="10"/>
  <c r="V28" i="10"/>
  <c r="V5" i="10"/>
  <c r="V24" i="10"/>
  <c r="V42" i="10"/>
  <c r="V22" i="10"/>
  <c r="V29" i="10"/>
  <c r="V33" i="10"/>
  <c r="V32" i="10"/>
  <c r="V46" i="10"/>
  <c r="V66" i="10"/>
  <c r="V63" i="10"/>
  <c r="V53" i="10"/>
  <c r="V26" i="10"/>
  <c r="V15" i="10"/>
  <c r="V12" i="10"/>
  <c r="U7" i="10"/>
  <c r="V7" i="10"/>
  <c r="U4" i="10"/>
  <c r="V4" i="10"/>
  <c r="V34" i="10"/>
  <c r="U2" i="10"/>
  <c r="U8" i="10"/>
  <c r="V8" i="10"/>
  <c r="O25" i="9"/>
  <c r="N39" i="9" l="1"/>
  <c r="N40" i="9"/>
  <c r="N31" i="9"/>
  <c r="Q18" i="9"/>
  <c r="Q32" i="9"/>
  <c r="Q14" i="9"/>
  <c r="Q24" i="9"/>
  <c r="Q43" i="9"/>
  <c r="Q31" i="9"/>
  <c r="N38" i="9"/>
  <c r="Q17" i="9"/>
  <c r="Q16" i="9"/>
  <c r="N36" i="9"/>
  <c r="N34" i="9"/>
  <c r="Q28" i="9"/>
  <c r="Q8" i="9"/>
  <c r="Q23" i="9"/>
  <c r="Q7" i="9"/>
  <c r="Q27" i="9"/>
  <c r="N44" i="9"/>
  <c r="Q3" i="9"/>
  <c r="N41" i="9"/>
  <c r="Q12" i="9"/>
  <c r="N42" i="9"/>
  <c r="Q6" i="9"/>
  <c r="N43" i="9"/>
  <c r="Q22" i="9"/>
  <c r="N27" i="9"/>
  <c r="N23" i="9"/>
  <c r="N29" i="9"/>
  <c r="N24" i="9"/>
  <c r="N25" i="9"/>
  <c r="N28" i="9"/>
  <c r="N26" i="9"/>
  <c r="U3" i="10"/>
  <c r="N22" i="9" s="1"/>
  <c r="V3" i="10"/>
  <c r="M40" i="2"/>
  <c r="M39" i="2"/>
  <c r="M15" i="2" l="1"/>
  <c r="M38" i="2"/>
  <c r="M22" i="2" l="1"/>
  <c r="M36" i="2" l="1"/>
  <c r="M37" i="2"/>
  <c r="C17" i="9"/>
  <c r="M35" i="2"/>
  <c r="M23" i="2" l="1"/>
  <c r="C18" i="9"/>
  <c r="M13" i="2" l="1"/>
  <c r="C19" i="9" s="1"/>
  <c r="M12" i="2"/>
  <c r="C16" i="9" s="1"/>
  <c r="M20" i="2" l="1"/>
  <c r="M17" i="2"/>
  <c r="M19" i="2" l="1"/>
  <c r="M18" i="2"/>
  <c r="M14" i="2"/>
  <c r="C15" i="9" s="1"/>
  <c r="M16" i="2" l="1"/>
  <c r="M11" i="2"/>
  <c r="C1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<sst xmlns="http://schemas.openxmlformats.org/spreadsheetml/2006/main" count="1236" uniqueCount="201">
  <si>
    <t xml:space="preserve">Open 1D </t>
  </si>
  <si>
    <t xml:space="preserve">Open 2D </t>
  </si>
  <si>
    <t>Member</t>
  </si>
  <si>
    <t>Total</t>
  </si>
  <si>
    <t>Stevie Slack</t>
  </si>
  <si>
    <t>Horse</t>
  </si>
  <si>
    <t xml:space="preserve"> </t>
  </si>
  <si>
    <t>Junior</t>
  </si>
  <si>
    <t xml:space="preserve">Open 3D </t>
  </si>
  <si>
    <t xml:space="preserve">Open 4D </t>
  </si>
  <si>
    <t xml:space="preserve">Open 5D </t>
  </si>
  <si>
    <t>Open 1D</t>
  </si>
  <si>
    <t>Open 2D</t>
  </si>
  <si>
    <t>Open 3D</t>
  </si>
  <si>
    <t>Open 4D</t>
  </si>
  <si>
    <t>Open 5D</t>
  </si>
  <si>
    <t>Pee Wee</t>
  </si>
  <si>
    <t>Leadline</t>
  </si>
  <si>
    <t>Novice 1D</t>
  </si>
  <si>
    <t>Novice 2D</t>
  </si>
  <si>
    <t>Novice 3D</t>
  </si>
  <si>
    <t>Novice 4D</t>
  </si>
  <si>
    <t>Novice 5D</t>
  </si>
  <si>
    <t>Youth 1D</t>
  </si>
  <si>
    <t>Youth 2D</t>
  </si>
  <si>
    <t>Youth 3D</t>
  </si>
  <si>
    <t>Senior 1D</t>
  </si>
  <si>
    <t>Senior 2D</t>
  </si>
  <si>
    <t>Senior 3D</t>
  </si>
  <si>
    <t xml:space="preserve">Classic Race </t>
  </si>
  <si>
    <t xml:space="preserve">Need in Total </t>
  </si>
  <si>
    <t xml:space="preserve">Duty Points </t>
  </si>
  <si>
    <t xml:space="preserve">Total </t>
  </si>
  <si>
    <t xml:space="preserve">Classic </t>
  </si>
  <si>
    <t xml:space="preserve">Novice 1D </t>
  </si>
  <si>
    <t xml:space="preserve">Novice 3D </t>
  </si>
  <si>
    <t xml:space="preserve">Novice 4D </t>
  </si>
  <si>
    <t xml:space="preserve">Novice 5D </t>
  </si>
  <si>
    <t xml:space="preserve">Youth 1D </t>
  </si>
  <si>
    <t xml:space="preserve">Youth 3D </t>
  </si>
  <si>
    <t xml:space="preserve">Youth 2D </t>
  </si>
  <si>
    <t xml:space="preserve">Senior 1D </t>
  </si>
  <si>
    <t xml:space="preserve">Senior 2D </t>
  </si>
  <si>
    <t xml:space="preserve">Senior 3D </t>
  </si>
  <si>
    <t xml:space="preserve">Classic Race or Buckle Sponsor </t>
  </si>
  <si>
    <t>Tuesday Nights Total</t>
  </si>
  <si>
    <t>Final Duty Points Total</t>
  </si>
  <si>
    <t>Stacey Heer</t>
  </si>
  <si>
    <t>Cassie Berryman</t>
  </si>
  <si>
    <t>NFR Double Header Oct. 23rd</t>
  </si>
  <si>
    <t>Jessie Farley</t>
  </si>
  <si>
    <t>Jessi Chlarson</t>
  </si>
  <si>
    <t>Leslie Quillan</t>
  </si>
  <si>
    <t>Qualified for Awards</t>
  </si>
  <si>
    <t>Laurie Coombs</t>
  </si>
  <si>
    <t>Brayden Bise</t>
  </si>
  <si>
    <t>Jessica Bruegeman</t>
  </si>
  <si>
    <t>Jody Clark</t>
  </si>
  <si>
    <t>Emily Cox</t>
  </si>
  <si>
    <t>Brooklyn Clark</t>
  </si>
  <si>
    <t>Piper Cox</t>
  </si>
  <si>
    <t>Harper Cox</t>
  </si>
  <si>
    <t>Jayden Chlarson</t>
  </si>
  <si>
    <t>Brittnay Hendrickson</t>
  </si>
  <si>
    <t>Spring Classic June 4th</t>
  </si>
  <si>
    <t>Summer Classic July 7th</t>
  </si>
  <si>
    <t>Fall Classic Sept. 10th</t>
  </si>
  <si>
    <t>Mallory Bessette</t>
  </si>
  <si>
    <t xml:space="preserve">Jamie Bessette </t>
  </si>
  <si>
    <t>Emilee Smith</t>
  </si>
  <si>
    <t>Natalee Smith</t>
  </si>
  <si>
    <t>Arlene Marquart</t>
  </si>
  <si>
    <t>Joselyn Mendoza</t>
  </si>
  <si>
    <t>Stephanie Garza</t>
  </si>
  <si>
    <t>Chanel Bruegeman</t>
  </si>
  <si>
    <t>Paisley Holland</t>
  </si>
  <si>
    <t>Makayla Gustin</t>
  </si>
  <si>
    <t>Hannah Beeman</t>
  </si>
  <si>
    <t>Rylee Holt</t>
  </si>
  <si>
    <t>Nikki Umbarger</t>
  </si>
  <si>
    <t>Chandler Leith</t>
  </si>
  <si>
    <t>NFR 2022</t>
  </si>
  <si>
    <t>Troy Frederick</t>
  </si>
  <si>
    <t>Chica</t>
  </si>
  <si>
    <t>Pistol Hammer</t>
  </si>
  <si>
    <t>Roy</t>
  </si>
  <si>
    <t>Rhyder Hammer</t>
  </si>
  <si>
    <t>Brinzlee Wright</t>
  </si>
  <si>
    <t>Haizlee Wright</t>
  </si>
  <si>
    <t>Grace</t>
  </si>
  <si>
    <t>Jae</t>
  </si>
  <si>
    <t>Harvey Teodoro</t>
  </si>
  <si>
    <t>Maverick Meseberg</t>
  </si>
  <si>
    <t>Charlee Rainey</t>
  </si>
  <si>
    <t>Jiggy</t>
  </si>
  <si>
    <t>Charlie</t>
  </si>
  <si>
    <t>Bobby</t>
  </si>
  <si>
    <t xml:space="preserve">Misty </t>
  </si>
  <si>
    <t>Boe Jangles</t>
  </si>
  <si>
    <t>Denny</t>
  </si>
  <si>
    <t>Trevi Teodoro</t>
  </si>
  <si>
    <t>Jade Hart</t>
  </si>
  <si>
    <t>Trent Frederick</t>
  </si>
  <si>
    <t>Keira Meseberg</t>
  </si>
  <si>
    <t>Rossi Rainey</t>
  </si>
  <si>
    <t>Scarlet Wolther</t>
  </si>
  <si>
    <t>Sage Pinkerton</t>
  </si>
  <si>
    <t>Tiny Quintasket</t>
  </si>
  <si>
    <t>Zyr's Lucky Command "Zyr"</t>
  </si>
  <si>
    <t>Easy Chicks Rock "Easy"</t>
  </si>
  <si>
    <t>Felix</t>
  </si>
  <si>
    <t>Maggie</t>
  </si>
  <si>
    <t>Bella</t>
  </si>
  <si>
    <t>Ruthie</t>
  </si>
  <si>
    <t>Hancock</t>
  </si>
  <si>
    <t>Snickers</t>
  </si>
  <si>
    <t>Lil Bit</t>
  </si>
  <si>
    <t>Fly</t>
  </si>
  <si>
    <t>River</t>
  </si>
  <si>
    <t>Sunday Crime</t>
  </si>
  <si>
    <t>Evie</t>
  </si>
  <si>
    <t>Shelby Arnold</t>
  </si>
  <si>
    <t>Claretta Walker</t>
  </si>
  <si>
    <t>Kate Teodoro</t>
  </si>
  <si>
    <t>Diane Miller</t>
  </si>
  <si>
    <t>Andrea Jones</t>
  </si>
  <si>
    <t>Jamie Quillan</t>
  </si>
  <si>
    <t>Cheyenne Hammer</t>
  </si>
  <si>
    <t>Mallory McGee</t>
  </si>
  <si>
    <t>Kyia Hunter-Kanoff</t>
  </si>
  <si>
    <t>Jillian Bevier</t>
  </si>
  <si>
    <t>Casper</t>
  </si>
  <si>
    <t>Brooke</t>
  </si>
  <si>
    <t>Bell</t>
  </si>
  <si>
    <t>Blue Blue Daisey "Pickles"</t>
  </si>
  <si>
    <t>My Biggest Potential "Vegas"</t>
  </si>
  <si>
    <t>Stitch</t>
  </si>
  <si>
    <t>Blueberry</t>
  </si>
  <si>
    <t>LG</t>
  </si>
  <si>
    <t>Creme Brulee "Zango"</t>
  </si>
  <si>
    <t>Duke's Royal Gold "Duke"</t>
  </si>
  <si>
    <t>Browney Boon "Handsome"</t>
  </si>
  <si>
    <t>Smokin Kendra "Selah"</t>
  </si>
  <si>
    <t>TA Million DLR Dolly "Dolly"</t>
  </si>
  <si>
    <t>Stormy</t>
  </si>
  <si>
    <t>Embers</t>
  </si>
  <si>
    <t>Jettin in Fame "Jetta"</t>
  </si>
  <si>
    <t>TJ Gray Looks at JD</t>
  </si>
  <si>
    <t>IB Dashing Rockette</t>
  </si>
  <si>
    <t>Laredo</t>
  </si>
  <si>
    <t>Double Shot Expresso "E"</t>
  </si>
  <si>
    <t>Nikki</t>
  </si>
  <si>
    <t>Marley</t>
  </si>
  <si>
    <t>Pistol</t>
  </si>
  <si>
    <t>Legacy</t>
  </si>
  <si>
    <t>Smokey</t>
  </si>
  <si>
    <t>Coolio</t>
  </si>
  <si>
    <t>Bling</t>
  </si>
  <si>
    <t>Ideal Asscher Cut</t>
  </si>
  <si>
    <t>Bo</t>
  </si>
  <si>
    <t>Rachelle Holland</t>
  </si>
  <si>
    <t>Crystal Hart</t>
  </si>
  <si>
    <t>Meghan Meseberg</t>
  </si>
  <si>
    <t>Bee Bee Stiles "Jezebel"</t>
  </si>
  <si>
    <t>Boston ButtonsanBows "Nevada"</t>
  </si>
  <si>
    <t>Troubles Royal Mystique "Anna"</t>
  </si>
  <si>
    <t>Rocky</t>
  </si>
  <si>
    <t>Aztac</t>
  </si>
  <si>
    <t>Josie</t>
  </si>
  <si>
    <t>CW Frenchmans Hills</t>
  </si>
  <si>
    <t>Chugabug</t>
  </si>
  <si>
    <t>Indy</t>
  </si>
  <si>
    <t>Tina</t>
  </si>
  <si>
    <t>Kittys Smart Rey "Rey"</t>
  </si>
  <si>
    <t>Trisha Tolley</t>
  </si>
  <si>
    <t>Zyr</t>
  </si>
  <si>
    <t>Time Only Nights</t>
  </si>
  <si>
    <t>Colt Markwell</t>
  </si>
  <si>
    <t>Sugar</t>
  </si>
  <si>
    <t>Clay Markwell</t>
  </si>
  <si>
    <t>Tylor Markwell</t>
  </si>
  <si>
    <t>Dutches</t>
  </si>
  <si>
    <t>Makayla Markwell</t>
  </si>
  <si>
    <t>Clay Markell</t>
  </si>
  <si>
    <t>Sirena Garza</t>
  </si>
  <si>
    <t>Skips China Boy "McClain"</t>
  </si>
  <si>
    <t>Stacy Pickett</t>
  </si>
  <si>
    <t>SS Bubbalicious "Bubba"</t>
  </si>
  <si>
    <t>Penny</t>
  </si>
  <si>
    <t>Dry Doc Tango</t>
  </si>
  <si>
    <t>Mandy Udager</t>
  </si>
  <si>
    <t>Molly McNutt</t>
  </si>
  <si>
    <t>Amy McNutt</t>
  </si>
  <si>
    <t>Leos Great Honor</t>
  </si>
  <si>
    <t>Tracy Crotsley</t>
  </si>
  <si>
    <t>Soldier</t>
  </si>
  <si>
    <t>Anna</t>
  </si>
  <si>
    <t>Brylee Watkins</t>
  </si>
  <si>
    <t>Brylee Wright</t>
  </si>
  <si>
    <t xml:space="preserve">Points Standings After 04-26 Race </t>
  </si>
  <si>
    <t xml:space="preserve">Points Standings &amp; Duty Points After 04-26 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</si>
</sst>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16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9FE9-585A-43EB-B524-C67D3057B619}">
  <dimension ref="A1:M20"/>
  <sheetViews>
    <sheetView workbookViewId="0">
      <selection activeCell="H6" sqref="H6"/>
    </sheetView>
  </sheetViews>
  <sheetFormatPr defaultRowHeight="15" x14ac:dyDescent="0.25"/>
  <cols>
    <col min="1" max="1" width="15.42578125" bestFit="1" customWidth="1"/>
    <col min="2" max="2" width="13.140625" customWidth="1"/>
    <col min="4" max="4" width="13.5703125" bestFit="1" customWidth="1"/>
    <col min="13" max="13" width="9.140625" style="6"/>
  </cols>
  <sheetData>
    <row r="1" spans="1:13" ht="23.25" x14ac:dyDescent="0.3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87</v>
      </c>
      <c r="B3" t="s">
        <v>90</v>
      </c>
      <c r="C3">
        <v>10</v>
      </c>
      <c r="D3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20" si="0">SUM(C3:L3)</f>
        <v>20</v>
      </c>
    </row>
    <row r="4" spans="1:13" x14ac:dyDescent="0.25">
      <c r="A4" t="s">
        <v>82</v>
      </c>
      <c r="B4" t="s">
        <v>83</v>
      </c>
      <c r="C4">
        <v>9</v>
      </c>
      <c r="D4">
        <v>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18</v>
      </c>
    </row>
    <row r="5" spans="1:13" x14ac:dyDescent="0.25">
      <c r="A5" t="s">
        <v>88</v>
      </c>
      <c r="B5" t="s">
        <v>90</v>
      </c>
      <c r="C5">
        <v>8</v>
      </c>
      <c r="D5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16</v>
      </c>
    </row>
    <row r="6" spans="1:13" x14ac:dyDescent="0.25">
      <c r="A6" t="s">
        <v>86</v>
      </c>
      <c r="B6" t="s">
        <v>89</v>
      </c>
      <c r="C6">
        <v>7</v>
      </c>
      <c r="D6">
        <v>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14</v>
      </c>
    </row>
    <row r="7" spans="1:13" x14ac:dyDescent="0.25">
      <c r="A7" t="s">
        <v>84</v>
      </c>
      <c r="B7" t="s">
        <v>85</v>
      </c>
      <c r="C7">
        <v>6</v>
      </c>
      <c r="D7">
        <v>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12</v>
      </c>
    </row>
    <row r="8" spans="1:13" x14ac:dyDescent="0.25">
      <c r="A8" t="s">
        <v>177</v>
      </c>
      <c r="B8" t="s">
        <v>178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179</v>
      </c>
      <c r="B9" t="s">
        <v>178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</sheetData>
  <autoFilter ref="A2:M2" xr:uid="{F8829FE9-585A-43EB-B524-C67D3057B619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A7EE-5B49-4D8A-9C7C-1E1542C38E5A}">
  <dimension ref="A1:M20"/>
  <sheetViews>
    <sheetView workbookViewId="0">
      <selection activeCell="E15" sqref="E15"/>
    </sheetView>
  </sheetViews>
  <sheetFormatPr defaultRowHeight="15" x14ac:dyDescent="0.25"/>
  <cols>
    <col min="1" max="1" width="18.5703125" bestFit="1" customWidth="1"/>
    <col min="2" max="2" width="13.140625" customWidth="1"/>
    <col min="4" max="4" width="13.5703125" bestFit="1" customWidth="1"/>
    <col min="13" max="13" width="9.140625" style="6"/>
  </cols>
  <sheetData>
    <row r="1" spans="1:13" ht="23.25" x14ac:dyDescent="0.3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75</v>
      </c>
      <c r="B3" t="s">
        <v>95</v>
      </c>
      <c r="C3">
        <v>8</v>
      </c>
      <c r="D3">
        <v>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17</v>
      </c>
    </row>
    <row r="4" spans="1:13" x14ac:dyDescent="0.25">
      <c r="A4" t="s">
        <v>93</v>
      </c>
      <c r="B4" t="s">
        <v>99</v>
      </c>
      <c r="C4">
        <v>9</v>
      </c>
      <c r="D4">
        <v>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16</v>
      </c>
    </row>
    <row r="5" spans="1:13" x14ac:dyDescent="0.25">
      <c r="A5" t="s">
        <v>74</v>
      </c>
      <c r="B5" t="s">
        <v>94</v>
      </c>
      <c r="C5">
        <v>7</v>
      </c>
      <c r="D5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15</v>
      </c>
    </row>
    <row r="6" spans="1:13" x14ac:dyDescent="0.25">
      <c r="A6" t="s">
        <v>80</v>
      </c>
      <c r="B6" t="s">
        <v>96</v>
      </c>
      <c r="C6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10</v>
      </c>
    </row>
    <row r="7" spans="1:13" x14ac:dyDescent="0.25">
      <c r="A7" t="s">
        <v>197</v>
      </c>
      <c r="B7" t="s">
        <v>188</v>
      </c>
      <c r="C7">
        <v>0</v>
      </c>
      <c r="D7">
        <v>10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10</v>
      </c>
    </row>
    <row r="8" spans="1:13" x14ac:dyDescent="0.25">
      <c r="A8" t="s">
        <v>91</v>
      </c>
      <c r="B8" t="s">
        <v>97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0</v>
      </c>
    </row>
    <row r="9" spans="1:13" x14ac:dyDescent="0.25">
      <c r="A9" t="s">
        <v>92</v>
      </c>
      <c r="B9" t="s">
        <v>98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</sheetData>
  <autoFilter ref="A2:M2" xr:uid="{7C03A7EE-5B49-4D8A-9C7C-1E1542C38E5A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BC46-EDF7-435D-9FBF-7B2923DF7EEB}">
  <dimension ref="A1:M18"/>
  <sheetViews>
    <sheetView workbookViewId="0">
      <selection activeCell="D16" sqref="D16"/>
    </sheetView>
  </sheetViews>
  <sheetFormatPr defaultRowHeight="15" x14ac:dyDescent="0.25"/>
  <cols>
    <col min="1" max="1" width="17.85546875" customWidth="1"/>
    <col min="2" max="2" width="25" bestFit="1" customWidth="1"/>
    <col min="4" max="4" width="13.5703125" bestFit="1" customWidth="1"/>
    <col min="13" max="13" width="9.140625" style="6"/>
  </cols>
  <sheetData>
    <row r="1" spans="1:13" ht="23.25" x14ac:dyDescent="0.35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s="17" t="s">
        <v>61</v>
      </c>
      <c r="B3" t="s">
        <v>116</v>
      </c>
      <c r="C3">
        <v>10</v>
      </c>
      <c r="D3">
        <v>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19</v>
      </c>
    </row>
    <row r="4" spans="1:13" x14ac:dyDescent="0.25">
      <c r="A4" s="17" t="s">
        <v>60</v>
      </c>
      <c r="B4" t="s">
        <v>115</v>
      </c>
      <c r="C4">
        <v>9</v>
      </c>
      <c r="D4">
        <v>10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19</v>
      </c>
    </row>
    <row r="5" spans="1:13" x14ac:dyDescent="0.25">
      <c r="A5" s="17" t="s">
        <v>106</v>
      </c>
      <c r="B5" t="s">
        <v>119</v>
      </c>
      <c r="C5">
        <v>8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15</v>
      </c>
    </row>
    <row r="6" spans="1:13" x14ac:dyDescent="0.25">
      <c r="A6" s="17" t="s">
        <v>105</v>
      </c>
      <c r="B6" t="s">
        <v>118</v>
      </c>
      <c r="C6">
        <v>6</v>
      </c>
      <c r="D6">
        <v>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11</v>
      </c>
    </row>
    <row r="7" spans="1:13" x14ac:dyDescent="0.25">
      <c r="A7" t="s">
        <v>192</v>
      </c>
      <c r="B7" t="s">
        <v>193</v>
      </c>
      <c r="C7">
        <v>0</v>
      </c>
      <c r="D7">
        <v>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8</v>
      </c>
    </row>
    <row r="8" spans="1:13" x14ac:dyDescent="0.25">
      <c r="A8" s="17" t="s">
        <v>104</v>
      </c>
      <c r="B8" t="s">
        <v>114</v>
      </c>
      <c r="C8">
        <v>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7</v>
      </c>
    </row>
    <row r="9" spans="1:13" x14ac:dyDescent="0.25">
      <c r="A9" s="17" t="s">
        <v>61</v>
      </c>
      <c r="B9" t="s">
        <v>117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6</v>
      </c>
    </row>
    <row r="10" spans="1:13" x14ac:dyDescent="0.25">
      <c r="A10" s="17" t="s">
        <v>102</v>
      </c>
      <c r="B10" t="s">
        <v>111</v>
      </c>
      <c r="C10">
        <v>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5</v>
      </c>
    </row>
    <row r="11" spans="1:13" x14ac:dyDescent="0.25">
      <c r="A11" s="17" t="s">
        <v>107</v>
      </c>
      <c r="B11" t="s">
        <v>120</v>
      </c>
      <c r="C11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4</v>
      </c>
    </row>
    <row r="12" spans="1:13" x14ac:dyDescent="0.25">
      <c r="A12" s="17" t="s">
        <v>101</v>
      </c>
      <c r="B12" t="s">
        <v>110</v>
      </c>
      <c r="C12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3</v>
      </c>
    </row>
    <row r="13" spans="1:13" x14ac:dyDescent="0.25">
      <c r="A13" s="17" t="s">
        <v>100</v>
      </c>
      <c r="B13" t="s">
        <v>109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2</v>
      </c>
    </row>
    <row r="14" spans="1:13" x14ac:dyDescent="0.25">
      <c r="A14" s="17" t="s">
        <v>72</v>
      </c>
      <c r="B14" t="s">
        <v>108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1</v>
      </c>
    </row>
    <row r="15" spans="1:13" ht="15.75" thickBot="1" x14ac:dyDescent="0.3">
      <c r="A15" s="16" t="s">
        <v>103</v>
      </c>
      <c r="B15" t="s">
        <v>112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s="17" t="s">
        <v>103</v>
      </c>
      <c r="B16" t="s">
        <v>113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</sheetData>
  <autoFilter ref="A2:M2" xr:uid="{0C18BC46-EDF7-435D-9FBF-7B2923DF7EEB}">
    <sortState xmlns:xlrd2="http://schemas.microsoft.com/office/spreadsheetml/2017/richdata2" ref="A3:M18">
      <sortCondition descending="1" ref="M2"/>
    </sortState>
  </autoFilter>
  <mergeCells count="1">
    <mergeCell ref="A1:M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05CF-8D19-4066-B5C8-419751EEFA8C}">
  <dimension ref="A1:M49"/>
  <sheetViews>
    <sheetView zoomScale="115" zoomScaleNormal="115" workbookViewId="0">
      <selection activeCell="A49" sqref="A49:B49"/>
    </sheetView>
  </sheetViews>
  <sheetFormatPr defaultRowHeight="15" x14ac:dyDescent="0.25"/>
  <cols>
    <col min="1" max="1" width="18.28515625" bestFit="1" customWidth="1"/>
    <col min="2" max="2" width="27.140625" bestFit="1" customWidth="1"/>
    <col min="4" max="4" width="9.140625" customWidth="1"/>
    <col min="13" max="13" width="9.140625" style="6"/>
  </cols>
  <sheetData>
    <row r="1" spans="1:13" ht="23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78</v>
      </c>
      <c r="B3" t="s">
        <v>142</v>
      </c>
      <c r="C3">
        <v>0</v>
      </c>
      <c r="D3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10</v>
      </c>
    </row>
    <row r="4" spans="1:13" x14ac:dyDescent="0.25">
      <c r="A4" t="s">
        <v>78</v>
      </c>
      <c r="B4" t="s">
        <v>141</v>
      </c>
      <c r="C4">
        <v>0</v>
      </c>
      <c r="D4">
        <v>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9</v>
      </c>
    </row>
    <row r="5" spans="1:13" x14ac:dyDescent="0.25">
      <c r="A5" t="s">
        <v>69</v>
      </c>
      <c r="B5" t="s">
        <v>131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0</v>
      </c>
    </row>
    <row r="6" spans="1:13" x14ac:dyDescent="0.25">
      <c r="A6" t="s">
        <v>70</v>
      </c>
      <c r="B6" t="s">
        <v>132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0</v>
      </c>
    </row>
    <row r="7" spans="1:13" x14ac:dyDescent="0.25">
      <c r="A7" t="s">
        <v>71</v>
      </c>
      <c r="B7" t="s">
        <v>133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0</v>
      </c>
    </row>
    <row r="8" spans="1:13" x14ac:dyDescent="0.25">
      <c r="A8" t="s">
        <v>73</v>
      </c>
      <c r="B8" t="s">
        <v>134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0</v>
      </c>
    </row>
    <row r="9" spans="1:13" x14ac:dyDescent="0.25">
      <c r="A9" t="s">
        <v>73</v>
      </c>
      <c r="B9" t="s">
        <v>135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A10" t="s">
        <v>56</v>
      </c>
      <c r="B10" t="s">
        <v>136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56</v>
      </c>
      <c r="B11" t="s">
        <v>137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51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62</v>
      </c>
      <c r="B13" t="s">
        <v>138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4</v>
      </c>
      <c r="B14" t="s">
        <v>139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4</v>
      </c>
      <c r="B15" t="s">
        <v>140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79</v>
      </c>
      <c r="B16" t="s">
        <v>143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57</v>
      </c>
      <c r="B17" t="s">
        <v>144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59</v>
      </c>
      <c r="B18" t="s">
        <v>145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80</v>
      </c>
      <c r="B19" t="s">
        <v>96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121</v>
      </c>
      <c r="B20" t="s">
        <v>146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  <row r="21" spans="1:13" x14ac:dyDescent="0.25">
      <c r="A21" t="s">
        <v>121</v>
      </c>
      <c r="B21" t="s">
        <v>147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>SUM(C21:L21)</f>
        <v>0</v>
      </c>
    </row>
    <row r="22" spans="1:13" x14ac:dyDescent="0.25">
      <c r="A22" t="s">
        <v>122</v>
      </c>
      <c r="B22" t="s">
        <v>148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>SUM(C22:L22)</f>
        <v>0</v>
      </c>
    </row>
    <row r="23" spans="1:13" x14ac:dyDescent="0.25">
      <c r="A23" t="s">
        <v>123</v>
      </c>
      <c r="B23" t="s">
        <v>149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>SUM(C23:L23)</f>
        <v>0</v>
      </c>
    </row>
    <row r="24" spans="1:13" x14ac:dyDescent="0.25">
      <c r="A24" t="s">
        <v>124</v>
      </c>
      <c r="B24" t="s">
        <v>150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>SUM(C24:L24)</f>
        <v>0</v>
      </c>
    </row>
    <row r="25" spans="1:13" x14ac:dyDescent="0.25">
      <c r="A25" t="s">
        <v>47</v>
      </c>
      <c r="B25" t="s">
        <v>151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>SUM(C25:L25)</f>
        <v>0</v>
      </c>
    </row>
    <row r="26" spans="1:13" x14ac:dyDescent="0.25">
      <c r="A26" t="s">
        <v>125</v>
      </c>
      <c r="B26" t="s">
        <v>152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>SUM(C26:L26)</f>
        <v>0</v>
      </c>
    </row>
    <row r="27" spans="1:13" x14ac:dyDescent="0.25">
      <c r="A27" t="s">
        <v>126</v>
      </c>
      <c r="B27" t="s">
        <v>153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>SUM(C27:L27)</f>
        <v>0</v>
      </c>
    </row>
    <row r="28" spans="1:13" x14ac:dyDescent="0.25">
      <c r="A28" t="s">
        <v>127</v>
      </c>
      <c r="B28" t="s">
        <v>154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>SUM(C28:L28)</f>
        <v>0</v>
      </c>
    </row>
    <row r="29" spans="1:13" x14ac:dyDescent="0.25">
      <c r="A29" t="s">
        <v>128</v>
      </c>
      <c r="B29" t="s">
        <v>155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>SUM(C29:L29)</f>
        <v>0</v>
      </c>
    </row>
    <row r="30" spans="1:13" x14ac:dyDescent="0.25">
      <c r="A30" t="s">
        <v>129</v>
      </c>
      <c r="B30" t="s">
        <v>156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>SUM(C30:L30)</f>
        <v>0</v>
      </c>
    </row>
    <row r="31" spans="1:13" x14ac:dyDescent="0.25">
      <c r="A31" t="s">
        <v>130</v>
      </c>
      <c r="B31" t="s">
        <v>157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>SUM(C31:L31)</f>
        <v>0</v>
      </c>
    </row>
    <row r="32" spans="1:13" x14ac:dyDescent="0.25">
      <c r="A32" t="s">
        <v>104</v>
      </c>
      <c r="B32" t="s">
        <v>114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>SUM(C32:L32)</f>
        <v>0</v>
      </c>
    </row>
    <row r="33" spans="1:13" x14ac:dyDescent="0.25">
      <c r="A33" t="s">
        <v>93</v>
      </c>
      <c r="B33" t="s">
        <v>99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">
        <f>SUM(C33:L33)</f>
        <v>0</v>
      </c>
    </row>
    <row r="34" spans="1:13" x14ac:dyDescent="0.25">
      <c r="A34" t="s">
        <v>60</v>
      </c>
      <c r="B34" t="s">
        <v>115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6">
        <f>SUM(C34:L34)</f>
        <v>0</v>
      </c>
    </row>
    <row r="35" spans="1:13" x14ac:dyDescent="0.25">
      <c r="A35" t="s">
        <v>61</v>
      </c>
      <c r="B35" t="s">
        <v>116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>
        <f>SUM(C35:L35)</f>
        <v>0</v>
      </c>
    </row>
    <row r="36" spans="1:13" x14ac:dyDescent="0.25">
      <c r="A36" t="s">
        <v>61</v>
      </c>
      <c r="B36" t="s">
        <v>117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">
        <f>SUM(C36:L36)</f>
        <v>0</v>
      </c>
    </row>
    <row r="37" spans="1:13" x14ac:dyDescent="0.25">
      <c r="A37" t="s">
        <v>105</v>
      </c>
      <c r="B37" t="s">
        <v>118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6">
        <f>SUM(C37:L37)</f>
        <v>0</v>
      </c>
    </row>
    <row r="38" spans="1:13" x14ac:dyDescent="0.25">
      <c r="A38" t="s">
        <v>50</v>
      </c>
      <c r="B38" t="s">
        <v>158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6">
        <f>SUM(C38:L38)</f>
        <v>0</v>
      </c>
    </row>
    <row r="39" spans="1:13" x14ac:dyDescent="0.25">
      <c r="A39" t="s">
        <v>106</v>
      </c>
      <c r="B39" t="s">
        <v>119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">
        <f>SUM(C39:L39)</f>
        <v>0</v>
      </c>
    </row>
    <row r="40" spans="1:13" x14ac:dyDescent="0.25">
      <c r="A40" t="s">
        <v>48</v>
      </c>
      <c r="B40" t="s">
        <v>159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6">
        <f>SUM(C40:L40)</f>
        <v>0</v>
      </c>
    </row>
    <row r="41" spans="1:13" x14ac:dyDescent="0.25">
      <c r="A41" t="s">
        <v>174</v>
      </c>
      <c r="B41" t="s">
        <v>175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6">
        <f>SUM(C41:L41)</f>
        <v>0</v>
      </c>
    </row>
    <row r="42" spans="1:13" x14ac:dyDescent="0.25">
      <c r="A42" t="s">
        <v>180</v>
      </c>
      <c r="B42" t="s">
        <v>181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s="6">
        <f>SUM(C42:L42)</f>
        <v>0</v>
      </c>
    </row>
    <row r="43" spans="1:13" x14ac:dyDescent="0.25">
      <c r="A43" t="s">
        <v>182</v>
      </c>
      <c r="B43" t="s">
        <v>181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s="6">
        <f>SUM(C43:L43)</f>
        <v>0</v>
      </c>
    </row>
    <row r="44" spans="1:13" x14ac:dyDescent="0.25">
      <c r="A44" t="s">
        <v>184</v>
      </c>
      <c r="B44" t="s">
        <v>185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6">
        <f>SUM(C44:L44)</f>
        <v>0</v>
      </c>
    </row>
    <row r="45" spans="1:13" x14ac:dyDescent="0.25">
      <c r="A45" t="s">
        <v>186</v>
      </c>
      <c r="B45" t="s">
        <v>187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 s="6">
        <f>SUM(C45:L45)</f>
        <v>0</v>
      </c>
    </row>
    <row r="46" spans="1:13" x14ac:dyDescent="0.25">
      <c r="A46" t="s">
        <v>190</v>
      </c>
      <c r="B46" t="s">
        <v>189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 s="6">
        <f>SUM(C46:L46)</f>
        <v>0</v>
      </c>
    </row>
    <row r="47" spans="1:13" x14ac:dyDescent="0.25">
      <c r="A47" t="s">
        <v>191</v>
      </c>
      <c r="B47" t="s">
        <v>189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 s="6">
        <f>SUM(C47:L47)</f>
        <v>0</v>
      </c>
    </row>
    <row r="48" spans="1:13" x14ac:dyDescent="0.25">
      <c r="A48" t="s">
        <v>192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s="6">
        <f>SUM(C48:L48)</f>
        <v>0</v>
      </c>
    </row>
    <row r="49" spans="1:13" x14ac:dyDescent="0.25">
      <c r="A49" t="s">
        <v>67</v>
      </c>
      <c r="B49" t="s">
        <v>196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 s="6">
        <f>SUM(C49:L49)</f>
        <v>0</v>
      </c>
    </row>
  </sheetData>
  <sheetProtection formatCells="0" formatColumns="0" formatRows="0" insertColumns="0" insertRows="0" insertHyperlinks="0" deleteColumns="0" deleteRows="0" sort="0" autoFilter="0" pivotTables="0"/>
  <autoFilter ref="A2:M2" xr:uid="{00CA05CF-8D19-4066-B5C8-419751EEFA8C}">
    <sortState xmlns:xlrd2="http://schemas.microsoft.com/office/spreadsheetml/2017/richdata2" ref="A3:M49">
      <sortCondition descending="1" ref="M2"/>
    </sortState>
  </autoFilter>
  <sortState xmlns:xlrd2="http://schemas.microsoft.com/office/spreadsheetml/2017/richdata2" ref="A3:M5">
    <sortCondition descending="1" ref="M3:M5"/>
  </sortState>
  <mergeCells count="1">
    <mergeCell ref="A1:M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7C2C-4022-46FD-837B-E1C3B3668507}">
  <dimension ref="A1:M49"/>
  <sheetViews>
    <sheetView workbookViewId="0">
      <selection activeCell="A49" sqref="A49:B49"/>
    </sheetView>
  </sheetViews>
  <sheetFormatPr defaultRowHeight="15" x14ac:dyDescent="0.25"/>
  <cols>
    <col min="1" max="1" width="18.140625" customWidth="1"/>
    <col min="2" max="2" width="27.140625" bestFit="1" customWidth="1"/>
    <col min="4" max="4" width="13.5703125" style="7" bestFit="1" customWidth="1"/>
    <col min="13" max="13" width="9.140625" style="6"/>
  </cols>
  <sheetData>
    <row r="1" spans="1:13" ht="23.25" x14ac:dyDescent="0.3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2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4</v>
      </c>
      <c r="B3" t="s">
        <v>139</v>
      </c>
      <c r="C3">
        <v>10</v>
      </c>
      <c r="D3" s="7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20</v>
      </c>
    </row>
    <row r="4" spans="1:13" x14ac:dyDescent="0.25">
      <c r="A4" t="s">
        <v>50</v>
      </c>
      <c r="B4" t="s">
        <v>158</v>
      </c>
      <c r="C4">
        <v>9</v>
      </c>
      <c r="D4" s="7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9</v>
      </c>
    </row>
    <row r="5" spans="1:13" x14ac:dyDescent="0.25">
      <c r="A5" t="s">
        <v>127</v>
      </c>
      <c r="B5" t="s">
        <v>154</v>
      </c>
      <c r="C5">
        <v>0</v>
      </c>
      <c r="D5" s="7">
        <v>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9</v>
      </c>
    </row>
    <row r="6" spans="1:13" x14ac:dyDescent="0.25">
      <c r="A6" t="s">
        <v>78</v>
      </c>
      <c r="B6" t="s">
        <v>142</v>
      </c>
      <c r="C6">
        <v>8</v>
      </c>
      <c r="D6" s="7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8</v>
      </c>
    </row>
    <row r="7" spans="1:13" x14ac:dyDescent="0.25">
      <c r="A7" t="s">
        <v>47</v>
      </c>
      <c r="B7" t="s">
        <v>151</v>
      </c>
      <c r="C7">
        <v>0</v>
      </c>
      <c r="D7" s="7">
        <v>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8</v>
      </c>
    </row>
    <row r="8" spans="1:13" x14ac:dyDescent="0.25">
      <c r="A8" t="s">
        <v>62</v>
      </c>
      <c r="B8" t="s">
        <v>138</v>
      </c>
      <c r="C8">
        <v>7</v>
      </c>
      <c r="D8" s="7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7</v>
      </c>
    </row>
    <row r="9" spans="1:13" x14ac:dyDescent="0.25">
      <c r="A9" t="s">
        <v>73</v>
      </c>
      <c r="B9" t="s">
        <v>135</v>
      </c>
      <c r="C9">
        <v>0</v>
      </c>
      <c r="D9" s="7">
        <v>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7</v>
      </c>
    </row>
    <row r="10" spans="1:13" x14ac:dyDescent="0.25">
      <c r="A10" t="s">
        <v>61</v>
      </c>
      <c r="B10" t="s">
        <v>116</v>
      </c>
      <c r="C10">
        <v>0</v>
      </c>
      <c r="D10" s="7">
        <v>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6</v>
      </c>
    </row>
    <row r="11" spans="1:13" x14ac:dyDescent="0.25">
      <c r="A11" t="s">
        <v>124</v>
      </c>
      <c r="B11" t="s">
        <v>150</v>
      </c>
      <c r="C11">
        <v>0</v>
      </c>
      <c r="D11" s="7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60</v>
      </c>
      <c r="B12" t="s">
        <v>115</v>
      </c>
      <c r="C12">
        <v>0</v>
      </c>
      <c r="D12" s="7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122</v>
      </c>
      <c r="B13" t="s">
        <v>148</v>
      </c>
      <c r="C13">
        <v>0</v>
      </c>
      <c r="D13" s="7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130</v>
      </c>
      <c r="B14" t="s">
        <v>157</v>
      </c>
      <c r="C14">
        <v>0</v>
      </c>
      <c r="D14" s="7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121</v>
      </c>
      <c r="B15" t="s">
        <v>146</v>
      </c>
      <c r="C15">
        <v>0</v>
      </c>
      <c r="D15" s="7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61</v>
      </c>
      <c r="B16" t="s">
        <v>117</v>
      </c>
      <c r="C16">
        <v>0</v>
      </c>
      <c r="D16" s="7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129</v>
      </c>
      <c r="B17" t="s">
        <v>156</v>
      </c>
      <c r="C17">
        <v>0</v>
      </c>
      <c r="D17" s="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106</v>
      </c>
      <c r="B18" t="s">
        <v>119</v>
      </c>
      <c r="C18">
        <v>0</v>
      </c>
      <c r="D18" s="7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125</v>
      </c>
      <c r="B19" t="s">
        <v>152</v>
      </c>
      <c r="C19">
        <v>0</v>
      </c>
      <c r="D19" s="7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93</v>
      </c>
      <c r="B20" t="s">
        <v>99</v>
      </c>
      <c r="C20">
        <v>0</v>
      </c>
      <c r="D20" s="7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  <row r="21" spans="1:13" x14ac:dyDescent="0.25">
      <c r="A21" t="s">
        <v>71</v>
      </c>
      <c r="B21" t="s">
        <v>133</v>
      </c>
      <c r="C21">
        <v>0</v>
      </c>
      <c r="D21" s="7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>SUM(C21:L21)</f>
        <v>0</v>
      </c>
    </row>
    <row r="22" spans="1:13" x14ac:dyDescent="0.25">
      <c r="A22" t="s">
        <v>59</v>
      </c>
      <c r="B22" t="s">
        <v>145</v>
      </c>
      <c r="C22">
        <v>0</v>
      </c>
      <c r="D22" s="7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>SUM(C22:L22)</f>
        <v>0</v>
      </c>
    </row>
    <row r="23" spans="1:13" x14ac:dyDescent="0.25">
      <c r="A23" t="s">
        <v>80</v>
      </c>
      <c r="B23" t="s">
        <v>96</v>
      </c>
      <c r="C23">
        <v>0</v>
      </c>
      <c r="D23" s="7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>SUM(C23:L23)</f>
        <v>0</v>
      </c>
    </row>
    <row r="24" spans="1:13" x14ac:dyDescent="0.25">
      <c r="A24" t="s">
        <v>69</v>
      </c>
      <c r="B24" t="s">
        <v>131</v>
      </c>
      <c r="C24">
        <v>0</v>
      </c>
      <c r="D24" s="7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>SUM(C24:L24)</f>
        <v>0</v>
      </c>
    </row>
    <row r="25" spans="1:13" x14ac:dyDescent="0.25">
      <c r="A25" t="s">
        <v>51</v>
      </c>
      <c r="C25">
        <v>0</v>
      </c>
      <c r="D25" s="7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>SUM(C25:L25)</f>
        <v>0</v>
      </c>
    </row>
    <row r="26" spans="1:13" x14ac:dyDescent="0.25">
      <c r="A26" t="s">
        <v>56</v>
      </c>
      <c r="B26" t="s">
        <v>136</v>
      </c>
      <c r="C26">
        <v>0</v>
      </c>
      <c r="D26" s="7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>SUM(C26:L26)</f>
        <v>0</v>
      </c>
    </row>
    <row r="27" spans="1:13" x14ac:dyDescent="0.25">
      <c r="A27" t="s">
        <v>56</v>
      </c>
      <c r="B27" t="s">
        <v>137</v>
      </c>
      <c r="C27">
        <v>0</v>
      </c>
      <c r="D27" s="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>SUM(C27:L27)</f>
        <v>0</v>
      </c>
    </row>
    <row r="28" spans="1:13" x14ac:dyDescent="0.25">
      <c r="A28" t="s">
        <v>57</v>
      </c>
      <c r="B28" t="s">
        <v>144</v>
      </c>
      <c r="C28">
        <v>0</v>
      </c>
      <c r="D28" s="7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>SUM(C28:L28)</f>
        <v>0</v>
      </c>
    </row>
    <row r="29" spans="1:13" x14ac:dyDescent="0.25">
      <c r="A29" t="s">
        <v>70</v>
      </c>
      <c r="B29" t="s">
        <v>132</v>
      </c>
      <c r="C29">
        <v>0</v>
      </c>
      <c r="D29" s="7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>SUM(C29:L29)</f>
        <v>0</v>
      </c>
    </row>
    <row r="30" spans="1:13" x14ac:dyDescent="0.25">
      <c r="A30" t="s">
        <v>79</v>
      </c>
      <c r="B30" t="s">
        <v>143</v>
      </c>
      <c r="C30">
        <v>0</v>
      </c>
      <c r="D30" s="7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>SUM(C30:L30)</f>
        <v>0</v>
      </c>
    </row>
    <row r="31" spans="1:13" x14ac:dyDescent="0.25">
      <c r="A31" t="s">
        <v>78</v>
      </c>
      <c r="B31" t="s">
        <v>141</v>
      </c>
      <c r="C31">
        <v>0</v>
      </c>
      <c r="D31" s="7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>SUM(C31:L31)</f>
        <v>0</v>
      </c>
    </row>
    <row r="32" spans="1:13" x14ac:dyDescent="0.25">
      <c r="A32" t="s">
        <v>73</v>
      </c>
      <c r="B32" t="s">
        <v>134</v>
      </c>
      <c r="C32">
        <v>0</v>
      </c>
      <c r="D32" s="7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>SUM(C32:L32)</f>
        <v>0</v>
      </c>
    </row>
    <row r="33" spans="1:13" x14ac:dyDescent="0.25">
      <c r="A33" t="s">
        <v>4</v>
      </c>
      <c r="B33" t="s">
        <v>140</v>
      </c>
      <c r="C33">
        <v>0</v>
      </c>
      <c r="D33" s="7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">
        <f>SUM(C33:L33)</f>
        <v>0</v>
      </c>
    </row>
    <row r="34" spans="1:13" x14ac:dyDescent="0.25">
      <c r="A34" t="s">
        <v>48</v>
      </c>
      <c r="B34" t="s">
        <v>159</v>
      </c>
      <c r="C34">
        <v>0</v>
      </c>
      <c r="D34" s="7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6">
        <f>SUM(C34:L34)</f>
        <v>0</v>
      </c>
    </row>
    <row r="35" spans="1:13" x14ac:dyDescent="0.25">
      <c r="A35" t="s">
        <v>126</v>
      </c>
      <c r="B35" t="s">
        <v>153</v>
      </c>
      <c r="C35">
        <v>0</v>
      </c>
      <c r="D35" s="7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>
        <f>SUM(C35:L35)</f>
        <v>0</v>
      </c>
    </row>
    <row r="36" spans="1:13" x14ac:dyDescent="0.25">
      <c r="A36" t="s">
        <v>123</v>
      </c>
      <c r="B36" t="s">
        <v>149</v>
      </c>
      <c r="C36">
        <v>0</v>
      </c>
      <c r="D36" s="7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">
        <f>SUM(C36:L36)</f>
        <v>0</v>
      </c>
    </row>
    <row r="37" spans="1:13" x14ac:dyDescent="0.25">
      <c r="A37" t="s">
        <v>128</v>
      </c>
      <c r="B37" t="s">
        <v>155</v>
      </c>
      <c r="C37">
        <v>0</v>
      </c>
      <c r="D37" s="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6">
        <f>SUM(C37:L37)</f>
        <v>0</v>
      </c>
    </row>
    <row r="38" spans="1:13" x14ac:dyDescent="0.25">
      <c r="A38" t="s">
        <v>104</v>
      </c>
      <c r="B38" t="s">
        <v>114</v>
      </c>
      <c r="C38">
        <v>0</v>
      </c>
      <c r="D38" s="7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6">
        <f>SUM(C38:L38)</f>
        <v>0</v>
      </c>
    </row>
    <row r="39" spans="1:13" x14ac:dyDescent="0.25">
      <c r="A39" t="s">
        <v>105</v>
      </c>
      <c r="B39" t="s">
        <v>118</v>
      </c>
      <c r="C39">
        <v>0</v>
      </c>
      <c r="D39" s="7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">
        <f>SUM(C39:L39)</f>
        <v>0</v>
      </c>
    </row>
    <row r="40" spans="1:13" x14ac:dyDescent="0.25">
      <c r="A40" t="s">
        <v>121</v>
      </c>
      <c r="B40" t="s">
        <v>147</v>
      </c>
      <c r="C40">
        <v>0</v>
      </c>
      <c r="D40" s="7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6">
        <f>SUM(C40:L40)</f>
        <v>0</v>
      </c>
    </row>
    <row r="41" spans="1:13" x14ac:dyDescent="0.25">
      <c r="A41" t="s">
        <v>174</v>
      </c>
      <c r="B41" t="s">
        <v>175</v>
      </c>
      <c r="C41">
        <v>0</v>
      </c>
      <c r="D41" s="7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6">
        <f>SUM(C41:L41)</f>
        <v>0</v>
      </c>
    </row>
    <row r="42" spans="1:13" x14ac:dyDescent="0.25">
      <c r="A42" t="s">
        <v>180</v>
      </c>
      <c r="B42" t="s">
        <v>181</v>
      </c>
      <c r="C42">
        <v>0</v>
      </c>
      <c r="D42" s="7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s="6">
        <f>SUM(C42:L42)</f>
        <v>0</v>
      </c>
    </row>
    <row r="43" spans="1:13" x14ac:dyDescent="0.25">
      <c r="A43" t="s">
        <v>182</v>
      </c>
      <c r="B43" t="s">
        <v>181</v>
      </c>
      <c r="C43">
        <v>0</v>
      </c>
      <c r="D43" s="7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s="6">
        <f>SUM(C43:L43)</f>
        <v>0</v>
      </c>
    </row>
    <row r="44" spans="1:13" x14ac:dyDescent="0.25">
      <c r="A44" t="s">
        <v>184</v>
      </c>
      <c r="B44" t="s">
        <v>185</v>
      </c>
      <c r="C44">
        <v>0</v>
      </c>
      <c r="D44" s="7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6">
        <f>SUM(C44:L44)</f>
        <v>0</v>
      </c>
    </row>
    <row r="45" spans="1:13" x14ac:dyDescent="0.25">
      <c r="A45" t="s">
        <v>186</v>
      </c>
      <c r="B45" t="s">
        <v>187</v>
      </c>
      <c r="C45">
        <v>0</v>
      </c>
      <c r="D45" s="7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 s="6">
        <f>SUM(C45:L45)</f>
        <v>0</v>
      </c>
    </row>
    <row r="46" spans="1:13" x14ac:dyDescent="0.25">
      <c r="A46" t="s">
        <v>190</v>
      </c>
      <c r="B46" t="s">
        <v>189</v>
      </c>
      <c r="C46">
        <v>0</v>
      </c>
      <c r="D46" s="7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 s="6">
        <f>SUM(C46:L46)</f>
        <v>0</v>
      </c>
    </row>
    <row r="47" spans="1:13" x14ac:dyDescent="0.25">
      <c r="A47" t="s">
        <v>191</v>
      </c>
      <c r="B47" t="s">
        <v>189</v>
      </c>
      <c r="C47">
        <v>0</v>
      </c>
      <c r="D47" s="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 s="6">
        <f>SUM(C47:L47)</f>
        <v>0</v>
      </c>
    </row>
    <row r="48" spans="1:13" x14ac:dyDescent="0.25">
      <c r="A48" t="s">
        <v>192</v>
      </c>
      <c r="B48" t="s">
        <v>193</v>
      </c>
      <c r="C48">
        <v>0</v>
      </c>
      <c r="D48" s="7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s="6">
        <f>SUM(C48:L48)</f>
        <v>0</v>
      </c>
    </row>
    <row r="49" spans="1:2" x14ac:dyDescent="0.25">
      <c r="A49" t="s">
        <v>67</v>
      </c>
      <c r="B49" t="s">
        <v>196</v>
      </c>
    </row>
  </sheetData>
  <autoFilter ref="A2:M2" xr:uid="{D38F7C2C-4022-46FD-837B-E1C3B3668507}">
    <sortState xmlns:xlrd2="http://schemas.microsoft.com/office/spreadsheetml/2017/richdata2" ref="A3:M48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28E4-1766-48D4-A73F-C5D2AB584727}">
  <dimension ref="A1:M49"/>
  <sheetViews>
    <sheetView workbookViewId="0">
      <selection activeCell="M48" sqref="M48:M49"/>
    </sheetView>
  </sheetViews>
  <sheetFormatPr defaultRowHeight="15" x14ac:dyDescent="0.25"/>
  <cols>
    <col min="1" max="1" width="18.28515625" bestFit="1" customWidth="1"/>
    <col min="2" max="2" width="27.140625" bestFit="1" customWidth="1"/>
    <col min="4" max="4" width="13.5703125" bestFit="1" customWidth="1"/>
    <col min="13" max="13" width="9.140625" style="6"/>
  </cols>
  <sheetData>
    <row r="1" spans="1:13" ht="23.25" x14ac:dyDescent="0.3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59</v>
      </c>
      <c r="B3" t="s">
        <v>145</v>
      </c>
      <c r="C3">
        <v>8</v>
      </c>
      <c r="D3">
        <v>8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16</v>
      </c>
    </row>
    <row r="4" spans="1:13" x14ac:dyDescent="0.25">
      <c r="A4" t="s">
        <v>78</v>
      </c>
      <c r="B4" t="s">
        <v>141</v>
      </c>
      <c r="C4">
        <v>10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10</v>
      </c>
    </row>
    <row r="5" spans="1:13" x14ac:dyDescent="0.25">
      <c r="A5" t="s">
        <v>121</v>
      </c>
      <c r="B5" t="s">
        <v>146</v>
      </c>
      <c r="C5">
        <v>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10</v>
      </c>
    </row>
    <row r="6" spans="1:13" x14ac:dyDescent="0.25">
      <c r="A6" t="s">
        <v>127</v>
      </c>
      <c r="B6" t="s">
        <v>154</v>
      </c>
      <c r="C6">
        <v>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9</v>
      </c>
    </row>
    <row r="7" spans="1:13" x14ac:dyDescent="0.25">
      <c r="A7" t="s">
        <v>73</v>
      </c>
      <c r="B7" t="s">
        <v>134</v>
      </c>
      <c r="C7">
        <v>0</v>
      </c>
      <c r="D7">
        <v>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9</v>
      </c>
    </row>
    <row r="8" spans="1:13" x14ac:dyDescent="0.25">
      <c r="A8" t="s">
        <v>60</v>
      </c>
      <c r="B8" t="s">
        <v>115</v>
      </c>
      <c r="C8">
        <v>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7</v>
      </c>
    </row>
    <row r="9" spans="1:13" x14ac:dyDescent="0.25">
      <c r="A9" t="s">
        <v>125</v>
      </c>
      <c r="B9" t="s">
        <v>152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A10" t="s">
        <v>71</v>
      </c>
      <c r="B10" t="s">
        <v>133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48</v>
      </c>
      <c r="B11" t="s">
        <v>159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80</v>
      </c>
      <c r="B12" t="s">
        <v>96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93</v>
      </c>
      <c r="B13" t="s">
        <v>99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122</v>
      </c>
      <c r="B14" t="s">
        <v>148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124</v>
      </c>
      <c r="B15" t="s">
        <v>150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69</v>
      </c>
      <c r="B16" t="s">
        <v>131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61</v>
      </c>
      <c r="B17" t="s">
        <v>116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61</v>
      </c>
      <c r="B18" t="s">
        <v>117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126</v>
      </c>
      <c r="B19" t="s">
        <v>153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62</v>
      </c>
      <c r="B20" t="s">
        <v>138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  <row r="21" spans="1:13" x14ac:dyDescent="0.25">
      <c r="A21" t="s">
        <v>51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>SUM(C21:L21)</f>
        <v>0</v>
      </c>
    </row>
    <row r="22" spans="1:13" x14ac:dyDescent="0.25">
      <c r="A22" t="s">
        <v>56</v>
      </c>
      <c r="B22" t="s">
        <v>136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>SUM(C22:L22)</f>
        <v>0</v>
      </c>
    </row>
    <row r="23" spans="1:13" x14ac:dyDescent="0.25">
      <c r="A23" t="s">
        <v>56</v>
      </c>
      <c r="B23" t="s">
        <v>137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>SUM(C23:L23)</f>
        <v>0</v>
      </c>
    </row>
    <row r="24" spans="1:13" x14ac:dyDescent="0.25">
      <c r="A24" t="s">
        <v>50</v>
      </c>
      <c r="B24" t="s">
        <v>158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>SUM(C24:L24)</f>
        <v>0</v>
      </c>
    </row>
    <row r="25" spans="1:13" x14ac:dyDescent="0.25">
      <c r="A25" t="s">
        <v>130</v>
      </c>
      <c r="B25" t="s">
        <v>157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>SUM(C25:L25)</f>
        <v>0</v>
      </c>
    </row>
    <row r="26" spans="1:13" x14ac:dyDescent="0.25">
      <c r="A26" t="s">
        <v>57</v>
      </c>
      <c r="B26" t="s">
        <v>144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>SUM(C26:L26)</f>
        <v>0</v>
      </c>
    </row>
    <row r="27" spans="1:13" x14ac:dyDescent="0.25">
      <c r="A27" t="s">
        <v>123</v>
      </c>
      <c r="B27" t="s">
        <v>149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>SUM(C27:L27)</f>
        <v>0</v>
      </c>
    </row>
    <row r="28" spans="1:13" x14ac:dyDescent="0.25">
      <c r="A28" t="s">
        <v>129</v>
      </c>
      <c r="B28" t="s">
        <v>156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>SUM(C28:L28)</f>
        <v>0</v>
      </c>
    </row>
    <row r="29" spans="1:13" x14ac:dyDescent="0.25">
      <c r="A29" t="s">
        <v>128</v>
      </c>
      <c r="B29" t="s">
        <v>155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>SUM(C29:L29)</f>
        <v>0</v>
      </c>
    </row>
    <row r="30" spans="1:13" x14ac:dyDescent="0.25">
      <c r="A30" t="s">
        <v>70</v>
      </c>
      <c r="B30" t="s">
        <v>132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>SUM(C30:L30)</f>
        <v>0</v>
      </c>
    </row>
    <row r="31" spans="1:13" x14ac:dyDescent="0.25">
      <c r="A31" t="s">
        <v>79</v>
      </c>
      <c r="B31" t="s">
        <v>143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>SUM(C31:L31)</f>
        <v>0</v>
      </c>
    </row>
    <row r="32" spans="1:13" x14ac:dyDescent="0.25">
      <c r="A32" t="s">
        <v>104</v>
      </c>
      <c r="B32" t="s">
        <v>114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>SUM(C32:L32)</f>
        <v>0</v>
      </c>
    </row>
    <row r="33" spans="1:13" x14ac:dyDescent="0.25">
      <c r="A33" t="s">
        <v>78</v>
      </c>
      <c r="B33" t="s">
        <v>142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">
        <f>SUM(C33:L33)</f>
        <v>0</v>
      </c>
    </row>
    <row r="34" spans="1:13" x14ac:dyDescent="0.25">
      <c r="A34" t="s">
        <v>106</v>
      </c>
      <c r="B34" t="s">
        <v>119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6">
        <f>SUM(C34:L34)</f>
        <v>0</v>
      </c>
    </row>
    <row r="35" spans="1:13" x14ac:dyDescent="0.25">
      <c r="A35" t="s">
        <v>105</v>
      </c>
      <c r="B35" t="s">
        <v>118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>
        <f>SUM(C35:L35)</f>
        <v>0</v>
      </c>
    </row>
    <row r="36" spans="1:13" x14ac:dyDescent="0.25">
      <c r="A36" t="s">
        <v>121</v>
      </c>
      <c r="B36" t="s">
        <v>147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">
        <f>SUM(C36:L36)</f>
        <v>0</v>
      </c>
    </row>
    <row r="37" spans="1:13" x14ac:dyDescent="0.25">
      <c r="A37" t="s">
        <v>47</v>
      </c>
      <c r="B37" t="s">
        <v>151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6">
        <f>SUM(C37:L37)</f>
        <v>0</v>
      </c>
    </row>
    <row r="38" spans="1:13" x14ac:dyDescent="0.25">
      <c r="A38" t="s">
        <v>73</v>
      </c>
      <c r="B38" t="s">
        <v>135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6">
        <f>SUM(C38:L38)</f>
        <v>0</v>
      </c>
    </row>
    <row r="39" spans="1:13" x14ac:dyDescent="0.25">
      <c r="A39" t="s">
        <v>4</v>
      </c>
      <c r="B39" t="s">
        <v>139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">
        <f>SUM(C39:L39)</f>
        <v>0</v>
      </c>
    </row>
    <row r="40" spans="1:13" x14ac:dyDescent="0.25">
      <c r="A40" t="s">
        <v>4</v>
      </c>
      <c r="B40" t="s">
        <v>140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6">
        <f>SUM(C40:L40)</f>
        <v>0</v>
      </c>
    </row>
    <row r="41" spans="1:13" x14ac:dyDescent="0.25">
      <c r="A41" t="s">
        <v>174</v>
      </c>
      <c r="B41" t="s">
        <v>175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6">
        <f>SUM(C41:L41)</f>
        <v>0</v>
      </c>
    </row>
    <row r="42" spans="1:13" x14ac:dyDescent="0.25">
      <c r="A42" t="s">
        <v>180</v>
      </c>
      <c r="B42" t="s">
        <v>181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M42" s="6">
        <f>SUM(C42:L42)</f>
        <v>0</v>
      </c>
    </row>
    <row r="43" spans="1:13" x14ac:dyDescent="0.25">
      <c r="A43" t="s">
        <v>182</v>
      </c>
      <c r="B43" t="s">
        <v>181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M43" s="6">
        <f>SUM(C43:L43)</f>
        <v>0</v>
      </c>
    </row>
    <row r="44" spans="1:13" x14ac:dyDescent="0.25">
      <c r="A44" t="s">
        <v>184</v>
      </c>
      <c r="B44" t="s">
        <v>185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M44" s="6">
        <f>SUM(C44:L44)</f>
        <v>0</v>
      </c>
    </row>
    <row r="45" spans="1:13" x14ac:dyDescent="0.25">
      <c r="A45" t="s">
        <v>186</v>
      </c>
      <c r="B45" t="s">
        <v>187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M45" s="6">
        <f>SUM(C45:L45)</f>
        <v>0</v>
      </c>
    </row>
    <row r="46" spans="1:13" x14ac:dyDescent="0.25">
      <c r="A46" t="s">
        <v>190</v>
      </c>
      <c r="B46" t="s">
        <v>189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M46" s="6">
        <f>SUM(C46:L46)</f>
        <v>0</v>
      </c>
    </row>
    <row r="47" spans="1:13" x14ac:dyDescent="0.25">
      <c r="A47" t="s">
        <v>191</v>
      </c>
      <c r="B47" t="s">
        <v>189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M47" s="6">
        <f>SUM(C47:L47)</f>
        <v>0</v>
      </c>
    </row>
    <row r="48" spans="1:13" x14ac:dyDescent="0.25">
      <c r="A48" t="s">
        <v>192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M48" s="6">
        <f>SUM(C48:L48)</f>
        <v>0</v>
      </c>
    </row>
    <row r="49" spans="1:13" x14ac:dyDescent="0.25">
      <c r="A49" t="s">
        <v>67</v>
      </c>
      <c r="B49" t="s">
        <v>196</v>
      </c>
      <c r="M49" s="6">
        <f>SUM(C49:L49)</f>
        <v>0</v>
      </c>
    </row>
  </sheetData>
  <autoFilter ref="A2:M2" xr:uid="{C66428E4-1766-48D4-A73F-C5D2AB584727}">
    <sortState xmlns:xlrd2="http://schemas.microsoft.com/office/spreadsheetml/2017/richdata2" ref="A3:M48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598-BC07-4DE8-82A0-A55C2B8529F8}">
  <dimension ref="A1:M49"/>
  <sheetViews>
    <sheetView workbookViewId="0">
      <selection activeCell="A49" sqref="A49:B49"/>
    </sheetView>
  </sheetViews>
  <sheetFormatPr defaultRowHeight="15" x14ac:dyDescent="0.25"/>
  <cols>
    <col min="1" max="1" width="18.28515625" bestFit="1" customWidth="1"/>
    <col min="2" max="2" width="27.140625" bestFit="1" customWidth="1"/>
    <col min="4" max="4" width="13.5703125" bestFit="1" customWidth="1"/>
    <col min="13" max="13" width="9.140625" style="6"/>
  </cols>
  <sheetData>
    <row r="1" spans="1:13" ht="23.25" x14ac:dyDescent="0.3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61</v>
      </c>
      <c r="B3" t="s">
        <v>116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10</v>
      </c>
    </row>
    <row r="4" spans="1:13" x14ac:dyDescent="0.25">
      <c r="A4" t="s">
        <v>174</v>
      </c>
      <c r="B4" t="s">
        <v>175</v>
      </c>
      <c r="C4">
        <v>0</v>
      </c>
      <c r="D4">
        <v>10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10</v>
      </c>
    </row>
    <row r="5" spans="1:13" x14ac:dyDescent="0.25">
      <c r="A5" t="s">
        <v>48</v>
      </c>
      <c r="B5" t="s">
        <v>159</v>
      </c>
      <c r="C5">
        <v>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9</v>
      </c>
    </row>
    <row r="6" spans="1:13" x14ac:dyDescent="0.25">
      <c r="A6" t="s">
        <v>106</v>
      </c>
      <c r="B6" t="s">
        <v>119</v>
      </c>
      <c r="C6">
        <v>0</v>
      </c>
      <c r="D6">
        <v>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9</v>
      </c>
    </row>
    <row r="7" spans="1:13" x14ac:dyDescent="0.25">
      <c r="A7" t="s">
        <v>47</v>
      </c>
      <c r="B7" t="s">
        <v>151</v>
      </c>
      <c r="C7">
        <v>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8</v>
      </c>
    </row>
    <row r="8" spans="1:13" x14ac:dyDescent="0.25">
      <c r="A8" t="s">
        <v>123</v>
      </c>
      <c r="B8" t="s">
        <v>149</v>
      </c>
      <c r="C8">
        <v>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7</v>
      </c>
    </row>
    <row r="9" spans="1:13" x14ac:dyDescent="0.25">
      <c r="A9" t="s">
        <v>80</v>
      </c>
      <c r="B9" t="s">
        <v>96</v>
      </c>
      <c r="C9">
        <v>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6</v>
      </c>
    </row>
    <row r="10" spans="1:13" x14ac:dyDescent="0.25">
      <c r="A10" t="s">
        <v>73</v>
      </c>
      <c r="B10" t="s">
        <v>135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125</v>
      </c>
      <c r="B11" t="s">
        <v>152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71</v>
      </c>
      <c r="B12" t="s">
        <v>133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59</v>
      </c>
      <c r="B13" t="s">
        <v>145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93</v>
      </c>
      <c r="B14" t="s">
        <v>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127</v>
      </c>
      <c r="B15" t="s">
        <v>154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122</v>
      </c>
      <c r="B16" t="s">
        <v>148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124</v>
      </c>
      <c r="B17" t="s">
        <v>150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69</v>
      </c>
      <c r="B18" t="s">
        <v>131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61</v>
      </c>
      <c r="B19" t="s">
        <v>117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126</v>
      </c>
      <c r="B20" t="s">
        <v>153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  <row r="21" spans="1:13" x14ac:dyDescent="0.25">
      <c r="A21" t="s">
        <v>62</v>
      </c>
      <c r="B21" t="s">
        <v>138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>SUM(C21:L21)</f>
        <v>0</v>
      </c>
    </row>
    <row r="22" spans="1:13" x14ac:dyDescent="0.25">
      <c r="A22" t="s">
        <v>51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>SUM(C22:L22)</f>
        <v>0</v>
      </c>
    </row>
    <row r="23" spans="1:13" x14ac:dyDescent="0.25">
      <c r="A23" t="s">
        <v>56</v>
      </c>
      <c r="B23" t="s">
        <v>136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>SUM(C23:L23)</f>
        <v>0</v>
      </c>
    </row>
    <row r="24" spans="1:13" x14ac:dyDescent="0.25">
      <c r="A24" t="s">
        <v>56</v>
      </c>
      <c r="B24" t="s">
        <v>137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>SUM(C24:L24)</f>
        <v>0</v>
      </c>
    </row>
    <row r="25" spans="1:13" x14ac:dyDescent="0.25">
      <c r="A25" t="s">
        <v>50</v>
      </c>
      <c r="B25" t="s">
        <v>158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>SUM(C25:L25)</f>
        <v>0</v>
      </c>
    </row>
    <row r="26" spans="1:13" x14ac:dyDescent="0.25">
      <c r="A26" t="s">
        <v>130</v>
      </c>
      <c r="B26" t="s">
        <v>157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>SUM(C26:L26)</f>
        <v>0</v>
      </c>
    </row>
    <row r="27" spans="1:13" x14ac:dyDescent="0.25">
      <c r="A27" t="s">
        <v>57</v>
      </c>
      <c r="B27" t="s">
        <v>144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>SUM(C27:L27)</f>
        <v>0</v>
      </c>
    </row>
    <row r="28" spans="1:13" x14ac:dyDescent="0.25">
      <c r="A28" t="s">
        <v>129</v>
      </c>
      <c r="B28" t="s">
        <v>156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>SUM(C28:L28)</f>
        <v>0</v>
      </c>
    </row>
    <row r="29" spans="1:13" x14ac:dyDescent="0.25">
      <c r="A29" t="s">
        <v>128</v>
      </c>
      <c r="B29" t="s">
        <v>155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>SUM(C29:L29)</f>
        <v>0</v>
      </c>
    </row>
    <row r="30" spans="1:13" x14ac:dyDescent="0.25">
      <c r="A30" t="s">
        <v>70</v>
      </c>
      <c r="B30" t="s">
        <v>132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>SUM(C30:L30)</f>
        <v>0</v>
      </c>
    </row>
    <row r="31" spans="1:13" x14ac:dyDescent="0.25">
      <c r="A31" t="s">
        <v>79</v>
      </c>
      <c r="B31" t="s">
        <v>143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>SUM(C31:L31)</f>
        <v>0</v>
      </c>
    </row>
    <row r="32" spans="1:13" x14ac:dyDescent="0.25">
      <c r="A32" t="s">
        <v>60</v>
      </c>
      <c r="B32" t="s">
        <v>115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>SUM(C32:L32)</f>
        <v>0</v>
      </c>
    </row>
    <row r="33" spans="1:13" x14ac:dyDescent="0.25">
      <c r="A33" t="s">
        <v>104</v>
      </c>
      <c r="B33" t="s">
        <v>114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">
        <f>SUM(C33:L33)</f>
        <v>0</v>
      </c>
    </row>
    <row r="34" spans="1:13" x14ac:dyDescent="0.25">
      <c r="A34" t="s">
        <v>78</v>
      </c>
      <c r="B34" t="s">
        <v>141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6">
        <f>SUM(C34:L34)</f>
        <v>0</v>
      </c>
    </row>
    <row r="35" spans="1:13" x14ac:dyDescent="0.25">
      <c r="A35" t="s">
        <v>78</v>
      </c>
      <c r="B35" t="s">
        <v>142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>
        <f>SUM(C35:L35)</f>
        <v>0</v>
      </c>
    </row>
    <row r="36" spans="1:13" x14ac:dyDescent="0.25">
      <c r="A36" t="s">
        <v>105</v>
      </c>
      <c r="B36" t="s">
        <v>118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">
        <f>SUM(C36:L36)</f>
        <v>0</v>
      </c>
    </row>
    <row r="37" spans="1:13" x14ac:dyDescent="0.25">
      <c r="A37" t="s">
        <v>121</v>
      </c>
      <c r="B37" t="s">
        <v>146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6">
        <f>SUM(C37:L37)</f>
        <v>0</v>
      </c>
    </row>
    <row r="38" spans="1:13" x14ac:dyDescent="0.25">
      <c r="A38" t="s">
        <v>121</v>
      </c>
      <c r="B38" t="s">
        <v>147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6">
        <f>SUM(C38:L38)</f>
        <v>0</v>
      </c>
    </row>
    <row r="39" spans="1:13" x14ac:dyDescent="0.25">
      <c r="A39" t="s">
        <v>73</v>
      </c>
      <c r="B39" t="s">
        <v>134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">
        <f>SUM(C39:L39)</f>
        <v>0</v>
      </c>
    </row>
    <row r="40" spans="1:13" x14ac:dyDescent="0.25">
      <c r="A40" t="s">
        <v>4</v>
      </c>
      <c r="B40" t="s">
        <v>139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6">
        <f>SUM(C40:L40)</f>
        <v>0</v>
      </c>
    </row>
    <row r="41" spans="1:13" x14ac:dyDescent="0.25">
      <c r="A41" t="s">
        <v>4</v>
      </c>
      <c r="B41" t="s">
        <v>140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6">
        <f>SUM(C41:L41)</f>
        <v>0</v>
      </c>
    </row>
    <row r="42" spans="1:13" x14ac:dyDescent="0.25">
      <c r="A42" t="s">
        <v>180</v>
      </c>
      <c r="B42" t="s">
        <v>181</v>
      </c>
      <c r="M42" s="6">
        <f>SUM(C42:L42)</f>
        <v>0</v>
      </c>
    </row>
    <row r="43" spans="1:13" x14ac:dyDescent="0.25">
      <c r="A43" t="s">
        <v>182</v>
      </c>
      <c r="B43" t="s">
        <v>181</v>
      </c>
      <c r="M43" s="6">
        <f>SUM(C43:L43)</f>
        <v>0</v>
      </c>
    </row>
    <row r="44" spans="1:13" x14ac:dyDescent="0.25">
      <c r="A44" t="s">
        <v>184</v>
      </c>
      <c r="B44" t="s">
        <v>185</v>
      </c>
      <c r="M44" s="6">
        <f>SUM(C44:L44)</f>
        <v>0</v>
      </c>
    </row>
    <row r="45" spans="1:13" x14ac:dyDescent="0.25">
      <c r="A45" t="s">
        <v>186</v>
      </c>
      <c r="B45" t="s">
        <v>187</v>
      </c>
      <c r="M45" s="6">
        <f>SUM(C45:L45)</f>
        <v>0</v>
      </c>
    </row>
    <row r="46" spans="1:13" x14ac:dyDescent="0.25">
      <c r="A46" t="s">
        <v>190</v>
      </c>
      <c r="B46" t="s">
        <v>189</v>
      </c>
      <c r="M46" s="6">
        <f>SUM(C46:L46)</f>
        <v>0</v>
      </c>
    </row>
    <row r="47" spans="1:13" x14ac:dyDescent="0.25">
      <c r="A47" t="s">
        <v>191</v>
      </c>
      <c r="B47" t="s">
        <v>189</v>
      </c>
      <c r="M47" s="6">
        <f>SUM(C47:L47)</f>
        <v>0</v>
      </c>
    </row>
    <row r="48" spans="1:13" x14ac:dyDescent="0.25">
      <c r="A48" t="s">
        <v>192</v>
      </c>
      <c r="B48" t="s">
        <v>193</v>
      </c>
      <c r="M48" s="6">
        <f>SUM(C48:L48)</f>
        <v>0</v>
      </c>
    </row>
    <row r="49" spans="1:2" x14ac:dyDescent="0.25">
      <c r="A49" t="s">
        <v>67</v>
      </c>
      <c r="B49" t="s">
        <v>196</v>
      </c>
    </row>
  </sheetData>
  <autoFilter ref="A2:M2" xr:uid="{C6950598-BC07-4DE8-82A0-A55C2B8529F8}">
    <sortState xmlns:xlrd2="http://schemas.microsoft.com/office/spreadsheetml/2017/richdata2" ref="A3:M48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BA8D-E38D-4C19-9925-31DF5DA2EBE1}">
  <dimension ref="A1:M49"/>
  <sheetViews>
    <sheetView workbookViewId="0">
      <selection activeCell="M48" sqref="M48:M49"/>
    </sheetView>
  </sheetViews>
  <sheetFormatPr defaultRowHeight="15" x14ac:dyDescent="0.25"/>
  <cols>
    <col min="1" max="1" width="18.28515625" bestFit="1" customWidth="1"/>
    <col min="2" max="2" width="27.140625" bestFit="1" customWidth="1"/>
    <col min="4" max="4" width="13.5703125" bestFit="1" customWidth="1"/>
    <col min="13" max="13" width="9.140625" style="6"/>
  </cols>
  <sheetData>
    <row r="1" spans="1:13" ht="23.25" x14ac:dyDescent="0.3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93</v>
      </c>
      <c r="B3" t="s">
        <v>99</v>
      </c>
      <c r="C3">
        <v>5</v>
      </c>
      <c r="D3">
        <v>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14</v>
      </c>
    </row>
    <row r="4" spans="1:13" x14ac:dyDescent="0.25">
      <c r="A4" t="s">
        <v>126</v>
      </c>
      <c r="B4" t="s">
        <v>153</v>
      </c>
      <c r="C4">
        <v>7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13</v>
      </c>
    </row>
    <row r="5" spans="1:13" x14ac:dyDescent="0.25">
      <c r="A5" t="s">
        <v>128</v>
      </c>
      <c r="B5" t="s">
        <v>155</v>
      </c>
      <c r="C5">
        <v>10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10</v>
      </c>
    </row>
    <row r="6" spans="1:13" x14ac:dyDescent="0.25">
      <c r="A6" t="s">
        <v>123</v>
      </c>
      <c r="B6" t="s">
        <v>149</v>
      </c>
      <c r="C6">
        <v>0</v>
      </c>
      <c r="D6">
        <v>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10</v>
      </c>
    </row>
    <row r="7" spans="1:13" x14ac:dyDescent="0.25">
      <c r="A7" t="s">
        <v>73</v>
      </c>
      <c r="B7" t="s">
        <v>134</v>
      </c>
      <c r="C7">
        <v>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9</v>
      </c>
    </row>
    <row r="8" spans="1:13" x14ac:dyDescent="0.25">
      <c r="A8" t="s">
        <v>105</v>
      </c>
      <c r="B8" t="s">
        <v>118</v>
      </c>
      <c r="C8">
        <v>6</v>
      </c>
      <c r="D8">
        <v>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9</v>
      </c>
    </row>
    <row r="9" spans="1:13" x14ac:dyDescent="0.25">
      <c r="A9" t="s">
        <v>174</v>
      </c>
      <c r="B9" t="s">
        <v>175</v>
      </c>
      <c r="C9">
        <v>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8</v>
      </c>
    </row>
    <row r="10" spans="1:13" x14ac:dyDescent="0.25">
      <c r="A10" t="s">
        <v>104</v>
      </c>
      <c r="B10" t="s">
        <v>114</v>
      </c>
      <c r="C10">
        <v>3</v>
      </c>
      <c r="D10">
        <v>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8</v>
      </c>
    </row>
    <row r="11" spans="1:13" x14ac:dyDescent="0.25">
      <c r="A11" t="s">
        <v>192</v>
      </c>
      <c r="B11" t="s">
        <v>193</v>
      </c>
      <c r="D11">
        <v>8</v>
      </c>
      <c r="M11" s="6">
        <f>SUM(C11:L11)</f>
        <v>8</v>
      </c>
    </row>
    <row r="12" spans="1:13" x14ac:dyDescent="0.25">
      <c r="A12" t="s">
        <v>67</v>
      </c>
      <c r="B12" t="s">
        <v>196</v>
      </c>
      <c r="D12">
        <v>7</v>
      </c>
      <c r="M12" s="6">
        <f>SUM(C12:L12)</f>
        <v>7</v>
      </c>
    </row>
    <row r="13" spans="1:13" x14ac:dyDescent="0.25">
      <c r="A13" t="s">
        <v>130</v>
      </c>
      <c r="B13" t="s">
        <v>157</v>
      </c>
      <c r="C13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4</v>
      </c>
    </row>
    <row r="14" spans="1:13" x14ac:dyDescent="0.25">
      <c r="A14" t="s">
        <v>71</v>
      </c>
      <c r="B14" t="s">
        <v>133</v>
      </c>
      <c r="C14">
        <v>0</v>
      </c>
      <c r="D14">
        <v>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4</v>
      </c>
    </row>
    <row r="15" spans="1:13" x14ac:dyDescent="0.25">
      <c r="A15" t="s">
        <v>125</v>
      </c>
      <c r="B15" t="s">
        <v>152</v>
      </c>
      <c r="C1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2</v>
      </c>
    </row>
    <row r="16" spans="1:13" x14ac:dyDescent="0.25">
      <c r="A16" t="s">
        <v>4</v>
      </c>
      <c r="B16" t="s">
        <v>140</v>
      </c>
      <c r="C16">
        <v>0</v>
      </c>
      <c r="D16">
        <v>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2</v>
      </c>
    </row>
    <row r="17" spans="1:13" x14ac:dyDescent="0.25">
      <c r="A17" t="s">
        <v>124</v>
      </c>
      <c r="B17" t="s">
        <v>150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1</v>
      </c>
    </row>
    <row r="18" spans="1:13" x14ac:dyDescent="0.25">
      <c r="A18" t="s">
        <v>186</v>
      </c>
      <c r="B18" t="s">
        <v>187</v>
      </c>
      <c r="D18">
        <v>1</v>
      </c>
      <c r="M18" s="6">
        <f>SUM(C18:L18)</f>
        <v>1</v>
      </c>
    </row>
    <row r="19" spans="1:13" x14ac:dyDescent="0.25">
      <c r="A19" t="s">
        <v>59</v>
      </c>
      <c r="B19" t="s">
        <v>145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48</v>
      </c>
      <c r="B20" t="s">
        <v>159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  <row r="21" spans="1:13" x14ac:dyDescent="0.25">
      <c r="A21" t="s">
        <v>80</v>
      </c>
      <c r="B21" t="s">
        <v>96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>SUM(C21:L21)</f>
        <v>0</v>
      </c>
    </row>
    <row r="22" spans="1:13" x14ac:dyDescent="0.25">
      <c r="A22" t="s">
        <v>127</v>
      </c>
      <c r="B22" t="s">
        <v>154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>SUM(C22:L22)</f>
        <v>0</v>
      </c>
    </row>
    <row r="23" spans="1:13" x14ac:dyDescent="0.25">
      <c r="A23" t="s">
        <v>122</v>
      </c>
      <c r="B23" t="s">
        <v>148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>SUM(C23:L23)</f>
        <v>0</v>
      </c>
    </row>
    <row r="24" spans="1:13" x14ac:dyDescent="0.25">
      <c r="A24" t="s">
        <v>69</v>
      </c>
      <c r="B24" t="s">
        <v>131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>SUM(C24:L24)</f>
        <v>0</v>
      </c>
    </row>
    <row r="25" spans="1:13" x14ac:dyDescent="0.25">
      <c r="A25" t="s">
        <v>61</v>
      </c>
      <c r="B25" t="s">
        <v>116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>SUM(C25:L25)</f>
        <v>0</v>
      </c>
    </row>
    <row r="26" spans="1:13" x14ac:dyDescent="0.25">
      <c r="A26" t="s">
        <v>61</v>
      </c>
      <c r="B26" t="s">
        <v>117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>SUM(C26:L26)</f>
        <v>0</v>
      </c>
    </row>
    <row r="27" spans="1:13" x14ac:dyDescent="0.25">
      <c r="A27" t="s">
        <v>62</v>
      </c>
      <c r="B27" t="s">
        <v>138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>SUM(C27:L27)</f>
        <v>0</v>
      </c>
    </row>
    <row r="28" spans="1:13" x14ac:dyDescent="0.25">
      <c r="A28" t="s">
        <v>51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>SUM(C28:L28)</f>
        <v>0</v>
      </c>
    </row>
    <row r="29" spans="1:13" x14ac:dyDescent="0.25">
      <c r="A29" t="s">
        <v>56</v>
      </c>
      <c r="B29" t="s">
        <v>136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>SUM(C29:L29)</f>
        <v>0</v>
      </c>
    </row>
    <row r="30" spans="1:13" x14ac:dyDescent="0.25">
      <c r="A30" t="s">
        <v>56</v>
      </c>
      <c r="B30" t="s">
        <v>137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>SUM(C30:L30)</f>
        <v>0</v>
      </c>
    </row>
    <row r="31" spans="1:13" x14ac:dyDescent="0.25">
      <c r="A31" t="s">
        <v>50</v>
      </c>
      <c r="B31" t="s">
        <v>158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>SUM(C31:L31)</f>
        <v>0</v>
      </c>
    </row>
    <row r="32" spans="1:13" x14ac:dyDescent="0.25">
      <c r="A32" t="s">
        <v>57</v>
      </c>
      <c r="B32" t="s">
        <v>144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>SUM(C32:L32)</f>
        <v>0</v>
      </c>
    </row>
    <row r="33" spans="1:13" x14ac:dyDescent="0.25">
      <c r="A33" t="s">
        <v>129</v>
      </c>
      <c r="B33" t="s">
        <v>156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">
        <f>SUM(C33:L33)</f>
        <v>0</v>
      </c>
    </row>
    <row r="34" spans="1:13" x14ac:dyDescent="0.25">
      <c r="A34" t="s">
        <v>70</v>
      </c>
      <c r="B34" t="s">
        <v>132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6">
        <f>SUM(C34:L34)</f>
        <v>0</v>
      </c>
    </row>
    <row r="35" spans="1:13" x14ac:dyDescent="0.25">
      <c r="A35" t="s">
        <v>79</v>
      </c>
      <c r="B35" t="s">
        <v>143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6">
        <f>SUM(C35:L35)</f>
        <v>0</v>
      </c>
    </row>
    <row r="36" spans="1:13" x14ac:dyDescent="0.25">
      <c r="A36" t="s">
        <v>60</v>
      </c>
      <c r="B36" t="s">
        <v>115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">
        <f>SUM(C36:L36)</f>
        <v>0</v>
      </c>
    </row>
    <row r="37" spans="1:13" x14ac:dyDescent="0.25">
      <c r="A37" t="s">
        <v>78</v>
      </c>
      <c r="B37" t="s">
        <v>141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6">
        <f>SUM(C37:L37)</f>
        <v>0</v>
      </c>
    </row>
    <row r="38" spans="1:13" x14ac:dyDescent="0.25">
      <c r="A38" t="s">
        <v>78</v>
      </c>
      <c r="B38" t="s">
        <v>142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s="6">
        <f>SUM(C38:L38)</f>
        <v>0</v>
      </c>
    </row>
    <row r="39" spans="1:13" x14ac:dyDescent="0.25">
      <c r="A39" t="s">
        <v>106</v>
      </c>
      <c r="B39" t="s">
        <v>119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">
        <f>SUM(C39:L39)</f>
        <v>0</v>
      </c>
    </row>
    <row r="40" spans="1:13" x14ac:dyDescent="0.25">
      <c r="A40" t="s">
        <v>121</v>
      </c>
      <c r="B40" t="s">
        <v>146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s="6">
        <f>SUM(C40:L40)</f>
        <v>0</v>
      </c>
    </row>
    <row r="41" spans="1:13" x14ac:dyDescent="0.25">
      <c r="A41" t="s">
        <v>121</v>
      </c>
      <c r="B41" t="s">
        <v>147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s="6">
        <f>SUM(C41:L41)</f>
        <v>0</v>
      </c>
    </row>
    <row r="42" spans="1:13" x14ac:dyDescent="0.25">
      <c r="A42" t="s">
        <v>47</v>
      </c>
      <c r="B42" t="s">
        <v>151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s="6">
        <f>SUM(C42:L42)</f>
        <v>0</v>
      </c>
    </row>
    <row r="43" spans="1:13" x14ac:dyDescent="0.25">
      <c r="A43" t="s">
        <v>73</v>
      </c>
      <c r="B43" t="s">
        <v>135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s="6">
        <f>SUM(C43:L43)</f>
        <v>0</v>
      </c>
    </row>
    <row r="44" spans="1:13" x14ac:dyDescent="0.25">
      <c r="A44" t="s">
        <v>4</v>
      </c>
      <c r="B44" t="s">
        <v>139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s="6">
        <f>SUM(C44:L44)</f>
        <v>0</v>
      </c>
    </row>
    <row r="45" spans="1:13" x14ac:dyDescent="0.25">
      <c r="A45" t="s">
        <v>180</v>
      </c>
      <c r="B45" t="s">
        <v>181</v>
      </c>
      <c r="M45" s="6">
        <f>SUM(C45:L45)</f>
        <v>0</v>
      </c>
    </row>
    <row r="46" spans="1:13" x14ac:dyDescent="0.25">
      <c r="A46" t="s">
        <v>182</v>
      </c>
      <c r="B46" t="s">
        <v>181</v>
      </c>
      <c r="M46" s="6">
        <f>SUM(C46:L46)</f>
        <v>0</v>
      </c>
    </row>
    <row r="47" spans="1:13" x14ac:dyDescent="0.25">
      <c r="A47" t="s">
        <v>184</v>
      </c>
      <c r="B47" t="s">
        <v>185</v>
      </c>
      <c r="M47" s="6">
        <f>SUM(C47:L47)</f>
        <v>0</v>
      </c>
    </row>
    <row r="48" spans="1:13" x14ac:dyDescent="0.25">
      <c r="A48" t="s">
        <v>190</v>
      </c>
      <c r="B48" t="s">
        <v>189</v>
      </c>
      <c r="M48" s="6">
        <f>SUM(C48:L48)</f>
        <v>0</v>
      </c>
    </row>
    <row r="49" spans="1:13" x14ac:dyDescent="0.25">
      <c r="A49" t="s">
        <v>191</v>
      </c>
      <c r="B49" t="s">
        <v>189</v>
      </c>
      <c r="M49" s="6">
        <f>SUM(C49:L49)</f>
        <v>0</v>
      </c>
    </row>
  </sheetData>
  <autoFilter ref="A2:M2" xr:uid="{CBACBA8D-E38D-4C19-9925-31DF5DA2EBE1}">
    <sortState xmlns:xlrd2="http://schemas.microsoft.com/office/spreadsheetml/2017/richdata2" ref="A3:M49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4A68-3037-4062-97AF-8D1435EF2C63}">
  <dimension ref="A1:M35"/>
  <sheetViews>
    <sheetView topLeftCell="A19" workbookViewId="0">
      <selection activeCell="A35" sqref="A35:B35"/>
    </sheetView>
  </sheetViews>
  <sheetFormatPr defaultRowHeight="15" x14ac:dyDescent="0.25"/>
  <cols>
    <col min="1" max="1" width="19.7109375" bestFit="1" customWidth="1"/>
    <col min="2" max="2" width="30.85546875" bestFit="1" customWidth="1"/>
    <col min="13" max="13" width="9.140625" style="6"/>
  </cols>
  <sheetData>
    <row r="1" spans="1:13" ht="23.25" customHeight="1" x14ac:dyDescent="0.3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127</v>
      </c>
      <c r="B3" t="s">
        <v>154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32" si="0">SUM(C3:L3)</f>
        <v>10</v>
      </c>
    </row>
    <row r="4" spans="1:13" x14ac:dyDescent="0.25">
      <c r="A4" t="s">
        <v>128</v>
      </c>
      <c r="B4" t="s">
        <v>155</v>
      </c>
      <c r="C4">
        <v>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9</v>
      </c>
    </row>
    <row r="5" spans="1:13" x14ac:dyDescent="0.25">
      <c r="A5" t="s">
        <v>63</v>
      </c>
      <c r="B5" t="s">
        <v>163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63</v>
      </c>
      <c r="B6" t="s">
        <v>164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67</v>
      </c>
      <c r="B7" t="s">
        <v>165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69</v>
      </c>
      <c r="B8" t="s">
        <v>131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70</v>
      </c>
      <c r="B9" t="s">
        <v>132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71</v>
      </c>
      <c r="B10" t="s">
        <v>133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73</v>
      </c>
      <c r="B11" t="s">
        <v>135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160</v>
      </c>
      <c r="B12" t="s">
        <v>166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76</v>
      </c>
      <c r="B13" t="s">
        <v>167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77</v>
      </c>
      <c r="B14" t="s">
        <v>168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4</v>
      </c>
      <c r="B15" t="s">
        <v>140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79</v>
      </c>
      <c r="B16" t="s">
        <v>143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57</v>
      </c>
      <c r="B17" t="s">
        <v>144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59</v>
      </c>
      <c r="B18" t="s">
        <v>145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122</v>
      </c>
      <c r="B19" t="s">
        <v>169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124</v>
      </c>
      <c r="B20" t="s">
        <v>150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  <row r="21" spans="1:13" x14ac:dyDescent="0.25">
      <c r="A21" t="s">
        <v>161</v>
      </c>
      <c r="B21" t="s">
        <v>170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 t="shared" si="0"/>
        <v>0</v>
      </c>
    </row>
    <row r="22" spans="1:13" x14ac:dyDescent="0.25">
      <c r="A22" t="s">
        <v>125</v>
      </c>
      <c r="B22" t="s">
        <v>152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 t="shared" si="0"/>
        <v>0</v>
      </c>
    </row>
    <row r="23" spans="1:13" x14ac:dyDescent="0.25">
      <c r="A23" t="s">
        <v>126</v>
      </c>
      <c r="B23" t="s">
        <v>153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 t="shared" si="0"/>
        <v>0</v>
      </c>
    </row>
    <row r="24" spans="1:13" x14ac:dyDescent="0.25">
      <c r="A24" t="s">
        <v>162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 t="shared" si="0"/>
        <v>0</v>
      </c>
    </row>
    <row r="25" spans="1:13" x14ac:dyDescent="0.25">
      <c r="A25" t="s">
        <v>103</v>
      </c>
      <c r="B25" t="s">
        <v>112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 t="shared" si="0"/>
        <v>0</v>
      </c>
    </row>
    <row r="26" spans="1:13" x14ac:dyDescent="0.25">
      <c r="A26" t="s">
        <v>103</v>
      </c>
      <c r="B26" t="s">
        <v>113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 t="shared" si="0"/>
        <v>0</v>
      </c>
    </row>
    <row r="27" spans="1:13" x14ac:dyDescent="0.25">
      <c r="A27" t="s">
        <v>129</v>
      </c>
      <c r="B27" t="s">
        <v>156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 t="shared" si="0"/>
        <v>0</v>
      </c>
    </row>
    <row r="28" spans="1:13" x14ac:dyDescent="0.25">
      <c r="A28" t="s">
        <v>104</v>
      </c>
      <c r="B28" t="s">
        <v>114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 t="shared" si="0"/>
        <v>0</v>
      </c>
    </row>
    <row r="29" spans="1:13" x14ac:dyDescent="0.25">
      <c r="A29" t="s">
        <v>93</v>
      </c>
      <c r="B29" t="s">
        <v>99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 t="shared" si="0"/>
        <v>0</v>
      </c>
    </row>
    <row r="30" spans="1:13" x14ac:dyDescent="0.25">
      <c r="A30" t="s">
        <v>106</v>
      </c>
      <c r="B30" t="s">
        <v>119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 t="shared" si="0"/>
        <v>0</v>
      </c>
    </row>
    <row r="31" spans="1:13" x14ac:dyDescent="0.25">
      <c r="A31" t="s">
        <v>78</v>
      </c>
      <c r="B31" s="18" t="s">
        <v>173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 t="shared" si="0"/>
        <v>0</v>
      </c>
    </row>
    <row r="32" spans="1:13" x14ac:dyDescent="0.25">
      <c r="A32" t="s">
        <v>174</v>
      </c>
      <c r="B32" t="s">
        <v>175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 t="shared" si="0"/>
        <v>0</v>
      </c>
    </row>
    <row r="33" spans="1:2" x14ac:dyDescent="0.25">
      <c r="A33" t="s">
        <v>180</v>
      </c>
      <c r="B33" t="s">
        <v>181</v>
      </c>
    </row>
    <row r="34" spans="1:2" x14ac:dyDescent="0.25">
      <c r="A34" t="s">
        <v>182</v>
      </c>
      <c r="B34" t="s">
        <v>181</v>
      </c>
    </row>
    <row r="35" spans="1:2" x14ac:dyDescent="0.25">
      <c r="A35" t="s">
        <v>194</v>
      </c>
      <c r="B35" t="s">
        <v>195</v>
      </c>
    </row>
  </sheetData>
  <autoFilter ref="A2:M2" xr:uid="{B1C44A68-3037-4062-97AF-8D1435EF2C63}">
    <sortState xmlns:xlrd2="http://schemas.microsoft.com/office/spreadsheetml/2017/richdata2" ref="A3:M32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86E0-8163-480C-AC29-7888F37711DB}">
  <dimension ref="A1:M35"/>
  <sheetViews>
    <sheetView topLeftCell="A25" workbookViewId="0">
      <selection activeCell="A35" sqref="A35:B35"/>
    </sheetView>
  </sheetViews>
  <sheetFormatPr defaultRowHeight="15" x14ac:dyDescent="0.25"/>
  <cols>
    <col min="1" max="1" width="19.7109375" bestFit="1" customWidth="1"/>
    <col min="2" max="2" width="30.85546875" bestFit="1" customWidth="1"/>
    <col min="3" max="3" width="13.5703125" bestFit="1" customWidth="1"/>
    <col min="13" max="13" width="9.140625" style="6"/>
  </cols>
  <sheetData>
    <row r="1" spans="1:13" ht="23.25" customHeight="1" x14ac:dyDescent="0.3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63</v>
      </c>
      <c r="B3" t="s">
        <v>163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12" si="0">SUM(C3:L3)</f>
        <v>0</v>
      </c>
    </row>
    <row r="4" spans="1:13" x14ac:dyDescent="0.25">
      <c r="A4" t="s">
        <v>63</v>
      </c>
      <c r="B4" t="s">
        <v>164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0</v>
      </c>
    </row>
    <row r="5" spans="1:13" x14ac:dyDescent="0.25">
      <c r="A5" t="s">
        <v>67</v>
      </c>
      <c r="B5" t="s">
        <v>165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69</v>
      </c>
      <c r="B6" t="s">
        <v>131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70</v>
      </c>
      <c r="B7" t="s">
        <v>132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71</v>
      </c>
      <c r="B8" t="s">
        <v>133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73</v>
      </c>
      <c r="B9" t="s">
        <v>135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160</v>
      </c>
      <c r="B10" t="s">
        <v>166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76</v>
      </c>
      <c r="B11" t="s">
        <v>167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77</v>
      </c>
      <c r="B12" t="s">
        <v>168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4</v>
      </c>
      <c r="B13" t="s">
        <v>140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ref="M13:M32" si="1">SUM(C13:L13)</f>
        <v>0</v>
      </c>
    </row>
    <row r="14" spans="1:13" x14ac:dyDescent="0.25">
      <c r="A14" t="s">
        <v>79</v>
      </c>
      <c r="B14" t="s">
        <v>143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1"/>
        <v>0</v>
      </c>
    </row>
    <row r="15" spans="1:13" x14ac:dyDescent="0.25">
      <c r="A15" t="s">
        <v>57</v>
      </c>
      <c r="B15" t="s">
        <v>144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1"/>
        <v>0</v>
      </c>
    </row>
    <row r="16" spans="1:13" x14ac:dyDescent="0.25">
      <c r="A16" t="s">
        <v>59</v>
      </c>
      <c r="B16" t="s">
        <v>145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1"/>
        <v>0</v>
      </c>
    </row>
    <row r="17" spans="1:13" x14ac:dyDescent="0.25">
      <c r="A17" t="s">
        <v>122</v>
      </c>
      <c r="B17" t="s">
        <v>169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1"/>
        <v>0</v>
      </c>
    </row>
    <row r="18" spans="1:13" x14ac:dyDescent="0.25">
      <c r="A18" t="s">
        <v>124</v>
      </c>
      <c r="B18" t="s">
        <v>150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1"/>
        <v>0</v>
      </c>
    </row>
    <row r="19" spans="1:13" x14ac:dyDescent="0.25">
      <c r="A19" t="s">
        <v>161</v>
      </c>
      <c r="B19" t="s">
        <v>170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1"/>
        <v>0</v>
      </c>
    </row>
    <row r="20" spans="1:13" x14ac:dyDescent="0.25">
      <c r="A20" t="s">
        <v>125</v>
      </c>
      <c r="B20" t="s">
        <v>152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1"/>
        <v>0</v>
      </c>
    </row>
    <row r="21" spans="1:13" x14ac:dyDescent="0.25">
      <c r="A21" t="s">
        <v>126</v>
      </c>
      <c r="B21" t="s">
        <v>153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 t="shared" si="1"/>
        <v>0</v>
      </c>
    </row>
    <row r="22" spans="1:13" x14ac:dyDescent="0.25">
      <c r="A22" t="s">
        <v>127</v>
      </c>
      <c r="B22" t="s">
        <v>154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 t="shared" si="1"/>
        <v>0</v>
      </c>
    </row>
    <row r="23" spans="1:13" x14ac:dyDescent="0.25">
      <c r="A23" t="s">
        <v>162</v>
      </c>
      <c r="B23" t="s">
        <v>171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 t="shared" si="1"/>
        <v>0</v>
      </c>
    </row>
    <row r="24" spans="1:13" x14ac:dyDescent="0.25">
      <c r="A24" t="s">
        <v>103</v>
      </c>
      <c r="B24" t="s">
        <v>112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 t="shared" si="1"/>
        <v>0</v>
      </c>
    </row>
    <row r="25" spans="1:13" x14ac:dyDescent="0.25">
      <c r="A25" t="s">
        <v>103</v>
      </c>
      <c r="B25" t="s">
        <v>113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 t="shared" si="1"/>
        <v>0</v>
      </c>
    </row>
    <row r="26" spans="1:13" x14ac:dyDescent="0.25">
      <c r="A26" t="s">
        <v>128</v>
      </c>
      <c r="B26" t="s">
        <v>155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 t="shared" si="1"/>
        <v>0</v>
      </c>
    </row>
    <row r="27" spans="1:13" x14ac:dyDescent="0.25">
      <c r="A27" t="s">
        <v>129</v>
      </c>
      <c r="B27" t="s">
        <v>156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 t="shared" si="1"/>
        <v>0</v>
      </c>
    </row>
    <row r="28" spans="1:13" x14ac:dyDescent="0.25">
      <c r="A28" t="s">
        <v>104</v>
      </c>
      <c r="B28" t="s">
        <v>114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 t="shared" si="1"/>
        <v>0</v>
      </c>
    </row>
    <row r="29" spans="1:13" x14ac:dyDescent="0.25">
      <c r="A29" t="s">
        <v>93</v>
      </c>
      <c r="B29" t="s">
        <v>99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 t="shared" si="1"/>
        <v>0</v>
      </c>
    </row>
    <row r="30" spans="1:13" x14ac:dyDescent="0.25">
      <c r="A30" t="s">
        <v>106</v>
      </c>
      <c r="B30" t="s">
        <v>119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 t="shared" si="1"/>
        <v>0</v>
      </c>
    </row>
    <row r="31" spans="1:13" x14ac:dyDescent="0.25">
      <c r="A31" t="s">
        <v>78</v>
      </c>
      <c r="B31" s="18" t="s">
        <v>173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 t="shared" si="1"/>
        <v>0</v>
      </c>
    </row>
    <row r="32" spans="1:13" x14ac:dyDescent="0.25">
      <c r="A32" t="s">
        <v>174</v>
      </c>
      <c r="B32" t="s">
        <v>175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 t="shared" si="1"/>
        <v>0</v>
      </c>
    </row>
    <row r="33" spans="1:2" x14ac:dyDescent="0.25">
      <c r="A33" t="s">
        <v>180</v>
      </c>
      <c r="B33" t="s">
        <v>181</v>
      </c>
    </row>
    <row r="34" spans="1:2" x14ac:dyDescent="0.25">
      <c r="A34" t="s">
        <v>182</v>
      </c>
      <c r="B34" t="s">
        <v>181</v>
      </c>
    </row>
    <row r="35" spans="1:2" x14ac:dyDescent="0.25">
      <c r="A35" t="s">
        <v>194</v>
      </c>
      <c r="B35" t="s">
        <v>195</v>
      </c>
    </row>
  </sheetData>
  <autoFilter ref="A2:M2" xr:uid="{AC4886E0-8163-480C-AC29-7888F37711DB}"/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8C2E-10C6-41E4-968D-63CF01E0241E}">
  <dimension ref="A1:M35"/>
  <sheetViews>
    <sheetView topLeftCell="A28" workbookViewId="0">
      <selection activeCell="A35" sqref="A35:B35"/>
    </sheetView>
  </sheetViews>
  <sheetFormatPr defaultRowHeight="15" x14ac:dyDescent="0.25"/>
  <cols>
    <col min="1" max="1" width="19.7109375" bestFit="1" customWidth="1"/>
    <col min="2" max="2" width="30.85546875" bestFit="1" customWidth="1"/>
    <col min="3" max="3" width="13.5703125" bestFit="1" customWidth="1"/>
    <col min="13" max="13" width="9.140625" style="6"/>
  </cols>
  <sheetData>
    <row r="1" spans="1:13" ht="23.25" customHeight="1" x14ac:dyDescent="0.3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174</v>
      </c>
      <c r="B3" t="s">
        <v>175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32" si="0">SUM(C3:L3)</f>
        <v>10</v>
      </c>
    </row>
    <row r="4" spans="1:13" x14ac:dyDescent="0.25">
      <c r="A4" t="s">
        <v>63</v>
      </c>
      <c r="B4" t="s">
        <v>163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0</v>
      </c>
    </row>
    <row r="5" spans="1:13" x14ac:dyDescent="0.25">
      <c r="A5" t="s">
        <v>63</v>
      </c>
      <c r="B5" t="s">
        <v>164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67</v>
      </c>
      <c r="B6" t="s">
        <v>165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69</v>
      </c>
      <c r="B7" t="s">
        <v>131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70</v>
      </c>
      <c r="B8" t="s">
        <v>132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71</v>
      </c>
      <c r="B9" t="s">
        <v>133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73</v>
      </c>
      <c r="B10" t="s">
        <v>135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160</v>
      </c>
      <c r="B11" t="s">
        <v>166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76</v>
      </c>
      <c r="B12" t="s">
        <v>167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77</v>
      </c>
      <c r="B13" t="s">
        <v>168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4</v>
      </c>
      <c r="B14" t="s">
        <v>140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79</v>
      </c>
      <c r="B15" t="s">
        <v>143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57</v>
      </c>
      <c r="B16" t="s">
        <v>144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59</v>
      </c>
      <c r="B17" t="s">
        <v>145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122</v>
      </c>
      <c r="B18" t="s">
        <v>169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124</v>
      </c>
      <c r="B19" t="s">
        <v>150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161</v>
      </c>
      <c r="B20" t="s">
        <v>170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  <row r="21" spans="1:13" x14ac:dyDescent="0.25">
      <c r="A21" t="s">
        <v>125</v>
      </c>
      <c r="B21" t="s">
        <v>152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 t="shared" si="0"/>
        <v>0</v>
      </c>
    </row>
    <row r="22" spans="1:13" x14ac:dyDescent="0.25">
      <c r="A22" t="s">
        <v>126</v>
      </c>
      <c r="B22" t="s">
        <v>153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 t="shared" si="0"/>
        <v>0</v>
      </c>
    </row>
    <row r="23" spans="1:13" x14ac:dyDescent="0.25">
      <c r="A23" t="s">
        <v>127</v>
      </c>
      <c r="B23" t="s">
        <v>154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 t="shared" si="0"/>
        <v>0</v>
      </c>
    </row>
    <row r="24" spans="1:13" x14ac:dyDescent="0.25">
      <c r="A24" t="s">
        <v>162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 t="shared" si="0"/>
        <v>0</v>
      </c>
    </row>
    <row r="25" spans="1:13" x14ac:dyDescent="0.25">
      <c r="A25" t="s">
        <v>103</v>
      </c>
      <c r="B25" t="s">
        <v>112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 t="shared" si="0"/>
        <v>0</v>
      </c>
    </row>
    <row r="26" spans="1:13" x14ac:dyDescent="0.25">
      <c r="A26" t="s">
        <v>103</v>
      </c>
      <c r="B26" t="s">
        <v>113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 t="shared" si="0"/>
        <v>0</v>
      </c>
    </row>
    <row r="27" spans="1:13" x14ac:dyDescent="0.25">
      <c r="A27" t="s">
        <v>128</v>
      </c>
      <c r="B27" t="s">
        <v>155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 t="shared" si="0"/>
        <v>0</v>
      </c>
    </row>
    <row r="28" spans="1:13" x14ac:dyDescent="0.25">
      <c r="A28" t="s">
        <v>129</v>
      </c>
      <c r="B28" t="s">
        <v>156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 t="shared" si="0"/>
        <v>0</v>
      </c>
    </row>
    <row r="29" spans="1:13" x14ac:dyDescent="0.25">
      <c r="A29" t="s">
        <v>104</v>
      </c>
      <c r="B29" t="s">
        <v>114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 t="shared" si="0"/>
        <v>0</v>
      </c>
    </row>
    <row r="30" spans="1:13" x14ac:dyDescent="0.25">
      <c r="A30" t="s">
        <v>93</v>
      </c>
      <c r="B30" t="s">
        <v>99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 t="shared" si="0"/>
        <v>0</v>
      </c>
    </row>
    <row r="31" spans="1:13" x14ac:dyDescent="0.25">
      <c r="A31" t="s">
        <v>106</v>
      </c>
      <c r="B31" t="s">
        <v>119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 t="shared" si="0"/>
        <v>0</v>
      </c>
    </row>
    <row r="32" spans="1:13" x14ac:dyDescent="0.25">
      <c r="A32" t="s">
        <v>78</v>
      </c>
      <c r="B32" s="18" t="s">
        <v>173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 t="shared" si="0"/>
        <v>0</v>
      </c>
    </row>
    <row r="33" spans="1:2" x14ac:dyDescent="0.25">
      <c r="A33" t="s">
        <v>180</v>
      </c>
      <c r="B33" t="s">
        <v>181</v>
      </c>
    </row>
    <row r="34" spans="1:2" x14ac:dyDescent="0.25">
      <c r="A34" t="s">
        <v>182</v>
      </c>
      <c r="B34" t="s">
        <v>181</v>
      </c>
    </row>
    <row r="35" spans="1:2" x14ac:dyDescent="0.25">
      <c r="A35" t="s">
        <v>194</v>
      </c>
      <c r="B35" t="s">
        <v>195</v>
      </c>
    </row>
  </sheetData>
  <autoFilter ref="A2:M2" xr:uid="{82B58C2E-10C6-41E4-968D-63CF01E0241E}">
    <sortState xmlns:xlrd2="http://schemas.microsoft.com/office/spreadsheetml/2017/richdata2" ref="A3:M32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5BAA-5DBF-4306-8BE0-F0998EB6FED4}">
  <dimension ref="A1:M35"/>
  <sheetViews>
    <sheetView topLeftCell="A31" workbookViewId="0">
      <selection activeCell="A35" sqref="A35:B35"/>
    </sheetView>
  </sheetViews>
  <sheetFormatPr defaultRowHeight="15" x14ac:dyDescent="0.25"/>
  <cols>
    <col min="1" max="1" width="19.7109375" bestFit="1" customWidth="1"/>
    <col min="2" max="2" width="30.85546875" bestFit="1" customWidth="1"/>
    <col min="13" max="13" width="9.140625" style="6"/>
  </cols>
  <sheetData>
    <row r="1" spans="1:13" ht="23.25" customHeight="1" x14ac:dyDescent="0.3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67</v>
      </c>
      <c r="B3" t="s">
        <v>165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32" si="0">SUM(C3:L3)</f>
        <v>10</v>
      </c>
    </row>
    <row r="4" spans="1:13" x14ac:dyDescent="0.25">
      <c r="A4" t="s">
        <v>63</v>
      </c>
      <c r="B4" t="s">
        <v>163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0</v>
      </c>
    </row>
    <row r="5" spans="1:13" x14ac:dyDescent="0.25">
      <c r="A5" t="s">
        <v>63</v>
      </c>
      <c r="B5" t="s">
        <v>164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69</v>
      </c>
      <c r="B6" t="s">
        <v>131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70</v>
      </c>
      <c r="B7" t="s">
        <v>132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71</v>
      </c>
      <c r="B8" t="s">
        <v>133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73</v>
      </c>
      <c r="B9" t="s">
        <v>135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160</v>
      </c>
      <c r="B10" t="s">
        <v>166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76</v>
      </c>
      <c r="B11" t="s">
        <v>167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77</v>
      </c>
      <c r="B12" t="s">
        <v>168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4</v>
      </c>
      <c r="B13" t="s">
        <v>140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79</v>
      </c>
      <c r="B14" t="s">
        <v>143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57</v>
      </c>
      <c r="B15" t="s">
        <v>144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59</v>
      </c>
      <c r="B16" t="s">
        <v>145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122</v>
      </c>
      <c r="B17" t="s">
        <v>169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124</v>
      </c>
      <c r="B18" t="s">
        <v>150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161</v>
      </c>
      <c r="B19" t="s">
        <v>170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125</v>
      </c>
      <c r="B20" t="s">
        <v>152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  <row r="21" spans="1:13" x14ac:dyDescent="0.25">
      <c r="A21" t="s">
        <v>126</v>
      </c>
      <c r="B21" t="s">
        <v>153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 t="shared" si="0"/>
        <v>0</v>
      </c>
    </row>
    <row r="22" spans="1:13" x14ac:dyDescent="0.25">
      <c r="A22" t="s">
        <v>127</v>
      </c>
      <c r="B22" t="s">
        <v>154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 t="shared" si="0"/>
        <v>0</v>
      </c>
    </row>
    <row r="23" spans="1:13" x14ac:dyDescent="0.25">
      <c r="A23" t="s">
        <v>162</v>
      </c>
      <c r="B23" t="s">
        <v>171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 t="shared" si="0"/>
        <v>0</v>
      </c>
    </row>
    <row r="24" spans="1:13" x14ac:dyDescent="0.25">
      <c r="A24" t="s">
        <v>103</v>
      </c>
      <c r="B24" t="s">
        <v>112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 t="shared" si="0"/>
        <v>0</v>
      </c>
    </row>
    <row r="25" spans="1:13" x14ac:dyDescent="0.25">
      <c r="A25" t="s">
        <v>103</v>
      </c>
      <c r="B25" t="s">
        <v>113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 t="shared" si="0"/>
        <v>0</v>
      </c>
    </row>
    <row r="26" spans="1:13" x14ac:dyDescent="0.25">
      <c r="A26" t="s">
        <v>128</v>
      </c>
      <c r="B26" t="s">
        <v>155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 t="shared" si="0"/>
        <v>0</v>
      </c>
    </row>
    <row r="27" spans="1:13" x14ac:dyDescent="0.25">
      <c r="A27" t="s">
        <v>129</v>
      </c>
      <c r="B27" t="s">
        <v>156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 t="shared" si="0"/>
        <v>0</v>
      </c>
    </row>
    <row r="28" spans="1:13" x14ac:dyDescent="0.25">
      <c r="A28" t="s">
        <v>104</v>
      </c>
      <c r="B28" t="s">
        <v>114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 t="shared" si="0"/>
        <v>0</v>
      </c>
    </row>
    <row r="29" spans="1:13" x14ac:dyDescent="0.25">
      <c r="A29" t="s">
        <v>93</v>
      </c>
      <c r="B29" t="s">
        <v>99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 t="shared" si="0"/>
        <v>0</v>
      </c>
    </row>
    <row r="30" spans="1:13" x14ac:dyDescent="0.25">
      <c r="A30" t="s">
        <v>106</v>
      </c>
      <c r="B30" t="s">
        <v>119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 t="shared" si="0"/>
        <v>0</v>
      </c>
    </row>
    <row r="31" spans="1:13" x14ac:dyDescent="0.25">
      <c r="A31" t="s">
        <v>78</v>
      </c>
      <c r="B31" s="18" t="s">
        <v>173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 t="shared" si="0"/>
        <v>0</v>
      </c>
    </row>
    <row r="32" spans="1:13" x14ac:dyDescent="0.25">
      <c r="A32" t="s">
        <v>174</v>
      </c>
      <c r="B32" t="s">
        <v>175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 t="shared" si="0"/>
        <v>0</v>
      </c>
    </row>
    <row r="33" spans="1:2" x14ac:dyDescent="0.25">
      <c r="A33" t="s">
        <v>180</v>
      </c>
      <c r="B33" t="s">
        <v>181</v>
      </c>
    </row>
    <row r="34" spans="1:2" x14ac:dyDescent="0.25">
      <c r="A34" t="s">
        <v>182</v>
      </c>
      <c r="B34" t="s">
        <v>181</v>
      </c>
    </row>
    <row r="35" spans="1:2" x14ac:dyDescent="0.25">
      <c r="A35" t="s">
        <v>194</v>
      </c>
      <c r="B35" t="s">
        <v>195</v>
      </c>
    </row>
  </sheetData>
  <autoFilter ref="A2:M2" xr:uid="{39EC5BAA-5DBF-4306-8BE0-F0998EB6FED4}">
    <sortState xmlns:xlrd2="http://schemas.microsoft.com/office/spreadsheetml/2017/richdata2" ref="A3:M32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A021-A52E-41A5-A939-FC0C49EBB976}">
  <dimension ref="A1:M35"/>
  <sheetViews>
    <sheetView topLeftCell="A25" workbookViewId="0">
      <selection activeCell="A35" sqref="A35:B35"/>
    </sheetView>
  </sheetViews>
  <sheetFormatPr defaultRowHeight="15" x14ac:dyDescent="0.25"/>
  <cols>
    <col min="1" max="1" width="19.7109375" bestFit="1" customWidth="1"/>
    <col min="2" max="2" width="30.85546875" bestFit="1" customWidth="1"/>
    <col min="13" max="13" width="9.140625" style="6"/>
  </cols>
  <sheetData>
    <row r="1" spans="1:13" ht="23.25" x14ac:dyDescent="0.35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125</v>
      </c>
      <c r="B3" t="s">
        <v>152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32" si="0">SUM(C3:L3)</f>
        <v>10</v>
      </c>
    </row>
    <row r="4" spans="1:13" x14ac:dyDescent="0.25">
      <c r="A4" t="s">
        <v>76</v>
      </c>
      <c r="B4" t="s">
        <v>167</v>
      </c>
      <c r="C4">
        <v>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9</v>
      </c>
    </row>
    <row r="5" spans="1:13" x14ac:dyDescent="0.25">
      <c r="A5" t="s">
        <v>126</v>
      </c>
      <c r="B5" t="s">
        <v>153</v>
      </c>
      <c r="C5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8</v>
      </c>
    </row>
    <row r="6" spans="1:13" x14ac:dyDescent="0.25">
      <c r="A6" t="s">
        <v>93</v>
      </c>
      <c r="B6" t="s">
        <v>99</v>
      </c>
      <c r="C6">
        <v>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7</v>
      </c>
    </row>
    <row r="7" spans="1:13" x14ac:dyDescent="0.25">
      <c r="A7" t="s">
        <v>104</v>
      </c>
      <c r="B7" t="s">
        <v>114</v>
      </c>
      <c r="C7">
        <v>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6</v>
      </c>
    </row>
    <row r="8" spans="1:13" x14ac:dyDescent="0.25">
      <c r="A8" t="s">
        <v>78</v>
      </c>
      <c r="B8" s="18" t="s">
        <v>173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5</v>
      </c>
    </row>
    <row r="9" spans="1:13" x14ac:dyDescent="0.25">
      <c r="A9" t="s">
        <v>71</v>
      </c>
      <c r="B9" t="s">
        <v>133</v>
      </c>
      <c r="C9">
        <v>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4</v>
      </c>
    </row>
    <row r="10" spans="1:13" x14ac:dyDescent="0.25">
      <c r="A10" t="s">
        <v>124</v>
      </c>
      <c r="B10" t="s">
        <v>150</v>
      </c>
      <c r="C10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3</v>
      </c>
    </row>
    <row r="11" spans="1:13" x14ac:dyDescent="0.25">
      <c r="A11" t="s">
        <v>77</v>
      </c>
      <c r="B11" t="s">
        <v>168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2</v>
      </c>
    </row>
    <row r="12" spans="1:13" x14ac:dyDescent="0.25">
      <c r="A12" t="s">
        <v>129</v>
      </c>
      <c r="B12" t="s">
        <v>156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1</v>
      </c>
    </row>
    <row r="13" spans="1:13" x14ac:dyDescent="0.25">
      <c r="A13" t="s">
        <v>63</v>
      </c>
      <c r="B13" t="s">
        <v>163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63</v>
      </c>
      <c r="B14" t="s">
        <v>164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67</v>
      </c>
      <c r="B15" t="s">
        <v>165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69</v>
      </c>
      <c r="B16" t="s">
        <v>131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70</v>
      </c>
      <c r="B17" t="s">
        <v>132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73</v>
      </c>
      <c r="B18" t="s">
        <v>135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160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4</v>
      </c>
      <c r="B20" t="s">
        <v>140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  <row r="21" spans="1:13" x14ac:dyDescent="0.25">
      <c r="A21" t="s">
        <v>79</v>
      </c>
      <c r="B21" t="s">
        <v>143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6">
        <f t="shared" si="0"/>
        <v>0</v>
      </c>
    </row>
    <row r="22" spans="1:13" x14ac:dyDescent="0.25">
      <c r="A22" t="s">
        <v>57</v>
      </c>
      <c r="B22" t="s">
        <v>144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6">
        <f t="shared" si="0"/>
        <v>0</v>
      </c>
    </row>
    <row r="23" spans="1:13" x14ac:dyDescent="0.25">
      <c r="A23" t="s">
        <v>59</v>
      </c>
      <c r="B23" t="s">
        <v>145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6">
        <f t="shared" si="0"/>
        <v>0</v>
      </c>
    </row>
    <row r="24" spans="1:13" x14ac:dyDescent="0.25">
      <c r="A24" t="s">
        <v>122</v>
      </c>
      <c r="B24" t="s">
        <v>169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6">
        <f t="shared" si="0"/>
        <v>0</v>
      </c>
    </row>
    <row r="25" spans="1:13" x14ac:dyDescent="0.25">
      <c r="A25" t="s">
        <v>161</v>
      </c>
      <c r="B25" t="s">
        <v>170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6">
        <f t="shared" si="0"/>
        <v>0</v>
      </c>
    </row>
    <row r="26" spans="1:13" x14ac:dyDescent="0.25">
      <c r="A26" t="s">
        <v>127</v>
      </c>
      <c r="B26" t="s">
        <v>154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">
        <f t="shared" si="0"/>
        <v>0</v>
      </c>
    </row>
    <row r="27" spans="1:13" x14ac:dyDescent="0.25">
      <c r="A27" t="s">
        <v>162</v>
      </c>
      <c r="B27" t="s">
        <v>171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6">
        <f t="shared" si="0"/>
        <v>0</v>
      </c>
    </row>
    <row r="28" spans="1:13" x14ac:dyDescent="0.25">
      <c r="A28" t="s">
        <v>103</v>
      </c>
      <c r="B28" t="s">
        <v>112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">
        <f t="shared" si="0"/>
        <v>0</v>
      </c>
    </row>
    <row r="29" spans="1:13" x14ac:dyDescent="0.25">
      <c r="A29" t="s">
        <v>103</v>
      </c>
      <c r="B29" t="s">
        <v>113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">
        <f t="shared" si="0"/>
        <v>0</v>
      </c>
    </row>
    <row r="30" spans="1:13" x14ac:dyDescent="0.25">
      <c r="A30" t="s">
        <v>128</v>
      </c>
      <c r="B30" t="s">
        <v>155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">
        <f t="shared" si="0"/>
        <v>0</v>
      </c>
    </row>
    <row r="31" spans="1:13" x14ac:dyDescent="0.25">
      <c r="A31" t="s">
        <v>106</v>
      </c>
      <c r="B31" t="s">
        <v>119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">
        <f t="shared" si="0"/>
        <v>0</v>
      </c>
    </row>
    <row r="32" spans="1:13" x14ac:dyDescent="0.25">
      <c r="A32" t="s">
        <v>174</v>
      </c>
      <c r="B32" t="s">
        <v>175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">
        <f t="shared" si="0"/>
        <v>0</v>
      </c>
    </row>
    <row r="33" spans="1:2" x14ac:dyDescent="0.25">
      <c r="A33" t="s">
        <v>180</v>
      </c>
      <c r="B33" t="s">
        <v>181</v>
      </c>
    </row>
    <row r="34" spans="1:2" x14ac:dyDescent="0.25">
      <c r="A34" t="s">
        <v>182</v>
      </c>
      <c r="B34" t="s">
        <v>181</v>
      </c>
    </row>
    <row r="35" spans="1:2" x14ac:dyDescent="0.25">
      <c r="A35" t="s">
        <v>194</v>
      </c>
      <c r="B35" t="s">
        <v>195</v>
      </c>
    </row>
  </sheetData>
  <autoFilter ref="A2:M2" xr:uid="{FDE0A021-A52E-41A5-A939-FC0C49EBB976}">
    <sortState xmlns:xlrd2="http://schemas.microsoft.com/office/spreadsheetml/2017/richdata2" ref="A3:M32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973B-A410-4E91-B0D6-2B01CCAD1D09}">
  <dimension ref="A1:M20"/>
  <sheetViews>
    <sheetView workbookViewId="0">
      <selection activeCell="D5" sqref="D5"/>
    </sheetView>
  </sheetViews>
  <sheetFormatPr defaultRowHeight="15" x14ac:dyDescent="0.25"/>
  <cols>
    <col min="1" max="1" width="18.140625" bestFit="1" customWidth="1"/>
    <col min="2" max="2" width="30.140625" bestFit="1" customWidth="1"/>
    <col min="4" max="4" width="13.5703125" bestFit="1" customWidth="1"/>
    <col min="13" max="13" width="9.140625" style="6"/>
  </cols>
  <sheetData>
    <row r="1" spans="1:13" ht="23.25" customHeight="1" x14ac:dyDescent="0.3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78</v>
      </c>
      <c r="B3" t="s">
        <v>142</v>
      </c>
      <c r="C3">
        <v>10</v>
      </c>
      <c r="D3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20" si="0">SUM(C3:L3)</f>
        <v>20</v>
      </c>
    </row>
    <row r="4" spans="1:13" x14ac:dyDescent="0.25">
      <c r="A4" t="s">
        <v>78</v>
      </c>
      <c r="B4" t="s">
        <v>141</v>
      </c>
      <c r="C4">
        <v>9</v>
      </c>
      <c r="D4">
        <v>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18</v>
      </c>
    </row>
    <row r="5" spans="1:13" x14ac:dyDescent="0.25">
      <c r="A5" t="s">
        <v>59</v>
      </c>
      <c r="B5" t="s">
        <v>145</v>
      </c>
      <c r="C5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8</v>
      </c>
    </row>
    <row r="6" spans="1:13" x14ac:dyDescent="0.25">
      <c r="A6" t="s">
        <v>67</v>
      </c>
      <c r="B6" t="s">
        <v>165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69</v>
      </c>
      <c r="B7" t="s">
        <v>131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70</v>
      </c>
      <c r="B8" t="s">
        <v>132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76</v>
      </c>
      <c r="B9" t="s">
        <v>167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128</v>
      </c>
      <c r="B10" t="s">
        <v>155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129</v>
      </c>
      <c r="B11" t="s">
        <v>156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130</v>
      </c>
      <c r="B12" t="s">
        <v>157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184</v>
      </c>
      <c r="B13" t="s">
        <v>185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191</v>
      </c>
      <c r="B14" t="s">
        <v>189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</sheetData>
  <autoFilter ref="A2:M2" xr:uid="{0DF9973B-A410-4E91-B0D6-2B01CCAD1D09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2A58-72D4-43EE-A4E3-946E99807F88}">
  <dimension ref="A1:M20"/>
  <sheetViews>
    <sheetView workbookViewId="0">
      <selection activeCell="D4" sqref="D4"/>
    </sheetView>
  </sheetViews>
  <sheetFormatPr defaultRowHeight="15" x14ac:dyDescent="0.25"/>
  <cols>
    <col min="1" max="1" width="18.140625" bestFit="1" customWidth="1"/>
    <col min="2" max="2" width="30.140625" bestFit="1" customWidth="1"/>
    <col min="4" max="4" width="13.5703125" bestFit="1" customWidth="1"/>
    <col min="13" max="13" width="9.140625" style="6"/>
  </cols>
  <sheetData>
    <row r="1" spans="1:13" ht="23.25" customHeight="1" x14ac:dyDescent="0.3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128</v>
      </c>
      <c r="B3" t="s">
        <v>155</v>
      </c>
      <c r="C3">
        <v>10</v>
      </c>
      <c r="D3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20" si="0">SUM(C3:L3)</f>
        <v>20</v>
      </c>
    </row>
    <row r="4" spans="1:13" x14ac:dyDescent="0.25">
      <c r="A4" t="s">
        <v>67</v>
      </c>
      <c r="B4" t="s">
        <v>165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0</v>
      </c>
    </row>
    <row r="5" spans="1:13" x14ac:dyDescent="0.25">
      <c r="A5" t="s">
        <v>69</v>
      </c>
      <c r="B5" t="s">
        <v>131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70</v>
      </c>
      <c r="B6" t="s">
        <v>132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76</v>
      </c>
      <c r="B7" t="s">
        <v>167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59</v>
      </c>
      <c r="B8" t="s">
        <v>145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129</v>
      </c>
      <c r="B9" t="s">
        <v>156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130</v>
      </c>
      <c r="B10" t="s">
        <v>157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78</v>
      </c>
      <c r="B11" t="s">
        <v>141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78</v>
      </c>
      <c r="B12" t="s">
        <v>142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184</v>
      </c>
      <c r="B13" t="s">
        <v>185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si="0"/>
        <v>0</v>
      </c>
    </row>
    <row r="14" spans="1:13" x14ac:dyDescent="0.25">
      <c r="A14" t="s">
        <v>191</v>
      </c>
      <c r="B14" t="s">
        <v>189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0"/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0"/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0"/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0"/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0"/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0"/>
        <v>0</v>
      </c>
    </row>
  </sheetData>
  <autoFilter ref="A2:M2" xr:uid="{E7B32A58-72D4-43EE-A4E3-946E99807F88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B318-B888-48F3-9AED-C0EFB8CF920D}">
  <dimension ref="A1:M20"/>
  <sheetViews>
    <sheetView workbookViewId="0">
      <selection activeCell="D13" sqref="D13"/>
    </sheetView>
  </sheetViews>
  <sheetFormatPr defaultRowHeight="15" x14ac:dyDescent="0.25"/>
  <cols>
    <col min="1" max="1" width="18.140625" bestFit="1" customWidth="1"/>
    <col min="2" max="2" width="30.140625" bestFit="1" customWidth="1"/>
    <col min="4" max="4" width="13.5703125" bestFit="1" customWidth="1"/>
    <col min="13" max="13" width="9.140625" style="6"/>
  </cols>
  <sheetData>
    <row r="1" spans="1:13" ht="23.25" customHeight="1" x14ac:dyDescent="0.3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67</v>
      </c>
      <c r="B3" t="s">
        <v>165</v>
      </c>
      <c r="C3">
        <v>10</v>
      </c>
      <c r="D3">
        <v>10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20</v>
      </c>
    </row>
    <row r="4" spans="1:13" x14ac:dyDescent="0.25">
      <c r="A4" t="s">
        <v>129</v>
      </c>
      <c r="B4" t="s">
        <v>156</v>
      </c>
      <c r="C4">
        <v>8</v>
      </c>
      <c r="D4">
        <v>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16</v>
      </c>
    </row>
    <row r="5" spans="1:13" x14ac:dyDescent="0.25">
      <c r="A5" t="s">
        <v>130</v>
      </c>
      <c r="B5" t="s">
        <v>157</v>
      </c>
      <c r="C5">
        <v>7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14</v>
      </c>
    </row>
    <row r="6" spans="1:13" x14ac:dyDescent="0.25">
      <c r="A6" t="s">
        <v>76</v>
      </c>
      <c r="B6" t="s">
        <v>167</v>
      </c>
      <c r="C6">
        <v>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9</v>
      </c>
    </row>
    <row r="7" spans="1:13" x14ac:dyDescent="0.25">
      <c r="A7" t="s">
        <v>191</v>
      </c>
      <c r="B7" t="s">
        <v>189</v>
      </c>
      <c r="C7">
        <v>0</v>
      </c>
      <c r="D7">
        <v>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9</v>
      </c>
    </row>
    <row r="8" spans="1:13" x14ac:dyDescent="0.25">
      <c r="A8" t="s">
        <v>184</v>
      </c>
      <c r="B8" t="s">
        <v>185</v>
      </c>
      <c r="C8">
        <v>0</v>
      </c>
      <c r="D8">
        <v>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6</v>
      </c>
    </row>
    <row r="9" spans="1:13" x14ac:dyDescent="0.25">
      <c r="A9" t="s">
        <v>69</v>
      </c>
      <c r="B9" t="s">
        <v>131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A10" t="s">
        <v>70</v>
      </c>
      <c r="B10" t="s">
        <v>132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59</v>
      </c>
      <c r="B11" t="s">
        <v>145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128</v>
      </c>
      <c r="B12" t="s">
        <v>155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78</v>
      </c>
      <c r="B13" t="s">
        <v>141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78</v>
      </c>
      <c r="B14" t="s">
        <v>142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</sheetData>
  <autoFilter ref="A2:M2" xr:uid="{CADEB318-B888-48F3-9AED-C0EFB8CF920D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96C3-CF16-4A9F-BC8E-2A69E5B71C1A}">
  <dimension ref="A1:M20"/>
  <sheetViews>
    <sheetView workbookViewId="0">
      <selection activeCell="D8" sqref="D8"/>
    </sheetView>
  </sheetViews>
  <sheetFormatPr defaultRowHeight="15" x14ac:dyDescent="0.25"/>
  <cols>
    <col min="1" max="1" width="15.7109375" bestFit="1" customWidth="1"/>
    <col min="2" max="2" width="23.7109375" bestFit="1" customWidth="1"/>
    <col min="3" max="4" width="13.5703125" bestFit="1" customWidth="1"/>
    <col min="13" max="13" width="9.140625" style="6"/>
  </cols>
  <sheetData>
    <row r="1" spans="1:13" ht="23.25" x14ac:dyDescent="0.3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71</v>
      </c>
      <c r="B3" t="s">
        <v>133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10</v>
      </c>
    </row>
    <row r="4" spans="1:13" x14ac:dyDescent="0.25">
      <c r="A4" t="s">
        <v>174</v>
      </c>
      <c r="B4" t="s">
        <v>175</v>
      </c>
      <c r="C4">
        <v>0</v>
      </c>
      <c r="D4">
        <v>10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10</v>
      </c>
    </row>
    <row r="5" spans="1:13" x14ac:dyDescent="0.25">
      <c r="A5" t="s">
        <v>71</v>
      </c>
      <c r="B5" t="s">
        <v>172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0</v>
      </c>
    </row>
    <row r="6" spans="1:13" x14ac:dyDescent="0.25">
      <c r="A6" t="s">
        <v>122</v>
      </c>
      <c r="B6" t="s">
        <v>148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0</v>
      </c>
    </row>
    <row r="7" spans="1:13" x14ac:dyDescent="0.25">
      <c r="A7" t="s">
        <v>124</v>
      </c>
      <c r="B7" t="s">
        <v>150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0</v>
      </c>
    </row>
    <row r="8" spans="1:13" x14ac:dyDescent="0.25">
      <c r="A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0</v>
      </c>
    </row>
    <row r="9" spans="1:13" x14ac:dyDescent="0.25">
      <c r="A9" t="s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A10" t="s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</sheetData>
  <autoFilter ref="A2:M2" xr:uid="{5A2C96C3-CF16-4A9F-BC8E-2A69E5B71C1A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D01A-AB0E-49E1-AEB4-9556196742EA}">
  <dimension ref="A1:M20"/>
  <sheetViews>
    <sheetView workbookViewId="0">
      <selection activeCell="D2" sqref="D2"/>
    </sheetView>
  </sheetViews>
  <sheetFormatPr defaultRowHeight="15" x14ac:dyDescent="0.25"/>
  <cols>
    <col min="1" max="1" width="18.140625" customWidth="1"/>
    <col min="2" max="2" width="23.7109375" bestFit="1" customWidth="1"/>
    <col min="3" max="4" width="13.5703125" bestFit="1" customWidth="1"/>
    <col min="13" max="13" width="9.140625" style="6"/>
  </cols>
  <sheetData>
    <row r="1" spans="1:13" ht="23.25" x14ac:dyDescent="0.3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71</v>
      </c>
      <c r="B3" t="s">
        <v>133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 t="shared" ref="M3:M12" si="0">SUM(C3:L3)</f>
        <v>0</v>
      </c>
    </row>
    <row r="4" spans="1:13" x14ac:dyDescent="0.25">
      <c r="A4" t="s">
        <v>71</v>
      </c>
      <c r="B4" t="s">
        <v>172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 t="shared" si="0"/>
        <v>0</v>
      </c>
    </row>
    <row r="5" spans="1:13" x14ac:dyDescent="0.25">
      <c r="A5" t="s">
        <v>122</v>
      </c>
      <c r="B5" t="s">
        <v>148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 t="shared" si="0"/>
        <v>0</v>
      </c>
    </row>
    <row r="6" spans="1:13" x14ac:dyDescent="0.25">
      <c r="A6" t="s">
        <v>124</v>
      </c>
      <c r="B6" t="s">
        <v>150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 t="shared" si="0"/>
        <v>0</v>
      </c>
    </row>
    <row r="7" spans="1:13" x14ac:dyDescent="0.25">
      <c r="A7" t="s">
        <v>174</v>
      </c>
      <c r="B7" t="s">
        <v>175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 t="shared" si="0"/>
        <v>0</v>
      </c>
    </row>
    <row r="8" spans="1:13" x14ac:dyDescent="0.25">
      <c r="A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</row>
    <row r="9" spans="1:13" x14ac:dyDescent="0.25">
      <c r="A9" t="s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 t="shared" si="0"/>
        <v>0</v>
      </c>
    </row>
    <row r="10" spans="1:13" x14ac:dyDescent="0.25">
      <c r="A10" t="s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 t="shared" si="0"/>
        <v>0</v>
      </c>
    </row>
    <row r="11" spans="1:13" x14ac:dyDescent="0.25">
      <c r="A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</row>
    <row r="12" spans="1:13" x14ac:dyDescent="0.25">
      <c r="A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 t="shared" si="0"/>
        <v>0</v>
      </c>
    </row>
    <row r="13" spans="1:13" x14ac:dyDescent="0.25">
      <c r="A1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 t="shared" ref="M13:M20" si="1">SUM(C13:L13)</f>
        <v>0</v>
      </c>
    </row>
    <row r="14" spans="1:13" x14ac:dyDescent="0.25">
      <c r="A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 t="shared" si="1"/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 t="shared" si="1"/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 t="shared" si="1"/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 t="shared" si="1"/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 t="shared" si="1"/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 t="shared" si="1"/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 t="shared" si="1"/>
        <v>0</v>
      </c>
    </row>
  </sheetData>
  <autoFilter ref="A2:M2" xr:uid="{6C39D01A-AB0E-49E1-AEB4-9556196742EA}"/>
  <mergeCells count="1">
    <mergeCell ref="A1:M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7919-0FF0-4DC0-AA63-8C97E40A645E}">
  <dimension ref="A1:M20"/>
  <sheetViews>
    <sheetView workbookViewId="0">
      <selection activeCell="D5" sqref="D5"/>
    </sheetView>
  </sheetViews>
  <sheetFormatPr defaultRowHeight="15" x14ac:dyDescent="0.25"/>
  <cols>
    <col min="1" max="1" width="18.140625" customWidth="1"/>
    <col min="2" max="2" width="23.7109375" bestFit="1" customWidth="1"/>
    <col min="3" max="4" width="13.5703125" bestFit="1" customWidth="1"/>
    <col min="13" max="13" width="9.140625" style="6"/>
  </cols>
  <sheetData>
    <row r="1" spans="1:13" ht="23.25" x14ac:dyDescent="0.3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3">
      <c r="A2" s="1" t="s">
        <v>2</v>
      </c>
      <c r="B2" s="1" t="s">
        <v>5</v>
      </c>
      <c r="C2" s="19">
        <v>44670</v>
      </c>
      <c r="D2" s="19">
        <v>44677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5" t="s">
        <v>3</v>
      </c>
    </row>
    <row r="3" spans="1:13" x14ac:dyDescent="0.25">
      <c r="A3" t="s">
        <v>124</v>
      </c>
      <c r="B3" t="s">
        <v>150</v>
      </c>
      <c r="C3">
        <v>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s="6">
        <f>SUM(C3:L3)</f>
        <v>10</v>
      </c>
    </row>
    <row r="4" spans="1:13" x14ac:dyDescent="0.25">
      <c r="A4" t="s">
        <v>71</v>
      </c>
      <c r="B4" t="s">
        <v>133</v>
      </c>
      <c r="C4">
        <v>0</v>
      </c>
      <c r="D4">
        <v>10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s="6">
        <f>SUM(C4:L4)</f>
        <v>10</v>
      </c>
    </row>
    <row r="5" spans="1:13" x14ac:dyDescent="0.25">
      <c r="A5" t="s">
        <v>71</v>
      </c>
      <c r="B5" t="s">
        <v>172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6">
        <f>SUM(C5:L5)</f>
        <v>0</v>
      </c>
    </row>
    <row r="6" spans="1:13" x14ac:dyDescent="0.25">
      <c r="A6" t="s">
        <v>122</v>
      </c>
      <c r="B6" t="s">
        <v>148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6">
        <f>SUM(C6:L6)</f>
        <v>0</v>
      </c>
    </row>
    <row r="7" spans="1:13" x14ac:dyDescent="0.25">
      <c r="A7" t="s">
        <v>174</v>
      </c>
      <c r="B7" t="s">
        <v>175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6">
        <f>SUM(C7:L7)</f>
        <v>0</v>
      </c>
    </row>
    <row r="8" spans="1:13" x14ac:dyDescent="0.25">
      <c r="A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6">
        <f>SUM(C8:L8)</f>
        <v>0</v>
      </c>
    </row>
    <row r="9" spans="1:13" x14ac:dyDescent="0.25">
      <c r="A9" t="s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6">
        <f>SUM(C9:L9)</f>
        <v>0</v>
      </c>
    </row>
    <row r="10" spans="1:13" x14ac:dyDescent="0.25">
      <c r="A10" t="s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">
        <f>SUM(C10:L10)</f>
        <v>0</v>
      </c>
    </row>
    <row r="11" spans="1:13" x14ac:dyDescent="0.25">
      <c r="A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">
        <f>SUM(C11:L11)</f>
        <v>0</v>
      </c>
    </row>
    <row r="12" spans="1:13" x14ac:dyDescent="0.25">
      <c r="A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">
        <f>SUM(C12:L12)</f>
        <v>0</v>
      </c>
    </row>
    <row r="13" spans="1:13" x14ac:dyDescent="0.25">
      <c r="A1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6">
        <f>SUM(C13:L13)</f>
        <v>0</v>
      </c>
    </row>
    <row r="14" spans="1:13" x14ac:dyDescent="0.25">
      <c r="A14" t="s">
        <v>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6">
        <f>SUM(C14:L14)</f>
        <v>0</v>
      </c>
    </row>
    <row r="15" spans="1:13" x14ac:dyDescent="0.25">
      <c r="A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6">
        <f>SUM(C15:L15)</f>
        <v>0</v>
      </c>
    </row>
    <row r="16" spans="1:13" x14ac:dyDescent="0.25">
      <c r="A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6">
        <f>SUM(C16:L16)</f>
        <v>0</v>
      </c>
    </row>
    <row r="17" spans="1:13" x14ac:dyDescent="0.25">
      <c r="A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s="6">
        <f>SUM(C17:L17)</f>
        <v>0</v>
      </c>
    </row>
    <row r="18" spans="1:13" x14ac:dyDescent="0.25">
      <c r="A18" t="s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s="6">
        <f>SUM(C18:L18)</f>
        <v>0</v>
      </c>
    </row>
    <row r="19" spans="1:13" x14ac:dyDescent="0.25">
      <c r="A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6">
        <f>SUM(C19:L19)</f>
        <v>0</v>
      </c>
    </row>
    <row r="20" spans="1:13" x14ac:dyDescent="0.25">
      <c r="A20" t="s">
        <v>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">
        <f>SUM(C20:L20)</f>
        <v>0</v>
      </c>
    </row>
  </sheetData>
  <autoFilter ref="A2:M2" xr:uid="{84C67919-0FF0-4DC0-AA63-8C97E40A645E}">
    <sortState xmlns:xlrd2="http://schemas.microsoft.com/office/spreadsheetml/2017/richdata2" ref="A3:M20">
      <sortCondition descending="1" ref="M2"/>
    </sortState>
  </autoFilter>
  <mergeCells count="1">
    <mergeCell ref="A1:M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93B7-455F-41F0-B7EB-22C938069B6D}">
  <dimension ref="A1:X98"/>
  <sheetViews>
    <sheetView zoomScaleNormal="100" workbookViewId="0">
      <pane ySplit="1" topLeftCell="A2" activePane="bottomLeft" state="frozen"/>
      <selection pane="bottomLeft" activeCell="Y47" sqref="Y47"/>
    </sheetView>
  </sheetViews>
  <sheetFormatPr defaultRowHeight="15" x14ac:dyDescent="0.25"/>
  <cols>
    <col min="1" max="1" width="21.7109375" style="7" bestFit="1" customWidth="1"/>
    <col min="2" max="2" width="15.7109375" style="7" bestFit="1" customWidth="1"/>
    <col min="3" max="3" width="14.140625" style="7" hidden="1" customWidth="1"/>
    <col min="4" max="4" width="16.5703125" style="7" hidden="1" customWidth="1"/>
    <col min="5" max="5" width="14.28515625" style="7" customWidth="1"/>
    <col min="6" max="7" width="15" style="7" hidden="1" customWidth="1"/>
    <col min="8" max="9" width="14.140625" style="7" hidden="1" customWidth="1"/>
    <col min="10" max="11" width="13.42578125" style="7" hidden="1" customWidth="1"/>
    <col min="12" max="12" width="14.5703125" style="7" hidden="1" customWidth="1"/>
    <col min="13" max="13" width="13.140625" style="7" hidden="1" customWidth="1"/>
    <col min="14" max="14" width="16" style="14" customWidth="1"/>
    <col min="15" max="15" width="12.28515625" style="7" hidden="1" customWidth="1"/>
    <col min="16" max="16" width="10.28515625" style="7" hidden="1" customWidth="1"/>
    <col min="17" max="17" width="12.5703125" style="7" hidden="1" customWidth="1"/>
    <col min="18" max="18" width="18.85546875" style="7" hidden="1" customWidth="1"/>
    <col min="19" max="19" width="11.5703125" style="7" hidden="1" customWidth="1"/>
    <col min="20" max="20" width="15.85546875" style="8" bestFit="1" customWidth="1"/>
    <col min="21" max="21" width="18" style="15" bestFit="1" customWidth="1"/>
    <col min="22" max="22" width="15.140625" style="14" bestFit="1" customWidth="1"/>
    <col min="23" max="23" width="9.140625" style="7"/>
    <col min="24" max="24" width="9" style="7" bestFit="1" customWidth="1"/>
    <col min="25" max="16384" width="9.140625" style="7"/>
  </cols>
  <sheetData>
    <row r="1" spans="1:24" ht="75" x14ac:dyDescent="0.3">
      <c r="A1" s="9" t="s">
        <v>2</v>
      </c>
      <c r="B1" s="10" t="s">
        <v>30</v>
      </c>
      <c r="C1" s="10" t="s">
        <v>176</v>
      </c>
      <c r="D1" s="11">
        <v>44660</v>
      </c>
      <c r="E1" s="12">
        <v>44677</v>
      </c>
      <c r="F1" s="12">
        <v>44691</v>
      </c>
      <c r="G1" s="12">
        <v>44705</v>
      </c>
      <c r="H1" s="12">
        <v>44726</v>
      </c>
      <c r="I1" s="12">
        <v>44740</v>
      </c>
      <c r="J1" s="12">
        <v>44754</v>
      </c>
      <c r="K1" s="12">
        <v>44768</v>
      </c>
      <c r="L1" s="12">
        <v>44803</v>
      </c>
      <c r="M1" s="12">
        <v>44810</v>
      </c>
      <c r="N1" s="13" t="s">
        <v>45</v>
      </c>
      <c r="O1" s="10" t="s">
        <v>49</v>
      </c>
      <c r="P1" s="10" t="s">
        <v>64</v>
      </c>
      <c r="Q1" s="10" t="s">
        <v>65</v>
      </c>
      <c r="R1" s="10" t="s">
        <v>66</v>
      </c>
      <c r="S1" s="10" t="s">
        <v>81</v>
      </c>
      <c r="T1" s="10" t="s">
        <v>44</v>
      </c>
      <c r="U1" s="13" t="s">
        <v>46</v>
      </c>
      <c r="V1" s="13" t="s">
        <v>53</v>
      </c>
      <c r="X1" s="8"/>
    </row>
    <row r="2" spans="1:24" x14ac:dyDescent="0.25">
      <c r="A2" s="7" t="s">
        <v>54</v>
      </c>
      <c r="B2" s="7">
        <v>0</v>
      </c>
      <c r="C2" s="7">
        <v>4</v>
      </c>
      <c r="D2" s="7">
        <v>3</v>
      </c>
      <c r="E2" s="7">
        <v>5</v>
      </c>
      <c r="N2" s="14">
        <f>SUM(C2:M2)</f>
        <v>12</v>
      </c>
      <c r="O2" s="7">
        <v>22</v>
      </c>
      <c r="T2" s="8">
        <f>SUM(O2:S2)</f>
        <v>22</v>
      </c>
      <c r="U2" s="15">
        <f>N2+T2</f>
        <v>34</v>
      </c>
      <c r="V2" s="14" t="str">
        <f>IF(T2&gt;=2,IF(B2&lt;=N2,"Good","NA"),"NA")</f>
        <v>Good</v>
      </c>
    </row>
    <row r="3" spans="1:24" x14ac:dyDescent="0.25">
      <c r="A3" s="7" t="s">
        <v>47</v>
      </c>
      <c r="B3" s="7">
        <v>5</v>
      </c>
      <c r="D3" s="7">
        <v>2</v>
      </c>
      <c r="E3" s="7">
        <v>1</v>
      </c>
      <c r="N3" s="14">
        <f>SUM(C3:M3)</f>
        <v>3</v>
      </c>
      <c r="O3" s="7">
        <v>27</v>
      </c>
      <c r="T3" s="8">
        <f>SUM(O3:S3)</f>
        <v>27</v>
      </c>
      <c r="U3" s="15">
        <f>N3+T3</f>
        <v>30</v>
      </c>
      <c r="V3" s="14" t="str">
        <f>IF(T3&gt;=2,IF(B3&lt;=N3,"Good","NA"),"NA")</f>
        <v>NA</v>
      </c>
    </row>
    <row r="4" spans="1:24" x14ac:dyDescent="0.25">
      <c r="A4" s="7" t="s">
        <v>56</v>
      </c>
      <c r="B4" s="7">
        <v>10</v>
      </c>
      <c r="C4" s="7">
        <v>4</v>
      </c>
      <c r="D4" s="7">
        <v>0</v>
      </c>
      <c r="E4" s="7">
        <v>1</v>
      </c>
      <c r="N4" s="14">
        <f>SUM(C4:M4)</f>
        <v>5</v>
      </c>
      <c r="O4" s="7">
        <v>22</v>
      </c>
      <c r="T4" s="8">
        <f>SUM(O4:S4)</f>
        <v>22</v>
      </c>
      <c r="U4" s="15">
        <f>N4+T4</f>
        <v>27</v>
      </c>
      <c r="V4" s="14" t="str">
        <f>IF(T4&gt;=2,IF(B4&lt;=N4,"Good","NA"),"NA")</f>
        <v>NA</v>
      </c>
    </row>
    <row r="5" spans="1:24" x14ac:dyDescent="0.25">
      <c r="A5" s="7" t="s">
        <v>4</v>
      </c>
      <c r="B5" s="7">
        <v>15</v>
      </c>
      <c r="C5" s="7">
        <v>4</v>
      </c>
      <c r="D5" s="7">
        <v>2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N5" s="14">
        <f>SUM(C5:M5)</f>
        <v>9</v>
      </c>
      <c r="O5" s="7">
        <v>10</v>
      </c>
      <c r="R5" s="7">
        <v>0</v>
      </c>
      <c r="T5" s="8">
        <f>SUM(O5:S5)</f>
        <v>10</v>
      </c>
      <c r="U5" s="15">
        <f>N5+T5</f>
        <v>19</v>
      </c>
      <c r="V5" s="14" t="str">
        <f>IF(T5&gt;=2,IF(B5&lt;=N5,"Good","NA"),"NA")</f>
        <v>NA</v>
      </c>
    </row>
    <row r="6" spans="1:24" x14ac:dyDescent="0.25">
      <c r="A6" s="7" t="s">
        <v>50</v>
      </c>
      <c r="B6" s="7">
        <v>5</v>
      </c>
      <c r="C6" s="7">
        <v>4</v>
      </c>
      <c r="D6" s="7">
        <v>2</v>
      </c>
      <c r="E6" s="7">
        <v>2</v>
      </c>
      <c r="N6" s="14">
        <f>SUM(C6:M6)</f>
        <v>8</v>
      </c>
      <c r="O6" s="7">
        <v>10</v>
      </c>
      <c r="T6" s="8">
        <f>SUM(O6:S6)</f>
        <v>10</v>
      </c>
      <c r="U6" s="15">
        <f>N6+T6</f>
        <v>18</v>
      </c>
      <c r="V6" s="14" t="str">
        <f>IF(T6&gt;=2,IF(B6&lt;=N6,"Good","NA"),"NA")</f>
        <v>Good</v>
      </c>
    </row>
    <row r="7" spans="1:24" x14ac:dyDescent="0.25">
      <c r="A7" s="7" t="s">
        <v>57</v>
      </c>
      <c r="B7" s="7">
        <v>10</v>
      </c>
      <c r="D7" s="7">
        <v>1</v>
      </c>
      <c r="E7" s="7">
        <v>1</v>
      </c>
      <c r="N7" s="14">
        <f>SUM(C7:M7)</f>
        <v>2</v>
      </c>
      <c r="O7" s="7">
        <v>13</v>
      </c>
      <c r="T7" s="8">
        <f>SUM(O7:S7)</f>
        <v>13</v>
      </c>
      <c r="U7" s="15">
        <f>N7+T7</f>
        <v>15</v>
      </c>
      <c r="V7" s="14" t="str">
        <f>IF(T7&gt;=2,IF(B7&lt;=N7,"Good","NA"),"NA")</f>
        <v>NA</v>
      </c>
    </row>
    <row r="8" spans="1:24" x14ac:dyDescent="0.25">
      <c r="A8" s="7" t="s">
        <v>48</v>
      </c>
      <c r="B8" s="7">
        <v>5</v>
      </c>
      <c r="D8" s="7">
        <v>1</v>
      </c>
      <c r="N8" s="14">
        <f>SUM(C8:M8)</f>
        <v>1</v>
      </c>
      <c r="O8" s="7">
        <v>12</v>
      </c>
      <c r="T8" s="8">
        <f>SUM(O8:S8)</f>
        <v>12</v>
      </c>
      <c r="U8" s="15">
        <f>N8+T8</f>
        <v>13</v>
      </c>
      <c r="V8" s="14" t="str">
        <f>IF(T8&gt;=2,IF(B8&lt;=N8,"Good","NA"),"NA")</f>
        <v>NA</v>
      </c>
    </row>
    <row r="9" spans="1:24" x14ac:dyDescent="0.25">
      <c r="A9" s="7" t="s">
        <v>55</v>
      </c>
      <c r="B9" s="7">
        <v>0</v>
      </c>
      <c r="C9" s="7">
        <v>4</v>
      </c>
      <c r="D9" s="7">
        <v>2</v>
      </c>
      <c r="E9" s="7">
        <v>3</v>
      </c>
      <c r="N9" s="14">
        <f>SUM(C9:M9)</f>
        <v>9</v>
      </c>
      <c r="O9" s="7">
        <v>4</v>
      </c>
      <c r="T9" s="8">
        <f>SUM(O9:S9)</f>
        <v>4</v>
      </c>
      <c r="U9" s="15">
        <f>N9+T9</f>
        <v>13</v>
      </c>
      <c r="V9" s="14" t="str">
        <f>IF(T9&gt;=2,IF(B9&lt;=N9,"Good","NA"),"NA")</f>
        <v>Good</v>
      </c>
    </row>
    <row r="10" spans="1:24" x14ac:dyDescent="0.25">
      <c r="A10" s="7" t="s">
        <v>51</v>
      </c>
      <c r="B10" s="7">
        <v>5</v>
      </c>
      <c r="C10" s="7">
        <v>2</v>
      </c>
      <c r="D10" s="7">
        <v>2</v>
      </c>
      <c r="N10" s="14">
        <f>SUM(C10:M10)</f>
        <v>4</v>
      </c>
      <c r="O10" s="7">
        <v>8</v>
      </c>
      <c r="T10" s="8">
        <f>SUM(O10:S10)</f>
        <v>8</v>
      </c>
      <c r="U10" s="15">
        <f>N10+T10</f>
        <v>12</v>
      </c>
      <c r="V10" s="14" t="str">
        <f>IF(T10&gt;=2,IF(B10&lt;=N10,"Good","NA"),"NA")</f>
        <v>NA</v>
      </c>
    </row>
    <row r="11" spans="1:24" x14ac:dyDescent="0.25">
      <c r="A11" s="7" t="s">
        <v>121</v>
      </c>
      <c r="B11" s="7">
        <v>10</v>
      </c>
      <c r="C11" s="7">
        <v>4</v>
      </c>
      <c r="D11" s="7">
        <v>5</v>
      </c>
      <c r="E11" s="7">
        <v>3</v>
      </c>
      <c r="N11" s="14">
        <f>SUM(C11:M11)</f>
        <v>12</v>
      </c>
      <c r="T11" s="8">
        <f>SUM(O11:S11)</f>
        <v>0</v>
      </c>
      <c r="U11" s="15">
        <f>N11+T11</f>
        <v>12</v>
      </c>
      <c r="V11" s="14" t="str">
        <f>IF(T11&gt;=2,IF(B11&lt;=N11,"Good","NA"),"NA")</f>
        <v>NA</v>
      </c>
    </row>
    <row r="12" spans="1:24" x14ac:dyDescent="0.25">
      <c r="A12" s="7" t="s">
        <v>59</v>
      </c>
      <c r="B12" s="7">
        <v>15</v>
      </c>
      <c r="D12" s="7">
        <v>2</v>
      </c>
      <c r="E12" s="7">
        <v>1</v>
      </c>
      <c r="N12" s="14">
        <f>SUM(C12:M12)</f>
        <v>3</v>
      </c>
      <c r="O12" s="7">
        <v>7</v>
      </c>
      <c r="T12" s="8">
        <f>SUM(O12:S12)</f>
        <v>7</v>
      </c>
      <c r="U12" s="15">
        <f>N12+T12</f>
        <v>10</v>
      </c>
      <c r="V12" s="14" t="str">
        <f>IF(T12&gt;=2,IF(B12&lt;=N12,"Good","NA"),"NA")</f>
        <v>NA</v>
      </c>
    </row>
    <row r="13" spans="1:24" x14ac:dyDescent="0.25">
      <c r="A13" s="7" t="s">
        <v>71</v>
      </c>
      <c r="B13" s="7">
        <v>20</v>
      </c>
      <c r="C13" s="7">
        <v>2</v>
      </c>
      <c r="D13" s="7">
        <v>4</v>
      </c>
      <c r="E13" s="7">
        <v>3</v>
      </c>
      <c r="N13" s="14">
        <f>SUM(C13:M13)</f>
        <v>9</v>
      </c>
      <c r="T13" s="8">
        <f>SUM(O13:S13)</f>
        <v>0</v>
      </c>
      <c r="U13" s="15">
        <f>N13+T13</f>
        <v>9</v>
      </c>
      <c r="V13" s="14" t="str">
        <f>IF(T13&gt;=2,IF(B13&lt;=N13,"Good","NA"),"NA")</f>
        <v>NA</v>
      </c>
    </row>
    <row r="14" spans="1:24" x14ac:dyDescent="0.25">
      <c r="A14" s="7" t="s">
        <v>106</v>
      </c>
      <c r="B14" s="7">
        <v>15</v>
      </c>
      <c r="C14" s="7">
        <v>4</v>
      </c>
      <c r="D14" s="7">
        <v>1</v>
      </c>
      <c r="E14" s="7">
        <v>2</v>
      </c>
      <c r="N14" s="14">
        <f>SUM(C14:M14)</f>
        <v>7</v>
      </c>
      <c r="T14" s="8">
        <f>SUM(O14:S14)</f>
        <v>0</v>
      </c>
      <c r="U14" s="15">
        <f>N14+T14</f>
        <v>7</v>
      </c>
      <c r="V14" s="14" t="str">
        <f>IF(T14&gt;=2,IF(B14&lt;=N14,"Good","NA"),"NA")</f>
        <v>NA</v>
      </c>
    </row>
    <row r="15" spans="1:24" x14ac:dyDescent="0.25">
      <c r="A15" s="7" t="s">
        <v>68</v>
      </c>
      <c r="B15" s="7">
        <v>0</v>
      </c>
      <c r="C15" s="7">
        <v>4</v>
      </c>
      <c r="D15" s="7">
        <v>1</v>
      </c>
      <c r="E15" s="7">
        <v>1</v>
      </c>
      <c r="N15" s="14">
        <f>SUM(C15:M15)</f>
        <v>6</v>
      </c>
      <c r="T15" s="8">
        <f>SUM(O15:S15)</f>
        <v>0</v>
      </c>
      <c r="U15" s="15">
        <f>N15+T15</f>
        <v>6</v>
      </c>
      <c r="V15" s="14" t="str">
        <f>IF(T15&gt;=2,IF(B15&lt;=N15,"Good","NA"),"NA")</f>
        <v>NA</v>
      </c>
    </row>
    <row r="16" spans="1:24" x14ac:dyDescent="0.25">
      <c r="A16" s="7" t="s">
        <v>61</v>
      </c>
      <c r="B16" s="7">
        <v>20</v>
      </c>
      <c r="D16" s="7">
        <v>1</v>
      </c>
      <c r="E16" s="7">
        <v>2</v>
      </c>
      <c r="N16" s="14">
        <f>SUM(C16:M16)</f>
        <v>3</v>
      </c>
      <c r="O16" s="7">
        <v>3</v>
      </c>
      <c r="T16" s="8">
        <f>SUM(O16:S16)</f>
        <v>3</v>
      </c>
      <c r="U16" s="15">
        <f>N16+T16</f>
        <v>6</v>
      </c>
      <c r="V16" s="14" t="str">
        <f>IF(T16&gt;=2,IF(B16&lt;=N16,"Good","NA"),"NA")</f>
        <v>NA</v>
      </c>
    </row>
    <row r="17" spans="1:22" x14ac:dyDescent="0.25">
      <c r="A17" s="7" t="s">
        <v>60</v>
      </c>
      <c r="B17" s="7">
        <v>10</v>
      </c>
      <c r="D17" s="7">
        <v>1</v>
      </c>
      <c r="E17" s="7">
        <v>2</v>
      </c>
      <c r="N17" s="14">
        <f>SUM(C17:M17)</f>
        <v>3</v>
      </c>
      <c r="O17" s="7">
        <v>3</v>
      </c>
      <c r="T17" s="8">
        <f>SUM(O17:S17)</f>
        <v>3</v>
      </c>
      <c r="U17" s="15">
        <f>N17+T17</f>
        <v>6</v>
      </c>
      <c r="V17" s="14" t="str">
        <f>IF(T17&gt;=2,IF(B17&lt;=N17,"Good","NA"),"NA")</f>
        <v>NA</v>
      </c>
    </row>
    <row r="18" spans="1:22" x14ac:dyDescent="0.25">
      <c r="A18" s="7" t="s">
        <v>129</v>
      </c>
      <c r="B18" s="7">
        <v>15</v>
      </c>
      <c r="D18" s="7">
        <v>2</v>
      </c>
      <c r="E18" s="7">
        <v>4</v>
      </c>
      <c r="N18" s="14">
        <f>SUM(C18:M18)</f>
        <v>6</v>
      </c>
      <c r="T18" s="8">
        <f>SUM(O18:S18)</f>
        <v>0</v>
      </c>
      <c r="U18" s="15">
        <f>N18+T18</f>
        <v>6</v>
      </c>
      <c r="V18" s="14" t="str">
        <f>IF(T18&gt;=2,IF(B18&lt;=N18,"Good","NA"),"NA")</f>
        <v>NA</v>
      </c>
    </row>
    <row r="19" spans="1:22" x14ac:dyDescent="0.25">
      <c r="A19" s="7" t="s">
        <v>62</v>
      </c>
      <c r="B19" s="7">
        <v>5</v>
      </c>
      <c r="C19" s="7">
        <v>2</v>
      </c>
      <c r="D19" s="7">
        <v>0</v>
      </c>
      <c r="N19" s="14">
        <f>SUM(C19:M19)</f>
        <v>2</v>
      </c>
      <c r="O19" s="7">
        <v>3</v>
      </c>
      <c r="T19" s="8">
        <f>SUM(O19:S19)</f>
        <v>3</v>
      </c>
      <c r="U19" s="15">
        <f>N19+T19</f>
        <v>5</v>
      </c>
      <c r="V19" s="14" t="str">
        <f>IF(T19&gt;=2,IF(B19&lt;=N19,"Good","NA"),"NA")</f>
        <v>NA</v>
      </c>
    </row>
    <row r="20" spans="1:22" x14ac:dyDescent="0.25">
      <c r="A20" s="7" t="s">
        <v>58</v>
      </c>
      <c r="B20" s="7">
        <v>0</v>
      </c>
      <c r="D20" s="7">
        <v>1</v>
      </c>
      <c r="E20" s="7">
        <v>1</v>
      </c>
      <c r="N20" s="14">
        <f>SUM(C20:M20)</f>
        <v>2</v>
      </c>
      <c r="O20" s="7">
        <v>3</v>
      </c>
      <c r="T20" s="8">
        <f>SUM(O20:S20)</f>
        <v>3</v>
      </c>
      <c r="U20" s="15">
        <f>N20+T20</f>
        <v>5</v>
      </c>
      <c r="V20" s="14" t="str">
        <f>IF(T20&gt;=2,IF(B20&lt;=N20,"Good","NA"),"NA")</f>
        <v>Good</v>
      </c>
    </row>
    <row r="21" spans="1:22" x14ac:dyDescent="0.25">
      <c r="A21" s="7" t="s">
        <v>125</v>
      </c>
      <c r="B21" s="7">
        <v>10</v>
      </c>
      <c r="D21" s="7">
        <v>2</v>
      </c>
      <c r="E21" s="7">
        <v>2</v>
      </c>
      <c r="N21" s="14">
        <f>SUM(C21:M21)</f>
        <v>4</v>
      </c>
      <c r="T21" s="8">
        <f>SUM(O21:S21)</f>
        <v>0</v>
      </c>
      <c r="U21" s="15">
        <f>N21+T21</f>
        <v>4</v>
      </c>
      <c r="V21" s="14" t="str">
        <f>IF(T21&gt;=2,IF(B21&lt;=N21,"Good","NA"),"NA")</f>
        <v>NA</v>
      </c>
    </row>
    <row r="22" spans="1:22" x14ac:dyDescent="0.25">
      <c r="A22" s="7" t="s">
        <v>126</v>
      </c>
      <c r="B22" s="7">
        <v>10</v>
      </c>
      <c r="D22" s="7">
        <v>2</v>
      </c>
      <c r="E22" s="7">
        <v>2</v>
      </c>
      <c r="N22" s="14">
        <f>SUM(C22:M22)</f>
        <v>4</v>
      </c>
      <c r="T22" s="8">
        <f>SUM(O22:S22)</f>
        <v>0</v>
      </c>
      <c r="U22" s="15">
        <f>N22+T22</f>
        <v>4</v>
      </c>
      <c r="V22" s="14" t="str">
        <f>IF(T22&gt;=2,IF(B22&lt;=N22,"Good","NA"),"NA")</f>
        <v>NA</v>
      </c>
    </row>
    <row r="23" spans="1:22" x14ac:dyDescent="0.25">
      <c r="A23" s="7" t="s">
        <v>102</v>
      </c>
      <c r="B23" s="7">
        <v>5</v>
      </c>
      <c r="D23" s="7">
        <v>2</v>
      </c>
      <c r="E23" s="7">
        <v>2</v>
      </c>
      <c r="N23" s="14">
        <f>SUM(C23:M23)</f>
        <v>4</v>
      </c>
      <c r="T23" s="8">
        <f>SUM(O23:S23)</f>
        <v>0</v>
      </c>
      <c r="U23" s="15">
        <f>N23+T23</f>
        <v>4</v>
      </c>
      <c r="V23" s="14" t="str">
        <f>IF(T23&gt;=2,IF(B23&lt;=N23,"Good","NA"),"NA")</f>
        <v>NA</v>
      </c>
    </row>
    <row r="24" spans="1:22" x14ac:dyDescent="0.25">
      <c r="A24" s="7" t="s">
        <v>174</v>
      </c>
      <c r="B24" s="7">
        <v>15</v>
      </c>
      <c r="D24" s="7">
        <v>1</v>
      </c>
      <c r="E24" s="7">
        <v>1</v>
      </c>
      <c r="N24" s="14">
        <f>SUM(C24:M24)</f>
        <v>2</v>
      </c>
      <c r="T24" s="8">
        <v>2</v>
      </c>
      <c r="U24" s="15">
        <f>N24+T24</f>
        <v>4</v>
      </c>
      <c r="V24" s="14" t="str">
        <f>IF(T24&gt;=2,IF(B24&lt;=N24,"Good","NA"),"NA")</f>
        <v>NA</v>
      </c>
    </row>
    <row r="25" spans="1:22" x14ac:dyDescent="0.25">
      <c r="A25" s="7" t="s">
        <v>70</v>
      </c>
      <c r="B25" s="7">
        <v>15</v>
      </c>
      <c r="C25" s="7">
        <v>3</v>
      </c>
      <c r="D25" s="7">
        <v>0</v>
      </c>
      <c r="N25" s="14">
        <f>SUM(C25:M25)</f>
        <v>3</v>
      </c>
      <c r="T25" s="8">
        <f>SUM(O25:S25)</f>
        <v>0</v>
      </c>
      <c r="U25" s="15">
        <f>N25+T25</f>
        <v>3</v>
      </c>
      <c r="V25" s="14" t="str">
        <f>IF(T25&gt;=2,IF(B25&lt;=N25,"Good","NA"),"NA")</f>
        <v>NA</v>
      </c>
    </row>
    <row r="26" spans="1:22" x14ac:dyDescent="0.25">
      <c r="A26" s="7" t="s">
        <v>76</v>
      </c>
      <c r="B26" s="7">
        <v>10</v>
      </c>
      <c r="C26" s="7">
        <v>1</v>
      </c>
      <c r="D26" s="7">
        <v>2</v>
      </c>
      <c r="N26" s="14">
        <f>SUM(C26:M26)</f>
        <v>3</v>
      </c>
      <c r="T26" s="8">
        <f>SUM(O26:S26)</f>
        <v>0</v>
      </c>
      <c r="U26" s="15">
        <f>N26+T26</f>
        <v>3</v>
      </c>
      <c r="V26" s="14" t="str">
        <f>IF(T26&gt;=2,IF(B26&lt;=N26,"Good","NA"),"NA")</f>
        <v>NA</v>
      </c>
    </row>
    <row r="27" spans="1:22" x14ac:dyDescent="0.25">
      <c r="A27" s="7" t="s">
        <v>74</v>
      </c>
      <c r="B27" s="7">
        <v>0</v>
      </c>
      <c r="C27" s="7">
        <v>2</v>
      </c>
      <c r="D27" s="7">
        <v>0</v>
      </c>
      <c r="E27" s="7">
        <v>1</v>
      </c>
      <c r="N27" s="14">
        <f>SUM(C27:M27)</f>
        <v>3</v>
      </c>
      <c r="T27" s="8">
        <f>SUM(O27:S27)</f>
        <v>0</v>
      </c>
      <c r="U27" s="15">
        <f>N27+T27</f>
        <v>3</v>
      </c>
      <c r="V27" s="14" t="str">
        <f>IF(T27&gt;=2,IF(B27&lt;=N27,"Good","NA"),"NA")</f>
        <v>NA</v>
      </c>
    </row>
    <row r="28" spans="1:22" x14ac:dyDescent="0.25">
      <c r="A28" s="7" t="s">
        <v>78</v>
      </c>
      <c r="B28" s="7">
        <v>25</v>
      </c>
      <c r="D28" s="7">
        <v>1</v>
      </c>
      <c r="E28" s="7">
        <v>2</v>
      </c>
      <c r="N28" s="14">
        <f>SUM(C28:M28)</f>
        <v>3</v>
      </c>
      <c r="T28" s="8">
        <f>SUM(O28:S28)</f>
        <v>0</v>
      </c>
      <c r="U28" s="15">
        <f>N28+T28</f>
        <v>3</v>
      </c>
      <c r="V28" s="14" t="str">
        <f>IF(T28&gt;=2,IF(B28&lt;=N28,"Good","NA"),"NA")</f>
        <v>NA</v>
      </c>
    </row>
    <row r="29" spans="1:22" x14ac:dyDescent="0.25">
      <c r="A29" s="7" t="s">
        <v>93</v>
      </c>
      <c r="B29" s="7">
        <v>15</v>
      </c>
      <c r="D29" s="7">
        <v>1</v>
      </c>
      <c r="E29" s="7">
        <v>2</v>
      </c>
      <c r="N29" s="14">
        <f>SUM(C29:M29)</f>
        <v>3</v>
      </c>
      <c r="T29" s="8">
        <f>SUM(O29:S29)</f>
        <v>0</v>
      </c>
      <c r="U29" s="15">
        <f>N29+T29</f>
        <v>3</v>
      </c>
      <c r="V29" s="14" t="str">
        <f>IF(T29&gt;=2,IF(B29&lt;=N29,"Good","NA"),"NA")</f>
        <v>NA</v>
      </c>
    </row>
    <row r="30" spans="1:22" x14ac:dyDescent="0.25">
      <c r="A30" s="7" t="s">
        <v>104</v>
      </c>
      <c r="B30" s="7">
        <v>15</v>
      </c>
      <c r="D30" s="7">
        <v>1</v>
      </c>
      <c r="E30" s="7">
        <v>2</v>
      </c>
      <c r="N30" s="14">
        <f>SUM(C30:M30)</f>
        <v>3</v>
      </c>
      <c r="T30" s="8">
        <f>SUM(O30:S30)</f>
        <v>0</v>
      </c>
      <c r="U30" s="15">
        <f>N30+T30</f>
        <v>3</v>
      </c>
      <c r="V30" s="14" t="str">
        <f>IF(T30&gt;=2,IF(B30&lt;=N30,"Good","NA"),"NA")</f>
        <v>NA</v>
      </c>
    </row>
    <row r="31" spans="1:22" x14ac:dyDescent="0.25">
      <c r="A31" s="7" t="s">
        <v>82</v>
      </c>
      <c r="B31" s="7">
        <v>0</v>
      </c>
      <c r="D31" s="7">
        <v>1</v>
      </c>
      <c r="E31" s="7">
        <v>2</v>
      </c>
      <c r="N31" s="14">
        <f>SUM(C31:M31)</f>
        <v>3</v>
      </c>
      <c r="T31" s="8">
        <f>SUM(O31:S31)</f>
        <v>0</v>
      </c>
      <c r="U31" s="15">
        <f>N31+T31</f>
        <v>3</v>
      </c>
      <c r="V31" s="14" t="str">
        <f>IF(T31&gt;=2,IF(B31&lt;=N31,"Good","NA"),"NA")</f>
        <v>NA</v>
      </c>
    </row>
    <row r="32" spans="1:22" x14ac:dyDescent="0.25">
      <c r="A32" s="7" t="s">
        <v>69</v>
      </c>
      <c r="B32" s="7">
        <v>15</v>
      </c>
      <c r="C32" s="7">
        <v>2</v>
      </c>
      <c r="D32" s="7">
        <v>0</v>
      </c>
      <c r="N32" s="14">
        <f>SUM(C32:M32)</f>
        <v>2</v>
      </c>
      <c r="T32" s="8">
        <f>SUM(O32:S32)</f>
        <v>0</v>
      </c>
      <c r="U32" s="15">
        <f>N32+T32</f>
        <v>2</v>
      </c>
      <c r="V32" s="14" t="str">
        <f>IF(T32&gt;=2,IF(B32&lt;=N32,"Good","NA"),"NA")</f>
        <v>NA</v>
      </c>
    </row>
    <row r="33" spans="1:22" x14ac:dyDescent="0.25">
      <c r="A33" s="7" t="s">
        <v>77</v>
      </c>
      <c r="B33" s="7">
        <v>5</v>
      </c>
      <c r="C33" s="7">
        <v>2</v>
      </c>
      <c r="D33" s="7">
        <v>0</v>
      </c>
      <c r="N33" s="14">
        <f>SUM(C33:M33)</f>
        <v>2</v>
      </c>
      <c r="T33" s="8">
        <f>SUM(O33:S33)</f>
        <v>0</v>
      </c>
      <c r="U33" s="15">
        <f>N33+T33</f>
        <v>2</v>
      </c>
      <c r="V33" s="14" t="str">
        <f>IF(T33&gt;=2,IF(B33&lt;=N33,"Good","NA"),"NA")</f>
        <v>NA</v>
      </c>
    </row>
    <row r="34" spans="1:22" x14ac:dyDescent="0.25">
      <c r="A34" s="7" t="s">
        <v>52</v>
      </c>
      <c r="B34" s="7">
        <v>100</v>
      </c>
      <c r="D34" s="7">
        <v>0</v>
      </c>
      <c r="N34" s="14">
        <f>SUM(C34:M34)</f>
        <v>0</v>
      </c>
      <c r="O34" s="7">
        <v>2</v>
      </c>
      <c r="T34" s="8">
        <f>SUM(O34:S34)</f>
        <v>2</v>
      </c>
      <c r="U34" s="15">
        <f>N34+T34</f>
        <v>2</v>
      </c>
      <c r="V34" s="14" t="str">
        <f>IF(T34&gt;=2,IF(B34&lt;=N34,"Good","NA"),"NA")</f>
        <v>NA</v>
      </c>
    </row>
    <row r="35" spans="1:22" x14ac:dyDescent="0.25">
      <c r="A35" s="7" t="s">
        <v>67</v>
      </c>
      <c r="B35" s="7">
        <v>10</v>
      </c>
      <c r="D35" s="7">
        <v>1</v>
      </c>
      <c r="E35" s="7">
        <v>1</v>
      </c>
      <c r="N35" s="14">
        <f>SUM(C35:M35)</f>
        <v>2</v>
      </c>
      <c r="T35" s="8">
        <f>SUM(O35:S35)</f>
        <v>0</v>
      </c>
      <c r="U35" s="15">
        <f>N35+T35</f>
        <v>2</v>
      </c>
      <c r="V35" s="14" t="str">
        <f>IF(T35&gt;=2,IF(B35&lt;=N35,"Good","NA"),"NA")</f>
        <v>NA</v>
      </c>
    </row>
    <row r="36" spans="1:22" x14ac:dyDescent="0.25">
      <c r="A36" s="7" t="s">
        <v>75</v>
      </c>
      <c r="B36" s="7">
        <v>5</v>
      </c>
      <c r="D36" s="7">
        <v>1</v>
      </c>
      <c r="E36" s="7">
        <v>1</v>
      </c>
      <c r="N36" s="14">
        <f>SUM(C36:M36)</f>
        <v>2</v>
      </c>
      <c r="T36" s="8">
        <f>SUM(O36:S36)</f>
        <v>0</v>
      </c>
      <c r="U36" s="15">
        <f>N36+T36</f>
        <v>2</v>
      </c>
      <c r="V36" s="14" t="str">
        <f>IF(T36&gt;=2,IF(B36&lt;=N36,"Good","NA"),"NA")</f>
        <v>NA</v>
      </c>
    </row>
    <row r="37" spans="1:22" x14ac:dyDescent="0.25">
      <c r="A37" s="7" t="s">
        <v>73</v>
      </c>
      <c r="B37" s="7">
        <v>15</v>
      </c>
      <c r="D37" s="7">
        <v>1</v>
      </c>
      <c r="E37" s="7">
        <v>1</v>
      </c>
      <c r="N37" s="14">
        <f>SUM(C37:M37)</f>
        <v>2</v>
      </c>
      <c r="T37" s="8">
        <f>SUM(O37:S37)</f>
        <v>0</v>
      </c>
      <c r="U37" s="15">
        <f>N37+T37</f>
        <v>2</v>
      </c>
      <c r="V37" s="14" t="str">
        <f>IF(T37&gt;=2,IF(B37&lt;=N37,"Good","NA"),"NA")</f>
        <v>NA</v>
      </c>
    </row>
    <row r="38" spans="1:22" x14ac:dyDescent="0.25">
      <c r="A38" s="7" t="s">
        <v>127</v>
      </c>
      <c r="B38" s="7">
        <v>10</v>
      </c>
      <c r="D38" s="7">
        <v>1</v>
      </c>
      <c r="E38" s="7">
        <v>1</v>
      </c>
      <c r="N38" s="14">
        <f>SUM(C38:M38)</f>
        <v>2</v>
      </c>
      <c r="T38" s="8">
        <f>SUM(O38:S38)</f>
        <v>0</v>
      </c>
      <c r="U38" s="15">
        <f>N38+T38</f>
        <v>2</v>
      </c>
      <c r="V38" s="14" t="str">
        <f>IF(T38&gt;=2,IF(B38&lt;=N38,"Good","NA"),"NA")</f>
        <v>NA</v>
      </c>
    </row>
    <row r="39" spans="1:22" x14ac:dyDescent="0.25">
      <c r="A39" s="7" t="s">
        <v>130</v>
      </c>
      <c r="B39" s="7">
        <v>10</v>
      </c>
      <c r="D39" s="7">
        <v>1</v>
      </c>
      <c r="E39" s="7">
        <v>1</v>
      </c>
      <c r="N39" s="14">
        <f>SUM(C39:M39)</f>
        <v>2</v>
      </c>
      <c r="T39" s="8">
        <f>SUM(O39:S39)</f>
        <v>0</v>
      </c>
      <c r="U39" s="15">
        <f>N39+T39</f>
        <v>2</v>
      </c>
      <c r="V39" s="14" t="str">
        <f>IF(T39&gt;=2,IF(B39&lt;=N39,"Good","NA"),"NA")</f>
        <v>NA</v>
      </c>
    </row>
    <row r="40" spans="1:22" x14ac:dyDescent="0.25">
      <c r="A40" s="7" t="s">
        <v>123</v>
      </c>
      <c r="B40" s="7">
        <v>5</v>
      </c>
      <c r="D40" s="7">
        <v>1</v>
      </c>
      <c r="E40" s="7">
        <v>1</v>
      </c>
      <c r="N40" s="14">
        <f>SUM(C40:M40)</f>
        <v>2</v>
      </c>
      <c r="T40" s="8">
        <f>SUM(O40:S40)</f>
        <v>0</v>
      </c>
      <c r="U40" s="15">
        <f>N40+T40</f>
        <v>2</v>
      </c>
      <c r="V40" s="14" t="str">
        <f>IF(T40&gt;=2,IF(B40&lt;=N40,"Good","NA"),"NA")</f>
        <v>NA</v>
      </c>
    </row>
    <row r="41" spans="1:22" x14ac:dyDescent="0.25">
      <c r="A41" s="7" t="s">
        <v>128</v>
      </c>
      <c r="B41" s="7">
        <v>15</v>
      </c>
      <c r="D41" s="7">
        <v>1</v>
      </c>
      <c r="E41" s="7">
        <v>1</v>
      </c>
      <c r="N41" s="14">
        <f>SUM(C41:M41)</f>
        <v>2</v>
      </c>
      <c r="T41" s="8">
        <f>SUM(O41:S41)</f>
        <v>0</v>
      </c>
      <c r="U41" s="15">
        <f>N41+T41</f>
        <v>2</v>
      </c>
      <c r="V41" s="14" t="str">
        <f>IF(T41&gt;=2,IF(B41&lt;=N41,"Good","NA"),"NA")</f>
        <v>NA</v>
      </c>
    </row>
    <row r="42" spans="1:22" x14ac:dyDescent="0.25">
      <c r="A42" s="7" t="s">
        <v>84</v>
      </c>
      <c r="B42" s="7">
        <v>5</v>
      </c>
      <c r="D42" s="7">
        <v>1</v>
      </c>
      <c r="E42" s="7">
        <v>1</v>
      </c>
      <c r="N42" s="14">
        <f>SUM(C42:M42)</f>
        <v>2</v>
      </c>
      <c r="T42" s="8">
        <f>SUM(O42:S42)</f>
        <v>0</v>
      </c>
      <c r="U42" s="15">
        <f>N42+T42</f>
        <v>2</v>
      </c>
      <c r="V42" s="14" t="str">
        <f>IF(T42&gt;=2,IF(B42&lt;=N42,"Good","NA"),"NA")</f>
        <v>NA</v>
      </c>
    </row>
    <row r="43" spans="1:22" x14ac:dyDescent="0.25">
      <c r="A43" s="7" t="s">
        <v>160</v>
      </c>
      <c r="B43" s="7">
        <v>5</v>
      </c>
      <c r="D43" s="7">
        <v>1</v>
      </c>
      <c r="E43" s="7">
        <v>1</v>
      </c>
      <c r="N43" s="14">
        <f>SUM(C43:M43)</f>
        <v>2</v>
      </c>
      <c r="T43" s="8">
        <f>SUM(O43:S43)</f>
        <v>0</v>
      </c>
      <c r="U43" s="15">
        <f>N43+T43</f>
        <v>2</v>
      </c>
      <c r="V43" s="14" t="str">
        <f>IF(T43&gt;=2,IF(B43&lt;=N43,"Good","NA"),"NA")</f>
        <v>NA</v>
      </c>
    </row>
    <row r="44" spans="1:22" x14ac:dyDescent="0.25">
      <c r="A44" s="7" t="s">
        <v>86</v>
      </c>
      <c r="B44" s="7">
        <v>5</v>
      </c>
      <c r="D44" s="7">
        <v>1</v>
      </c>
      <c r="E44" s="7">
        <v>1</v>
      </c>
      <c r="N44" s="14">
        <f>SUM(C44:M44)</f>
        <v>2</v>
      </c>
      <c r="T44" s="8">
        <f>SUM(O44:S44)</f>
        <v>0</v>
      </c>
      <c r="U44" s="15">
        <f>N44+T44</f>
        <v>2</v>
      </c>
      <c r="V44" s="14" t="str">
        <f>IF(T44&gt;=2,IF(B44&lt;=N44,"Good","NA"),"NA")</f>
        <v>NA</v>
      </c>
    </row>
    <row r="45" spans="1:22" x14ac:dyDescent="0.25">
      <c r="A45" s="7" t="s">
        <v>105</v>
      </c>
      <c r="B45" s="7">
        <v>10</v>
      </c>
      <c r="D45" s="7">
        <v>1</v>
      </c>
      <c r="E45" s="7">
        <v>1</v>
      </c>
      <c r="N45" s="14">
        <f>SUM(C45:M45)</f>
        <v>2</v>
      </c>
      <c r="T45" s="8">
        <f>SUM(O45:S45)</f>
        <v>0</v>
      </c>
      <c r="U45" s="15">
        <f>N45+T45</f>
        <v>2</v>
      </c>
      <c r="V45" s="14" t="str">
        <f>IF(T45&gt;=2,IF(B45&lt;=N45,"Good","NA"),"NA")</f>
        <v>NA</v>
      </c>
    </row>
    <row r="46" spans="1:22" x14ac:dyDescent="0.25">
      <c r="A46" s="7" t="s">
        <v>100</v>
      </c>
      <c r="B46" s="7">
        <v>5</v>
      </c>
      <c r="D46" s="7">
        <v>1</v>
      </c>
      <c r="E46" s="7">
        <v>1</v>
      </c>
      <c r="N46" s="14">
        <f>SUM(C46:M46)</f>
        <v>2</v>
      </c>
      <c r="T46" s="8">
        <f>SUM(O46:S46)</f>
        <v>0</v>
      </c>
      <c r="U46" s="15">
        <f>N46+T46</f>
        <v>2</v>
      </c>
      <c r="V46" s="14" t="str">
        <f>IF(T46&gt;=2,IF(B46&lt;=N46,"Good","NA"),"NA")</f>
        <v>NA</v>
      </c>
    </row>
    <row r="47" spans="1:22" x14ac:dyDescent="0.25">
      <c r="A47" s="7" t="s">
        <v>124</v>
      </c>
      <c r="B47" s="7">
        <v>15</v>
      </c>
      <c r="D47" s="7">
        <v>0</v>
      </c>
      <c r="N47" s="14">
        <f>SUM(C47:M47)</f>
        <v>0</v>
      </c>
      <c r="T47" s="8">
        <v>2</v>
      </c>
      <c r="U47" s="15">
        <f>N47+T47</f>
        <v>2</v>
      </c>
      <c r="V47" s="14" t="str">
        <f>IF(T47&gt;=2,IF(B47&lt;=N47,"Good","NA"),"NA")</f>
        <v>NA</v>
      </c>
    </row>
    <row r="48" spans="1:22" x14ac:dyDescent="0.25">
      <c r="A48" s="7" t="s">
        <v>80</v>
      </c>
      <c r="B48" s="7">
        <v>10</v>
      </c>
      <c r="D48" s="7">
        <v>1</v>
      </c>
      <c r="N48" s="14">
        <f>SUM(C48:M48)</f>
        <v>1</v>
      </c>
      <c r="T48" s="8">
        <f>SUM(O48:S48)</f>
        <v>0</v>
      </c>
      <c r="U48" s="15">
        <f>N48+T48</f>
        <v>1</v>
      </c>
      <c r="V48" s="14" t="str">
        <f>IF(T48&gt;=2,IF(B48&lt;=N48,"Good","NA"),"NA")</f>
        <v>NA</v>
      </c>
    </row>
    <row r="49" spans="1:22" x14ac:dyDescent="0.25">
      <c r="A49" s="7" t="s">
        <v>72</v>
      </c>
      <c r="B49" s="7">
        <v>5</v>
      </c>
      <c r="D49" s="7">
        <v>1</v>
      </c>
      <c r="N49" s="14">
        <f>SUM(C49:M49)</f>
        <v>1</v>
      </c>
      <c r="T49" s="8">
        <f>SUM(O49:S49)</f>
        <v>0</v>
      </c>
      <c r="U49" s="15">
        <f>N49+T49</f>
        <v>1</v>
      </c>
      <c r="V49" s="14" t="str">
        <f>IF(T49&gt;=2,IF(B49&lt;=N49,"Good","NA"),"NA")</f>
        <v>NA</v>
      </c>
    </row>
    <row r="50" spans="1:22" x14ac:dyDescent="0.25">
      <c r="A50" s="7" t="s">
        <v>79</v>
      </c>
      <c r="B50" s="7">
        <v>10</v>
      </c>
      <c r="D50" s="7">
        <v>1</v>
      </c>
      <c r="N50" s="14">
        <f>SUM(C50:M50)</f>
        <v>1</v>
      </c>
      <c r="T50" s="8">
        <f>SUM(O50:S50)</f>
        <v>0</v>
      </c>
      <c r="U50" s="15">
        <f>N50+T50</f>
        <v>1</v>
      </c>
      <c r="V50" s="14" t="str">
        <f>IF(T50&gt;=2,IF(B50&lt;=N50,"Good","NA"),"NA")</f>
        <v>NA</v>
      </c>
    </row>
    <row r="51" spans="1:22" x14ac:dyDescent="0.25">
      <c r="A51" s="7" t="s">
        <v>122</v>
      </c>
      <c r="B51" s="7">
        <v>15</v>
      </c>
      <c r="D51" s="7">
        <v>1</v>
      </c>
      <c r="N51" s="14">
        <f>SUM(C51:M51)</f>
        <v>1</v>
      </c>
      <c r="T51" s="8">
        <f>SUM(O51:S51)</f>
        <v>0</v>
      </c>
      <c r="U51" s="15">
        <f>N51+T51</f>
        <v>1</v>
      </c>
      <c r="V51" s="14" t="str">
        <f>IF(T51&gt;=2,IF(B51&lt;=N51,"Good","NA"),"NA")</f>
        <v>NA</v>
      </c>
    </row>
    <row r="52" spans="1:22" x14ac:dyDescent="0.25">
      <c r="A52" s="7" t="s">
        <v>107</v>
      </c>
      <c r="B52" s="7">
        <v>5</v>
      </c>
      <c r="D52" s="7">
        <v>1</v>
      </c>
      <c r="N52" s="14">
        <f>SUM(C52:M52)</f>
        <v>1</v>
      </c>
      <c r="T52" s="8">
        <f>SUM(O52:S52)</f>
        <v>0</v>
      </c>
      <c r="U52" s="15">
        <f>N52+T52</f>
        <v>1</v>
      </c>
      <c r="V52" s="14" t="str">
        <f>IF(T52&gt;=2,IF(B52&lt;=N52,"Good","NA"),"NA")</f>
        <v>NA</v>
      </c>
    </row>
    <row r="53" spans="1:22" x14ac:dyDescent="0.25">
      <c r="A53" s="7" t="s">
        <v>87</v>
      </c>
      <c r="B53" s="7">
        <v>0</v>
      </c>
      <c r="D53" s="7">
        <v>0</v>
      </c>
      <c r="E53" s="7">
        <v>1</v>
      </c>
      <c r="N53" s="14">
        <f>SUM(C53:M53)</f>
        <v>1</v>
      </c>
      <c r="T53" s="8">
        <f>SUM(O53:S53)</f>
        <v>0</v>
      </c>
      <c r="U53" s="15">
        <f>N53+T53</f>
        <v>1</v>
      </c>
      <c r="V53" s="14" t="str">
        <f>IF(T53&gt;=2,IF(B53&lt;=N53,"Good","NA"),"NA")</f>
        <v>NA</v>
      </c>
    </row>
    <row r="54" spans="1:22" x14ac:dyDescent="0.25">
      <c r="A54" s="7" t="s">
        <v>184</v>
      </c>
      <c r="B54" s="7">
        <v>10</v>
      </c>
      <c r="E54" s="7">
        <v>1</v>
      </c>
      <c r="N54" s="14">
        <f>SUM(C54:M54)</f>
        <v>1</v>
      </c>
      <c r="T54" s="8">
        <f>SUM(O54:S54)</f>
        <v>0</v>
      </c>
      <c r="U54" s="15">
        <f>N54+T54</f>
        <v>1</v>
      </c>
      <c r="V54" s="14" t="str">
        <f>IF(T54&gt;=2,IF(B54&lt;=N54,"Good","NA"),"NA")</f>
        <v>NA</v>
      </c>
    </row>
    <row r="55" spans="1:22" x14ac:dyDescent="0.25">
      <c r="A55" t="s">
        <v>198</v>
      </c>
      <c r="B55" s="7">
        <v>0</v>
      </c>
      <c r="E55" s="7">
        <v>1</v>
      </c>
      <c r="N55" s="14">
        <f>SUM(C55:M55)</f>
        <v>1</v>
      </c>
      <c r="T55" s="8">
        <f>SUM(O55:S55)</f>
        <v>0</v>
      </c>
      <c r="U55" s="15">
        <f>N55+T55</f>
        <v>1</v>
      </c>
      <c r="V55" s="14" t="str">
        <f>IF(T55&gt;=2,IF(B55&lt;=N55,"Good","NA"),"NA")</f>
        <v>NA</v>
      </c>
    </row>
    <row r="56" spans="1:22" x14ac:dyDescent="0.25">
      <c r="A56" t="s">
        <v>190</v>
      </c>
      <c r="B56" s="7">
        <v>5</v>
      </c>
      <c r="E56" s="7">
        <v>1</v>
      </c>
      <c r="N56" s="14">
        <f>SUM(C56:M56)</f>
        <v>1</v>
      </c>
      <c r="T56" s="8">
        <f>SUM(O56:S56)</f>
        <v>0</v>
      </c>
      <c r="U56" s="15">
        <f>N56+T56</f>
        <v>1</v>
      </c>
      <c r="V56" s="14" t="str">
        <f>IF(T56&gt;=2,IF(B56&lt;=N56,"Good","NA"),"NA")</f>
        <v>NA</v>
      </c>
    </row>
    <row r="57" spans="1:22" x14ac:dyDescent="0.25">
      <c r="A57" t="s">
        <v>191</v>
      </c>
      <c r="B57" s="7">
        <v>10</v>
      </c>
      <c r="E57" s="7">
        <v>1</v>
      </c>
      <c r="N57" s="14">
        <f>SUM(C57:M57)</f>
        <v>1</v>
      </c>
      <c r="T57" s="8">
        <f>SUM(O57:S57)</f>
        <v>0</v>
      </c>
      <c r="U57" s="15">
        <f>N57+T57</f>
        <v>1</v>
      </c>
      <c r="V57" s="14" t="str">
        <f>IF(T57&gt;=2,IF(B57&lt;=N57,"Good","NA"),"NA")</f>
        <v>NA</v>
      </c>
    </row>
    <row r="58" spans="1:22" x14ac:dyDescent="0.25">
      <c r="A58" t="s">
        <v>192</v>
      </c>
      <c r="B58" s="7">
        <v>10</v>
      </c>
      <c r="E58" s="7">
        <v>1</v>
      </c>
      <c r="N58" s="14">
        <f>SUM(C58:M58)</f>
        <v>1</v>
      </c>
      <c r="T58" s="8">
        <f>SUM(O58:S58)</f>
        <v>0</v>
      </c>
      <c r="U58" s="15">
        <f>N58+T58</f>
        <v>1</v>
      </c>
      <c r="V58" s="14" t="str">
        <f>IF(T58&gt;=2,IF(B58&lt;=N58,"Good","NA"),"NA")</f>
        <v>NA</v>
      </c>
    </row>
    <row r="59" spans="1:22" x14ac:dyDescent="0.25">
      <c r="A59" s="7" t="s">
        <v>63</v>
      </c>
      <c r="B59" s="7">
        <v>10</v>
      </c>
      <c r="D59" s="7">
        <v>0</v>
      </c>
      <c r="N59" s="14">
        <f>SUM(C59:M59)</f>
        <v>0</v>
      </c>
      <c r="T59" s="8">
        <f>SUM(O59:S59)</f>
        <v>0</v>
      </c>
      <c r="U59" s="15">
        <f>N59+T59</f>
        <v>0</v>
      </c>
      <c r="V59" s="14" t="str">
        <f>IF(T59&gt;=2,IF(B59&lt;=N59,"Good","NA"),"NA")</f>
        <v>NA</v>
      </c>
    </row>
    <row r="60" spans="1:22" x14ac:dyDescent="0.25">
      <c r="A60" s="7" t="s">
        <v>161</v>
      </c>
      <c r="B60" s="7">
        <v>5</v>
      </c>
      <c r="D60" s="7">
        <v>0</v>
      </c>
      <c r="N60" s="14">
        <f>SUM(C60:M60)</f>
        <v>0</v>
      </c>
      <c r="T60" s="8">
        <f>SUM(O60:S60)</f>
        <v>0</v>
      </c>
      <c r="U60" s="15">
        <f>N60+T60</f>
        <v>0</v>
      </c>
      <c r="V60" s="14" t="str">
        <f>IF(T60&gt;=2,IF(B60&lt;=N60,"Good","NA"),"NA")</f>
        <v>NA</v>
      </c>
    </row>
    <row r="61" spans="1:22" x14ac:dyDescent="0.25">
      <c r="A61" s="7" t="s">
        <v>88</v>
      </c>
      <c r="B61" s="7">
        <v>0</v>
      </c>
      <c r="D61" s="7">
        <v>0</v>
      </c>
      <c r="N61" s="14">
        <f>SUM(C61:M61)</f>
        <v>0</v>
      </c>
      <c r="T61" s="8">
        <f>SUM(O61:S61)</f>
        <v>0</v>
      </c>
      <c r="U61" s="15">
        <f>N61+T61</f>
        <v>0</v>
      </c>
      <c r="V61" s="14" t="str">
        <f>IF(T61&gt;=2,IF(B61&lt;=N61,"Good","NA"),"NA")</f>
        <v>NA</v>
      </c>
    </row>
    <row r="62" spans="1:22" x14ac:dyDescent="0.25">
      <c r="A62" s="7" t="s">
        <v>91</v>
      </c>
      <c r="B62" s="7">
        <v>5</v>
      </c>
      <c r="D62" s="7">
        <v>0</v>
      </c>
      <c r="N62" s="14">
        <f>SUM(C62:M62)</f>
        <v>0</v>
      </c>
      <c r="T62" s="8">
        <f>SUM(O62:S62)</f>
        <v>0</v>
      </c>
      <c r="U62" s="15">
        <f>N62+T62</f>
        <v>0</v>
      </c>
      <c r="V62" s="14" t="str">
        <f>IF(T62&gt;=2,IF(B62&lt;=N62,"Good","NA"),"NA")</f>
        <v>NA</v>
      </c>
    </row>
    <row r="63" spans="1:22" x14ac:dyDescent="0.25">
      <c r="A63" s="7" t="s">
        <v>101</v>
      </c>
      <c r="B63" s="7">
        <v>5</v>
      </c>
      <c r="D63" s="7">
        <v>0</v>
      </c>
      <c r="N63" s="14">
        <f>SUM(C63:M63)</f>
        <v>0</v>
      </c>
      <c r="T63" s="8">
        <f>SUM(O63:S63)</f>
        <v>0</v>
      </c>
      <c r="U63" s="15">
        <f>N63+T63</f>
        <v>0</v>
      </c>
      <c r="V63" s="14" t="str">
        <f>IF(T63&gt;=2,IF(B63&lt;=N63,"Good","NA"),"NA")</f>
        <v>NA</v>
      </c>
    </row>
    <row r="64" spans="1:22" x14ac:dyDescent="0.25">
      <c r="A64" s="7" t="s">
        <v>103</v>
      </c>
      <c r="B64" s="7">
        <v>20</v>
      </c>
      <c r="D64" s="7">
        <v>0</v>
      </c>
      <c r="N64" s="14">
        <f>SUM(C64:M64)</f>
        <v>0</v>
      </c>
      <c r="T64" s="8">
        <f>SUM(O64:S64)</f>
        <v>0</v>
      </c>
      <c r="U64" s="15">
        <f>N64+T64</f>
        <v>0</v>
      </c>
      <c r="V64" s="14" t="str">
        <f>IF(T64&gt;=2,IF(B64&lt;=N64,"Good","NA"),"NA")</f>
        <v>NA</v>
      </c>
    </row>
    <row r="65" spans="1:22" x14ac:dyDescent="0.25">
      <c r="A65" s="7" t="s">
        <v>92</v>
      </c>
      <c r="B65" s="7">
        <v>5</v>
      </c>
      <c r="D65" s="7">
        <v>0</v>
      </c>
      <c r="N65" s="14">
        <f>SUM(C65:M65)</f>
        <v>0</v>
      </c>
      <c r="T65" s="8">
        <f>SUM(O65:S65)</f>
        <v>0</v>
      </c>
      <c r="U65" s="15">
        <f>N65+T65</f>
        <v>0</v>
      </c>
      <c r="V65" s="14" t="str">
        <f>IF(T65&gt;=2,IF(B65&lt;=N65,"Good","NA"),"NA")</f>
        <v>NA</v>
      </c>
    </row>
    <row r="66" spans="1:22" x14ac:dyDescent="0.25">
      <c r="A66" s="7" t="s">
        <v>162</v>
      </c>
      <c r="B66" s="7">
        <v>5</v>
      </c>
      <c r="D66" s="7">
        <v>0</v>
      </c>
      <c r="N66" s="14">
        <f>SUM(C66:M66)</f>
        <v>0</v>
      </c>
      <c r="T66" s="8">
        <f>SUM(O66:S66)</f>
        <v>0</v>
      </c>
      <c r="U66" s="15">
        <f>N66+T66</f>
        <v>0</v>
      </c>
      <c r="V66" s="14" t="str">
        <f>IF(T66&gt;=2,IF(B66&lt;=N66,"Good","NA"),"NA")</f>
        <v>NA</v>
      </c>
    </row>
    <row r="67" spans="1:22" x14ac:dyDescent="0.25">
      <c r="A67" s="7" t="s">
        <v>182</v>
      </c>
      <c r="B67" s="7">
        <v>10</v>
      </c>
      <c r="N67" s="14">
        <f>SUM(C67:M67)</f>
        <v>0</v>
      </c>
      <c r="T67" s="8">
        <f>SUM(O67:S67)</f>
        <v>0</v>
      </c>
      <c r="U67" s="15">
        <f>N67+T67</f>
        <v>0</v>
      </c>
      <c r="V67" s="14" t="str">
        <f>IF(T67&gt;=2,IF(B67&lt;=N67,"Good","NA"),"NA")</f>
        <v>NA</v>
      </c>
    </row>
    <row r="68" spans="1:22" x14ac:dyDescent="0.25">
      <c r="A68" s="7" t="s">
        <v>180</v>
      </c>
      <c r="B68" s="7">
        <v>10</v>
      </c>
      <c r="N68" s="14">
        <f>SUM(C68:M68)</f>
        <v>0</v>
      </c>
      <c r="T68" s="8">
        <f>SUM(O68:S68)</f>
        <v>0</v>
      </c>
      <c r="U68" s="15">
        <f>N68+T68</f>
        <v>0</v>
      </c>
      <c r="V68" s="14" t="str">
        <f>IF(T68&gt;=2,IF(B68&lt;=N68,"Good","NA"),"NA")</f>
        <v>NA</v>
      </c>
    </row>
    <row r="69" spans="1:22" x14ac:dyDescent="0.25">
      <c r="A69" s="7" t="s">
        <v>177</v>
      </c>
      <c r="B69" s="7">
        <v>0</v>
      </c>
      <c r="N69" s="14">
        <f>SUM(C69:M69)</f>
        <v>0</v>
      </c>
      <c r="T69" s="8">
        <f>SUM(O69:S69)</f>
        <v>0</v>
      </c>
      <c r="U69" s="15">
        <f>N69+T69</f>
        <v>0</v>
      </c>
      <c r="V69" s="14" t="str">
        <f>IF(T69&gt;=2,IF(B69&lt;=N69,"Good","NA"),"NA")</f>
        <v>NA</v>
      </c>
    </row>
    <row r="70" spans="1:22" x14ac:dyDescent="0.25">
      <c r="A70" s="7" t="s">
        <v>183</v>
      </c>
      <c r="B70" s="7">
        <v>0</v>
      </c>
      <c r="N70" s="14">
        <f>SUM(C70:M70)</f>
        <v>0</v>
      </c>
      <c r="T70" s="8">
        <f>SUM(O70:S70)</f>
        <v>0</v>
      </c>
      <c r="U70" s="15">
        <f>N70+T70</f>
        <v>0</v>
      </c>
      <c r="V70" s="14" t="str">
        <f>IF(T70&gt;=2,IF(B70&lt;=N70,"Good","NA"),"NA")</f>
        <v>NA</v>
      </c>
    </row>
    <row r="71" spans="1:22" x14ac:dyDescent="0.25">
      <c r="A71" s="7" t="s">
        <v>186</v>
      </c>
      <c r="B71" s="7">
        <v>5</v>
      </c>
      <c r="N71" s="14">
        <f>SUM(C71:M71)</f>
        <v>0</v>
      </c>
      <c r="T71" s="8">
        <f>SUM(O71:S71)</f>
        <v>0</v>
      </c>
      <c r="U71" s="15">
        <f>N71+T71</f>
        <v>0</v>
      </c>
      <c r="V71" s="14" t="str">
        <f>IF(T71&gt;=2,IF(B71&lt;=N71,"Good","NA"),"NA")</f>
        <v>NA</v>
      </c>
    </row>
    <row r="72" spans="1:22" x14ac:dyDescent="0.25">
      <c r="A72" t="s">
        <v>194</v>
      </c>
      <c r="B72">
        <v>5</v>
      </c>
      <c r="N72" s="14">
        <f>SUM(C72:M72)</f>
        <v>0</v>
      </c>
      <c r="T72" s="8">
        <f>SUM(O72:S72)</f>
        <v>0</v>
      </c>
      <c r="U72" s="15">
        <f>N72+T72</f>
        <v>0</v>
      </c>
      <c r="V72" s="14" t="str">
        <f>IF(T72&gt;=2,IF(B72&lt;=N72,"Good","NA"),"NA")</f>
        <v>NA</v>
      </c>
    </row>
    <row r="73" spans="1:22" x14ac:dyDescent="0.25">
      <c r="N73" s="14">
        <f>SUM(C73:M73)</f>
        <v>0</v>
      </c>
      <c r="T73" s="8">
        <f>SUM(O73:S73)</f>
        <v>0</v>
      </c>
      <c r="U73" s="15">
        <f>N73+T73</f>
        <v>0</v>
      </c>
      <c r="V73" s="14" t="str">
        <f>IF(T73&gt;=2,IF(B73&lt;=N73,"Good","NA"),"NA")</f>
        <v>NA</v>
      </c>
    </row>
    <row r="74" spans="1:22" x14ac:dyDescent="0.25">
      <c r="N74" s="14">
        <f>SUM(C74:M74)</f>
        <v>0</v>
      </c>
      <c r="T74" s="8">
        <f>SUM(O74:S74)</f>
        <v>0</v>
      </c>
      <c r="U74" s="15">
        <f>N74+T74</f>
        <v>0</v>
      </c>
      <c r="V74" s="14" t="str">
        <f>IF(T74&gt;=2,IF(B74&lt;=N74,"Good","NA"),"NA")</f>
        <v>NA</v>
      </c>
    </row>
    <row r="75" spans="1:22" x14ac:dyDescent="0.25">
      <c r="N75" s="14">
        <f>SUM(C75:M75)</f>
        <v>0</v>
      </c>
      <c r="T75" s="8">
        <f>SUM(O75:S75)</f>
        <v>0</v>
      </c>
      <c r="U75" s="15">
        <f>N75+T75</f>
        <v>0</v>
      </c>
      <c r="V75" s="14" t="str">
        <f>IF(T75&gt;=2,IF(B75&lt;=N75,"Good","NA"),"NA")</f>
        <v>NA</v>
      </c>
    </row>
    <row r="76" spans="1:22" x14ac:dyDescent="0.25">
      <c r="N76" s="14">
        <f>SUM(C76:M76)</f>
        <v>0</v>
      </c>
      <c r="T76" s="8">
        <f>SUM(O76:S76)</f>
        <v>0</v>
      </c>
      <c r="U76" s="15">
        <f>N76+T76</f>
        <v>0</v>
      </c>
      <c r="V76" s="14" t="str">
        <f>IF(T76&gt;=2,IF(B76&lt;=N76,"Good","NA"),"NA")</f>
        <v>NA</v>
      </c>
    </row>
    <row r="77" spans="1:22" x14ac:dyDescent="0.25">
      <c r="N77" s="14">
        <f>SUM(C77:M77)</f>
        <v>0</v>
      </c>
      <c r="T77" s="8">
        <f>SUM(O77:S77)</f>
        <v>0</v>
      </c>
      <c r="U77" s="15">
        <f>N77+T77</f>
        <v>0</v>
      </c>
      <c r="V77" s="14" t="str">
        <f>IF(T77&gt;=2,IF(B77&lt;=N77,"Good","NA"),"NA")</f>
        <v>NA</v>
      </c>
    </row>
    <row r="78" spans="1:22" x14ac:dyDescent="0.25">
      <c r="N78" s="14">
        <f>SUM(C78:M78)</f>
        <v>0</v>
      </c>
      <c r="T78" s="8">
        <f>SUM(O78:S78)</f>
        <v>0</v>
      </c>
      <c r="U78" s="15">
        <f>N78+T78</f>
        <v>0</v>
      </c>
      <c r="V78" s="14" t="str">
        <f>IF(T78&gt;=2,IF(B78&lt;=N78,"Good","NA"),"NA")</f>
        <v>NA</v>
      </c>
    </row>
    <row r="79" spans="1:22" x14ac:dyDescent="0.25">
      <c r="N79" s="14">
        <f>SUM(C79:M79)</f>
        <v>0</v>
      </c>
      <c r="T79" s="8">
        <f>SUM(O79:S79)</f>
        <v>0</v>
      </c>
      <c r="U79" s="15">
        <f>N79+T79</f>
        <v>0</v>
      </c>
      <c r="V79" s="14" t="str">
        <f>IF(T79&gt;=2,IF(B79&lt;=N79,"Good","NA"),"NA")</f>
        <v>NA</v>
      </c>
    </row>
    <row r="80" spans="1:22" x14ac:dyDescent="0.25">
      <c r="N80" s="14">
        <f>SUM(C80:M80)</f>
        <v>0</v>
      </c>
      <c r="T80" s="8">
        <f>SUM(O80:S80)</f>
        <v>0</v>
      </c>
      <c r="U80" s="15">
        <f>N80+T80</f>
        <v>0</v>
      </c>
      <c r="V80" s="14" t="str">
        <f>IF(T80&gt;=2,IF(B80&lt;=N80,"Good","NA"),"NA")</f>
        <v>NA</v>
      </c>
    </row>
    <row r="81" spans="14:22" x14ac:dyDescent="0.25">
      <c r="N81" s="14">
        <f>SUM(C81:M81)</f>
        <v>0</v>
      </c>
      <c r="T81" s="8">
        <f>SUM(O81:S81)</f>
        <v>0</v>
      </c>
      <c r="U81" s="15">
        <f>N81+T81</f>
        <v>0</v>
      </c>
      <c r="V81" s="14" t="str">
        <f>IF(T81&gt;=2,IF(B81&lt;=N81,"Good","NA"),"NA")</f>
        <v>NA</v>
      </c>
    </row>
    <row r="82" spans="14:22" x14ac:dyDescent="0.25">
      <c r="N82" s="14">
        <f>SUM(C82:M82)</f>
        <v>0</v>
      </c>
      <c r="T82" s="8">
        <f>SUM(O82:S82)</f>
        <v>0</v>
      </c>
      <c r="U82" s="15">
        <f>N82+T82</f>
        <v>0</v>
      </c>
      <c r="V82" s="14" t="str">
        <f>IF(T82&gt;=2,IF(B82&lt;=N82,"Good","NA"),"NA")</f>
        <v>NA</v>
      </c>
    </row>
    <row r="83" spans="14:22" x14ac:dyDescent="0.25">
      <c r="N83" s="14">
        <f>SUM(C83:M83)</f>
        <v>0</v>
      </c>
      <c r="T83" s="8">
        <f>SUM(O83:S83)</f>
        <v>0</v>
      </c>
      <c r="U83" s="15">
        <f>N83+T83</f>
        <v>0</v>
      </c>
      <c r="V83" s="14" t="str">
        <f>IF(T83&gt;=2,IF(B83&lt;=N83,"Good","NA"),"NA")</f>
        <v>NA</v>
      </c>
    </row>
    <row r="84" spans="14:22" x14ac:dyDescent="0.25">
      <c r="N84" s="14">
        <f>SUM(C84:M84)</f>
        <v>0</v>
      </c>
      <c r="T84" s="8">
        <f>SUM(O84:S84)</f>
        <v>0</v>
      </c>
      <c r="U84" s="15">
        <f>N84+T84</f>
        <v>0</v>
      </c>
      <c r="V84" s="14" t="str">
        <f>IF(T84&gt;=2,IF(B84&lt;=N84,"Good","NA"),"NA")</f>
        <v>NA</v>
      </c>
    </row>
    <row r="85" spans="14:22" x14ac:dyDescent="0.25">
      <c r="N85" s="14">
        <f>SUM(C85:M85)</f>
        <v>0</v>
      </c>
      <c r="T85" s="8">
        <f>SUM(O85:S85)</f>
        <v>0</v>
      </c>
      <c r="U85" s="15">
        <f>N85+T85</f>
        <v>0</v>
      </c>
      <c r="V85" s="14" t="str">
        <f>IF(T85&gt;=2,IF(B85&lt;=N85,"Good","NA"),"NA")</f>
        <v>NA</v>
      </c>
    </row>
    <row r="86" spans="14:22" x14ac:dyDescent="0.25">
      <c r="N86" s="14">
        <f>SUM(C86:M86)</f>
        <v>0</v>
      </c>
      <c r="T86" s="8">
        <f>SUM(O86:S86)</f>
        <v>0</v>
      </c>
      <c r="U86" s="15">
        <f>N86+T86</f>
        <v>0</v>
      </c>
      <c r="V86" s="14" t="str">
        <f>IF(T86&gt;=2,IF(B86&lt;=N86,"Good","NA"),"NA")</f>
        <v>NA</v>
      </c>
    </row>
    <row r="87" spans="14:22" x14ac:dyDescent="0.25">
      <c r="N87" s="14">
        <f>SUM(C87:M87)</f>
        <v>0</v>
      </c>
      <c r="T87" s="8">
        <f>SUM(O87:S87)</f>
        <v>0</v>
      </c>
      <c r="U87" s="15">
        <f>N87+T87</f>
        <v>0</v>
      </c>
      <c r="V87" s="14" t="str">
        <f>IF(T87&gt;=2,IF(B87&lt;=N87,"Good","NA"),"NA")</f>
        <v>NA</v>
      </c>
    </row>
    <row r="88" spans="14:22" x14ac:dyDescent="0.25">
      <c r="N88" s="14">
        <f>SUM(C88:M88)</f>
        <v>0</v>
      </c>
      <c r="T88" s="8">
        <f>SUM(O88:S88)</f>
        <v>0</v>
      </c>
      <c r="U88" s="15">
        <f>N88+T88</f>
        <v>0</v>
      </c>
      <c r="V88" s="14" t="str">
        <f>IF(T88&gt;=2,IF(B88&lt;=N88,"Good","NA"),"NA")</f>
        <v>NA</v>
      </c>
    </row>
    <row r="89" spans="14:22" x14ac:dyDescent="0.25">
      <c r="N89" s="14">
        <f>SUM(C89:M89)</f>
        <v>0</v>
      </c>
      <c r="T89" s="8">
        <f>SUM(O89:S89)</f>
        <v>0</v>
      </c>
      <c r="U89" s="15">
        <f>N89+T89</f>
        <v>0</v>
      </c>
      <c r="V89" s="14" t="str">
        <f>IF(T89&gt;=2,IF(B89&lt;=N89,"Good","NA"),"NA")</f>
        <v>NA</v>
      </c>
    </row>
    <row r="90" spans="14:22" x14ac:dyDescent="0.25">
      <c r="N90" s="14">
        <f>SUM(C90:M90)</f>
        <v>0</v>
      </c>
      <c r="T90" s="8">
        <f>SUM(O90:S90)</f>
        <v>0</v>
      </c>
      <c r="U90" s="15">
        <f>N90+T90</f>
        <v>0</v>
      </c>
      <c r="V90" s="14" t="str">
        <f>IF(T90&gt;=2,IF(B90&lt;=N90,"Good","NA"),"NA")</f>
        <v>NA</v>
      </c>
    </row>
    <row r="91" spans="14:22" x14ac:dyDescent="0.25">
      <c r="N91" s="14">
        <f>SUM(C91:M91)</f>
        <v>0</v>
      </c>
      <c r="T91" s="8">
        <f>SUM(O91:S91)</f>
        <v>0</v>
      </c>
      <c r="U91" s="15">
        <f>N91+T91</f>
        <v>0</v>
      </c>
      <c r="V91" s="14" t="str">
        <f>IF(T91&gt;=2,IF(B91&lt;=N91,"Good","NA"),"NA")</f>
        <v>NA</v>
      </c>
    </row>
    <row r="92" spans="14:22" x14ac:dyDescent="0.25">
      <c r="N92" s="14">
        <f>SUM(C92:M92)</f>
        <v>0</v>
      </c>
      <c r="T92" s="8">
        <f>SUM(O92:S92)</f>
        <v>0</v>
      </c>
      <c r="U92" s="15">
        <f>N92+T92</f>
        <v>0</v>
      </c>
      <c r="V92" s="14" t="str">
        <f>IF(T92&gt;=2,IF(B92&lt;=N92,"Good","NA"),"NA")</f>
        <v>NA</v>
      </c>
    </row>
    <row r="93" spans="14:22" x14ac:dyDescent="0.25">
      <c r="N93" s="14">
        <f>SUM(C93:M93)</f>
        <v>0</v>
      </c>
      <c r="T93" s="8">
        <f>SUM(O93:S93)</f>
        <v>0</v>
      </c>
      <c r="U93" s="15">
        <f>N93+T93</f>
        <v>0</v>
      </c>
      <c r="V93" s="14" t="str">
        <f>IF(T93&gt;=2,IF(B93&lt;=N93,"Good","NA"),"NA")</f>
        <v>NA</v>
      </c>
    </row>
    <row r="94" spans="14:22" x14ac:dyDescent="0.25">
      <c r="N94" s="14">
        <f>SUM(C94:M94)</f>
        <v>0</v>
      </c>
      <c r="T94" s="8">
        <f>SUM(O94:S94)</f>
        <v>0</v>
      </c>
      <c r="U94" s="15">
        <f>N94+T94</f>
        <v>0</v>
      </c>
      <c r="V94" s="14" t="str">
        <f>IF(T94&gt;=2,IF(B94&lt;=N94,"Good","NA"),"NA")</f>
        <v>NA</v>
      </c>
    </row>
    <row r="95" spans="14:22" x14ac:dyDescent="0.25">
      <c r="N95" s="14">
        <f>SUM(C95:M95)</f>
        <v>0</v>
      </c>
      <c r="T95" s="8">
        <f>SUM(O95:S95)</f>
        <v>0</v>
      </c>
      <c r="U95" s="15">
        <f>N95+T95</f>
        <v>0</v>
      </c>
      <c r="V95" s="14" t="str">
        <f>IF(T95&gt;=2,IF(B95&lt;=N95,"Good","NA"),"NA")</f>
        <v>NA</v>
      </c>
    </row>
    <row r="96" spans="14:22" x14ac:dyDescent="0.25">
      <c r="N96" s="14">
        <f>SUM(C96:M96)</f>
        <v>0</v>
      </c>
      <c r="T96" s="8">
        <f>SUM(O96:S96)</f>
        <v>0</v>
      </c>
      <c r="U96" s="15">
        <f>N96+T96</f>
        <v>0</v>
      </c>
      <c r="V96" s="14" t="str">
        <f>IF(T96&gt;=2,IF(B96&lt;=N96,"Good","NA"),"NA")</f>
        <v>NA</v>
      </c>
    </row>
    <row r="97" spans="14:22" x14ac:dyDescent="0.25">
      <c r="N97" s="14">
        <f>SUM(C97:M97)</f>
        <v>0</v>
      </c>
      <c r="T97" s="8">
        <f>SUM(O97:S97)</f>
        <v>0</v>
      </c>
      <c r="U97" s="15">
        <f>N97+T97</f>
        <v>0</v>
      </c>
      <c r="V97" s="14" t="str">
        <f>IF(T97&gt;=2,IF(B97&lt;=N97,"Good","NA"),"NA")</f>
        <v>NA</v>
      </c>
    </row>
    <row r="98" spans="14:22" x14ac:dyDescent="0.25">
      <c r="N98" s="14">
        <f>SUM(C98:M98)</f>
        <v>0</v>
      </c>
      <c r="T98" s="8">
        <f>SUM(O98:S98)</f>
        <v>0</v>
      </c>
      <c r="U98" s="15">
        <f>N98+T98</f>
        <v>0</v>
      </c>
      <c r="V98" s="14" t="str">
        <f>IF(T98&gt;=2,IF(B98&lt;=N98,"Good","NA"),"NA")</f>
        <v>NA</v>
      </c>
    </row>
  </sheetData>
  <autoFilter ref="A1:V1" xr:uid="{45E293B7-455F-41F0-B7EB-22C938069B6D}">
    <sortState xmlns:xlrd2="http://schemas.microsoft.com/office/spreadsheetml/2017/richdata2" ref="A2:V98">
      <sortCondition descending="1" ref="U1"/>
    </sortState>
  </autoFilter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FEF0-EAA3-41AD-B746-2204938CF661}">
  <dimension ref="A1:R45"/>
  <sheetViews>
    <sheetView tabSelected="1" zoomScale="80" zoomScaleNormal="85" workbookViewId="0">
      <selection activeCell="G12" sqref="G12"/>
    </sheetView>
  </sheetViews>
  <sheetFormatPr defaultRowHeight="18.75" x14ac:dyDescent="0.3"/>
  <cols>
    <col min="1" max="1" width="17.85546875" style="4" customWidth="1"/>
    <col min="2" max="2" width="15.28515625" style="4" customWidth="1"/>
    <col min="3" max="3" width="9.140625" style="4"/>
    <col min="4" max="4" width="16.85546875" style="4" customWidth="1"/>
    <col min="5" max="5" width="15" style="4" customWidth="1"/>
    <col min="6" max="6" width="9.140625" style="4"/>
    <col min="7" max="7" width="19.140625" style="4" customWidth="1"/>
    <col min="8" max="8" width="15.28515625" style="4" customWidth="1"/>
    <col min="9" max="9" width="9.140625" style="4"/>
    <col min="10" max="10" width="19.28515625" style="4" customWidth="1"/>
    <col min="11" max="11" width="14.42578125" style="4" customWidth="1"/>
    <col min="12" max="12" width="9.140625" style="4"/>
    <col min="13" max="13" width="24.28515625" style="4" customWidth="1"/>
    <col min="14" max="14" width="14.85546875" style="4" customWidth="1"/>
    <col min="15" max="15" width="9.140625" style="4"/>
    <col min="16" max="16" width="23.7109375" style="4" customWidth="1"/>
    <col min="17" max="16384" width="9.140625" style="4"/>
  </cols>
  <sheetData>
    <row r="1" spans="1:18" s="2" customFormat="1" ht="21" x14ac:dyDescent="0.35">
      <c r="A1" s="21" t="s">
        <v>199</v>
      </c>
      <c r="B1" s="21"/>
      <c r="C1" s="21"/>
      <c r="D1" s="21"/>
      <c r="E1" s="21"/>
      <c r="F1" s="21"/>
      <c r="G1" s="21" t="s">
        <v>199</v>
      </c>
      <c r="H1" s="21"/>
      <c r="I1" s="21"/>
      <c r="J1" s="21"/>
      <c r="K1" s="21"/>
      <c r="L1" s="21"/>
      <c r="M1" s="21" t="s">
        <v>200</v>
      </c>
      <c r="N1" s="21"/>
      <c r="O1" s="21"/>
      <c r="P1" s="21"/>
      <c r="Q1" s="21"/>
      <c r="R1" s="22" t="s">
        <v>29</v>
      </c>
    </row>
    <row r="2" spans="1:18" s="2" customFormat="1" ht="21" x14ac:dyDescent="0.35">
      <c r="A2" s="2" t="s">
        <v>2</v>
      </c>
      <c r="B2" s="2" t="s">
        <v>5</v>
      </c>
      <c r="C2" s="2" t="s">
        <v>3</v>
      </c>
      <c r="D2" s="2" t="s">
        <v>2</v>
      </c>
      <c r="E2" s="2" t="s">
        <v>5</v>
      </c>
      <c r="F2" s="2" t="s">
        <v>3</v>
      </c>
      <c r="G2" s="2" t="s">
        <v>2</v>
      </c>
      <c r="H2" s="2" t="s">
        <v>5</v>
      </c>
      <c r="I2" s="2" t="s">
        <v>3</v>
      </c>
      <c r="J2" s="2" t="s">
        <v>2</v>
      </c>
      <c r="K2" s="2" t="s">
        <v>5</v>
      </c>
      <c r="L2" s="2" t="s">
        <v>3</v>
      </c>
      <c r="M2" s="2" t="s">
        <v>2</v>
      </c>
      <c r="N2" s="2" t="s">
        <v>5</v>
      </c>
      <c r="O2" s="2" t="s">
        <v>3</v>
      </c>
      <c r="P2" s="2" t="s">
        <v>2</v>
      </c>
      <c r="Q2" s="2" t="s">
        <v>3</v>
      </c>
      <c r="R2" s="22"/>
    </row>
    <row r="3" spans="1:18" ht="15" customHeight="1" x14ac:dyDescent="0.3">
      <c r="A3" s="4" t="s">
        <v>11</v>
      </c>
      <c r="B3" s="4" t="s">
        <v>6</v>
      </c>
      <c r="C3" s="4" t="s">
        <v>6</v>
      </c>
      <c r="D3" s="4" t="s">
        <v>15</v>
      </c>
      <c r="G3" s="4" t="s">
        <v>18</v>
      </c>
      <c r="J3" s="4" t="s">
        <v>22</v>
      </c>
      <c r="M3" s="4" t="s">
        <v>26</v>
      </c>
      <c r="P3" s="3" t="str">
        <f>'Duty Points'!A26</f>
        <v>Makayla Gustin</v>
      </c>
      <c r="Q3" s="3">
        <f>'Duty Points'!U26</f>
        <v>3</v>
      </c>
      <c r="R3" s="4">
        <f>'Duty Points'!T26</f>
        <v>0</v>
      </c>
    </row>
    <row r="4" spans="1:18" s="3" customFormat="1" ht="15" customHeight="1" x14ac:dyDescent="0.3">
      <c r="A4" s="3" t="str" cm="1">
        <f t="array" ref="A4:B4">'Open 1D'!A3:B3</f>
        <v>Rylee Holt</v>
      </c>
      <c r="B4" s="3" t="str">
        <v>Smokin Kendra "Selah"</v>
      </c>
      <c r="C4" s="3">
        <f>'Open 1D'!M3</f>
        <v>10</v>
      </c>
      <c r="D4" s="3" t="str" cm="1">
        <f t="array" ref="D4:E4">'Open 5D'!A3:B3</f>
        <v>Charlee Rainey</v>
      </c>
      <c r="E4" s="3" t="str">
        <v>Denny</v>
      </c>
      <c r="F4" s="3">
        <f>'Open 5D'!M3</f>
        <v>14</v>
      </c>
      <c r="G4" s="3" t="str" cm="1">
        <f t="array" ref="G4:H4">'Novice 1D'!A3:B3</f>
        <v>Cheyenne Hammer</v>
      </c>
      <c r="H4" s="3" t="str">
        <v>Legacy</v>
      </c>
      <c r="I4" s="3">
        <f>'Novice 1D'!M3</f>
        <v>10</v>
      </c>
      <c r="J4" s="3" t="str" cm="1">
        <f t="array" ref="J4:K4">'Novice 5D'!A3:B3</f>
        <v>Andrea Jones</v>
      </c>
      <c r="K4" s="3" t="str">
        <v>Marley</v>
      </c>
      <c r="L4" s="3">
        <f>'Novice 5D'!M3</f>
        <v>10</v>
      </c>
      <c r="M4" s="3" t="str" cm="1">
        <f t="array" ref="M4:N4">'Senior 1D'!A3:B3</f>
        <v>Arlene Marquart</v>
      </c>
      <c r="N4" s="3" t="str">
        <v>Bell</v>
      </c>
      <c r="O4" s="3">
        <f>'Senior 1D'!M3</f>
        <v>10</v>
      </c>
      <c r="P4" s="3" t="str">
        <f>'Duty Points'!A27</f>
        <v>Chanel Bruegeman</v>
      </c>
      <c r="Q4" s="3">
        <f>'Duty Points'!U27</f>
        <v>3</v>
      </c>
      <c r="R4" s="4">
        <f>'Duty Points'!T27</f>
        <v>0</v>
      </c>
    </row>
    <row r="5" spans="1:18" s="3" customFormat="1" ht="15" customHeight="1" x14ac:dyDescent="0.3">
      <c r="A5" s="3" t="str" cm="1">
        <f t="array" ref="A5:B5">'Open 1D'!A4:B4</f>
        <v>Rylee Holt</v>
      </c>
      <c r="B5" s="3" t="str">
        <v>Browney Boon "Handsome"</v>
      </c>
      <c r="C5" s="3">
        <f>'Open 1D'!M4</f>
        <v>9</v>
      </c>
      <c r="D5" s="3" t="str" cm="1">
        <f t="array" ref="D5:E5">'Open 5D'!A4:B4</f>
        <v>Jamie Quillan</v>
      </c>
      <c r="E5" s="3" t="str">
        <v>Pistol</v>
      </c>
      <c r="F5" s="3">
        <f>'Open 5D'!M4</f>
        <v>13</v>
      </c>
      <c r="G5" s="3" t="str" cm="1">
        <f t="array" ref="G5:H5">'Novice 1D'!A4:B4</f>
        <v>Mallory McGee</v>
      </c>
      <c r="H5" s="3" t="str">
        <v>Smokey</v>
      </c>
      <c r="I5" s="3">
        <f>'Novice 1D'!M4</f>
        <v>9</v>
      </c>
      <c r="J5" s="3" t="str" cm="1">
        <f t="array" ref="J5:K5">'Novice 5D'!A4:B4</f>
        <v>Makayla Gustin</v>
      </c>
      <c r="K5" s="3" t="str">
        <v>Aztac</v>
      </c>
      <c r="L5" s="3">
        <f>'Novice 5D'!M4</f>
        <v>9</v>
      </c>
      <c r="M5" s="3" t="str" cm="1">
        <f t="array" ref="M5:N5">'Senior 1D'!A4:B4</f>
        <v>Trisha Tolley</v>
      </c>
      <c r="N5" s="3" t="str">
        <v>Zyr</v>
      </c>
      <c r="O5" s="3">
        <f>'Senior 1D'!M4</f>
        <v>10</v>
      </c>
      <c r="P5" s="3" t="str">
        <f>'Duty Points'!A28</f>
        <v>Rylee Holt</v>
      </c>
      <c r="Q5" s="3">
        <f>'Duty Points'!U28</f>
        <v>3</v>
      </c>
      <c r="R5" s="4">
        <f>'Duty Points'!T28</f>
        <v>0</v>
      </c>
    </row>
    <row r="6" spans="1:18" s="3" customFormat="1" ht="15" customHeight="1" x14ac:dyDescent="0.3">
      <c r="A6" s="3" t="str" cm="1">
        <f t="array" ref="A6:B6">'Open 1D'!A5:B5</f>
        <v>Emilee Smith</v>
      </c>
      <c r="B6" s="3" t="str">
        <v>Casper</v>
      </c>
      <c r="C6" s="3">
        <f>'Open 1D'!M5</f>
        <v>0</v>
      </c>
      <c r="D6" s="3" t="str" cm="1">
        <f t="array" ref="D6:E6">'Open 5D'!A5:B5</f>
        <v>Mallory McGee</v>
      </c>
      <c r="E6" s="3" t="str">
        <v>Smokey</v>
      </c>
      <c r="F6" s="3">
        <f>'Open 5D'!M5</f>
        <v>10</v>
      </c>
      <c r="G6" s="3" t="str" cm="1">
        <f t="array" ref="G6:H6">'Novice 1D'!A5:B5</f>
        <v>Brittnay Hendrickson</v>
      </c>
      <c r="H6" s="3" t="str">
        <v>Bee Bee Stiles "Jezebel"</v>
      </c>
      <c r="I6" s="3">
        <f>'Novice 1D'!M5</f>
        <v>0</v>
      </c>
      <c r="J6" s="3" t="str" cm="1">
        <f t="array" ref="J6:K6">'Novice 5D'!A5:B5</f>
        <v>Jamie Quillan</v>
      </c>
      <c r="K6" s="3" t="str">
        <v>Pistol</v>
      </c>
      <c r="L6" s="3">
        <f>'Novice 5D'!M5</f>
        <v>8</v>
      </c>
      <c r="M6" s="3" t="str" cm="1">
        <f t="array" ref="M6:N6">'Senior 1D'!A5:B5</f>
        <v>Arlene Marquart</v>
      </c>
      <c r="N6" s="3" t="str">
        <v>Tina</v>
      </c>
      <c r="O6" s="3">
        <f>'Senior 1D'!M5</f>
        <v>0</v>
      </c>
      <c r="P6" s="3" t="str">
        <f>'Duty Points'!A29</f>
        <v>Charlee Rainey</v>
      </c>
      <c r="Q6" s="3">
        <f>'Duty Points'!U29</f>
        <v>3</v>
      </c>
      <c r="R6" s="4">
        <f>'Duty Points'!T29</f>
        <v>0</v>
      </c>
    </row>
    <row r="7" spans="1:18" s="3" customFormat="1" ht="15" customHeight="1" x14ac:dyDescent="0.3">
      <c r="A7" s="3" t="str" cm="1">
        <f t="array" ref="A7:B7">'Open 1D'!A6:B6</f>
        <v>Natalee Smith</v>
      </c>
      <c r="B7" s="3" t="str">
        <v>Brooke</v>
      </c>
      <c r="C7" s="3">
        <f>'Open 1D'!M6</f>
        <v>0</v>
      </c>
      <c r="D7" s="3" t="str" cm="1">
        <f t="array" ref="D7:E7">'Open 5D'!A6:B6</f>
        <v>Kate Teodoro</v>
      </c>
      <c r="E7" s="3" t="str">
        <v>Laredo</v>
      </c>
      <c r="F7" s="3">
        <f>'Open 5D'!M6</f>
        <v>10</v>
      </c>
      <c r="G7" s="3" t="str" cm="1">
        <f t="array" ref="G7:H7">'Novice 1D'!A6:B6</f>
        <v>Brittnay Hendrickson</v>
      </c>
      <c r="H7" s="3" t="str">
        <v>Boston ButtonsanBows "Nevada"</v>
      </c>
      <c r="I7" s="3">
        <f>'Novice 1D'!M6</f>
        <v>0</v>
      </c>
      <c r="J7" s="3" t="str" cm="1">
        <f t="array" ref="J7:K7">'Novice 5D'!A6:B6</f>
        <v>Charlee Rainey</v>
      </c>
      <c r="K7" s="3" t="str">
        <v>Denny</v>
      </c>
      <c r="L7" s="3">
        <f>'Novice 5D'!M6</f>
        <v>7</v>
      </c>
      <c r="M7" s="3" t="str" cm="1">
        <f t="array" ref="M7:N7">'Senior 1D'!A6:B6</f>
        <v>Claretta Walker</v>
      </c>
      <c r="N7" s="3" t="str">
        <v>IB Dashing Rockette</v>
      </c>
      <c r="O7" s="3">
        <f>'Senior 1D'!M6</f>
        <v>0</v>
      </c>
      <c r="P7" s="3" t="str">
        <f>'Duty Points'!A30</f>
        <v>Rossi Rainey</v>
      </c>
      <c r="Q7" s="3">
        <f>'Duty Points'!U30</f>
        <v>3</v>
      </c>
      <c r="R7" s="4">
        <f>'Duty Points'!T30</f>
        <v>0</v>
      </c>
    </row>
    <row r="8" spans="1:18" s="3" customFormat="1" ht="15" customHeight="1" x14ac:dyDescent="0.3">
      <c r="A8" s="3" t="str" cm="1">
        <f t="array" ref="A8:B8">'Open 1D'!A7:B7</f>
        <v>Arlene Marquart</v>
      </c>
      <c r="B8" s="3" t="str">
        <v>Bell</v>
      </c>
      <c r="C8" s="3">
        <f>'Open 1D'!M7</f>
        <v>0</v>
      </c>
      <c r="D8" s="3" t="str" cm="1">
        <f t="array" ref="D8:E8">'Open 5D'!A7:B7</f>
        <v>Stephanie Garza</v>
      </c>
      <c r="E8" s="3" t="str">
        <v>Blue Blue Daisey "Pickles"</v>
      </c>
      <c r="F8" s="3">
        <f>'Open 5D'!M7</f>
        <v>9</v>
      </c>
      <c r="G8" s="3" t="str" cm="1">
        <f t="array" ref="G8:H8">'Novice 1D'!A7:B7</f>
        <v>Mallory Bessette</v>
      </c>
      <c r="H8" s="3" t="str">
        <v>Troubles Royal Mystique "Anna"</v>
      </c>
      <c r="I8" s="3">
        <f>'Novice 1D'!M7</f>
        <v>0</v>
      </c>
      <c r="J8" s="3" t="str" cm="1">
        <f t="array" ref="J8:K8">'Novice 5D'!A7:B7</f>
        <v>Rossi Rainey</v>
      </c>
      <c r="K8" s="3" t="str">
        <v>Hancock</v>
      </c>
      <c r="L8" s="3">
        <f>'Novice 5D'!M7</f>
        <v>6</v>
      </c>
      <c r="M8" s="3" t="str" cm="1">
        <f t="array" ref="M8:N8">'Senior 1D'!A7:B7</f>
        <v>Diane Miller</v>
      </c>
      <c r="N8" s="3" t="str">
        <v>Double Shot Expresso "E"</v>
      </c>
      <c r="O8" s="3">
        <f>'Senior 1D'!M7</f>
        <v>0</v>
      </c>
      <c r="P8" s="3" t="str">
        <f>'Duty Points'!A31</f>
        <v>Troy Frederick</v>
      </c>
      <c r="Q8" s="3">
        <f>'Duty Points'!U31</f>
        <v>3</v>
      </c>
      <c r="R8" s="4">
        <f>'Duty Points'!T31</f>
        <v>0</v>
      </c>
    </row>
    <row r="9" spans="1:18" s="3" customFormat="1" ht="15" customHeight="1" x14ac:dyDescent="0.3">
      <c r="A9" s="3" t="str" cm="1">
        <f t="array" ref="A9:B9">'Open 1D'!A8:B8</f>
        <v>Stephanie Garza</v>
      </c>
      <c r="B9" s="3" t="str">
        <v>Blue Blue Daisey "Pickles"</v>
      </c>
      <c r="C9" s="3">
        <f>'Open 1D'!M8</f>
        <v>0</v>
      </c>
      <c r="D9" s="3" t="str" cm="1">
        <f t="array" ref="D9:E9">'Open 5D'!A8:B8</f>
        <v>Scarlet Wolther</v>
      </c>
      <c r="E9" s="3" t="str">
        <v>River</v>
      </c>
      <c r="F9" s="3">
        <f>'Open 5D'!M8</f>
        <v>9</v>
      </c>
      <c r="G9" s="3" t="str" cm="1">
        <f t="array" ref="G9:H9">'Novice 1D'!A8:B8</f>
        <v>Emilee Smith</v>
      </c>
      <c r="H9" s="3" t="str">
        <v>Casper</v>
      </c>
      <c r="I9" s="3">
        <f>'Novice 1D'!M8</f>
        <v>0</v>
      </c>
      <c r="J9" s="3" t="str" cm="1">
        <f t="array" ref="J9:K9">'Novice 5D'!A8:B8</f>
        <v>Rylee Holt</v>
      </c>
      <c r="K9" s="3" t="str">
        <v>Kittys Smart Rey "Rey"</v>
      </c>
      <c r="L9" s="3">
        <f>'Novice 5D'!M8</f>
        <v>5</v>
      </c>
      <c r="M9" s="3" t="s">
        <v>27</v>
      </c>
      <c r="P9" s="3" t="str">
        <f>'Duty Points'!A32</f>
        <v>Emilee Smith</v>
      </c>
      <c r="Q9" s="3">
        <f>'Duty Points'!U32</f>
        <v>2</v>
      </c>
      <c r="R9" s="4">
        <f>'Duty Points'!T32</f>
        <v>0</v>
      </c>
    </row>
    <row r="10" spans="1:18" s="3" customFormat="1" ht="15" customHeight="1" x14ac:dyDescent="0.3">
      <c r="A10" s="3" t="str" cm="1">
        <f t="array" ref="A10:B10">'Open 1D'!A9:B9</f>
        <v>Stephanie Garza</v>
      </c>
      <c r="B10" s="3" t="str">
        <v>My Biggest Potential "Vegas"</v>
      </c>
      <c r="C10" s="3">
        <f>'Open 1D'!M9</f>
        <v>0</v>
      </c>
      <c r="D10" s="3" t="str" cm="1">
        <f t="array" ref="D10:E10">'Open 5D'!A9:B9</f>
        <v>Trisha Tolley</v>
      </c>
      <c r="E10" s="3" t="str">
        <v>Zyr</v>
      </c>
      <c r="F10" s="3">
        <f>'Open 5D'!M9</f>
        <v>8</v>
      </c>
      <c r="G10" s="3" t="str" cm="1">
        <f t="array" ref="G10:H10">'Novice 1D'!A9:B9</f>
        <v>Natalee Smith</v>
      </c>
      <c r="H10" s="3" t="str">
        <v>Brooke</v>
      </c>
      <c r="I10" s="3">
        <f>'Novice 1D'!M9</f>
        <v>0</v>
      </c>
      <c r="J10" s="3" t="str" cm="1">
        <f t="array" ref="J10:K10">'Novice 5D'!A9:B9</f>
        <v>Arlene Marquart</v>
      </c>
      <c r="K10" s="3" t="str">
        <v>Bell</v>
      </c>
      <c r="L10" s="3">
        <f>'Novice 5D'!M9</f>
        <v>4</v>
      </c>
      <c r="M10" s="3" t="str" cm="1">
        <f t="array" ref="M10:N10">'Senior 2D'!A3:B3</f>
        <v>Arlene Marquart</v>
      </c>
      <c r="N10" s="3" t="str">
        <v>Bell</v>
      </c>
      <c r="O10" s="3">
        <f>'Senior 2D'!M3</f>
        <v>0</v>
      </c>
      <c r="P10" s="3" t="str">
        <f>'Duty Points'!A33</f>
        <v>Hannah Beeman</v>
      </c>
      <c r="Q10" s="3">
        <f>'Duty Points'!U33</f>
        <v>2</v>
      </c>
      <c r="R10" s="4">
        <f>'Duty Points'!T33</f>
        <v>0</v>
      </c>
    </row>
    <row r="11" spans="1:18" s="3" customFormat="1" ht="15" customHeight="1" x14ac:dyDescent="0.3">
      <c r="A11" s="3" t="str" cm="1">
        <f t="array" ref="A11:B11">'Open 1D'!A10:B10</f>
        <v>Jessica Bruegeman</v>
      </c>
      <c r="B11" s="3" t="str">
        <v>Stitch</v>
      </c>
      <c r="C11" s="3">
        <f>'Open 1D'!M10</f>
        <v>0</v>
      </c>
      <c r="D11" s="3" t="str" cm="1">
        <f t="array" ref="D11:E11">'Open 5D'!A10:B10</f>
        <v>Rossi Rainey</v>
      </c>
      <c r="E11" s="3" t="str">
        <v>Hancock</v>
      </c>
      <c r="F11" s="3">
        <f>'Open 5D'!M10</f>
        <v>8</v>
      </c>
      <c r="G11" s="3" t="str" cm="1">
        <f t="array" ref="G11:H11">'Novice 1D'!A10:B10</f>
        <v>Arlene Marquart</v>
      </c>
      <c r="H11" s="3" t="str">
        <v>Bell</v>
      </c>
      <c r="I11" s="3">
        <f>'Novice 1D'!M10</f>
        <v>0</v>
      </c>
      <c r="J11" s="3" t="str" cm="1">
        <f t="array" ref="J11:K11">'Novice 5D'!A10:B10</f>
        <v>Diane Miller</v>
      </c>
      <c r="K11" s="3" t="str">
        <v>Double Shot Expresso "E"</v>
      </c>
      <c r="L11" s="3">
        <f>'Novice 5D'!M10</f>
        <v>3</v>
      </c>
      <c r="M11" s="3" t="str" cm="1">
        <f t="array" ref="M11:N11">'Senior 2D'!A4:B4</f>
        <v>Arlene Marquart</v>
      </c>
      <c r="N11" s="3" t="str">
        <v>Tina</v>
      </c>
      <c r="O11" s="3">
        <f>'Senior 2D'!M4</f>
        <v>0</v>
      </c>
      <c r="P11" s="3" t="str">
        <f>'Duty Points'!A34</f>
        <v>Leslie Quillan</v>
      </c>
      <c r="Q11" s="3">
        <f>'Duty Points'!U34</f>
        <v>2</v>
      </c>
      <c r="R11" s="4">
        <f>'Duty Points'!T34</f>
        <v>2</v>
      </c>
    </row>
    <row r="12" spans="1:18" s="3" customFormat="1" ht="15" customHeight="1" x14ac:dyDescent="0.3">
      <c r="A12" s="3" t="s">
        <v>12</v>
      </c>
      <c r="D12" s="4" t="s">
        <v>17</v>
      </c>
      <c r="G12" s="4" t="s">
        <v>19</v>
      </c>
      <c r="J12" s="4" t="s">
        <v>23</v>
      </c>
      <c r="M12" s="3" t="str" cm="1">
        <f t="array" ref="M12:N12">'Senior 2D'!A5:B5</f>
        <v>Claretta Walker</v>
      </c>
      <c r="N12" s="3" t="str">
        <v>IB Dashing Rockette</v>
      </c>
      <c r="O12" s="3">
        <f>'Senior 2D'!M5</f>
        <v>0</v>
      </c>
      <c r="P12" s="3" t="str">
        <f>'Duty Points'!A35</f>
        <v>Mallory Bessette</v>
      </c>
      <c r="Q12" s="3">
        <f>'Duty Points'!U35</f>
        <v>2</v>
      </c>
      <c r="R12" s="4">
        <f>'Duty Points'!T35</f>
        <v>0</v>
      </c>
    </row>
    <row r="13" spans="1:18" s="3" customFormat="1" ht="15" customHeight="1" x14ac:dyDescent="0.3">
      <c r="A13" s="3" t="str" cm="1">
        <f t="array" ref="A13:B13">'Open 2D'!A3:B3</f>
        <v>Stevie Slack</v>
      </c>
      <c r="B13" s="3" t="str">
        <v>Creme Brulee "Zango"</v>
      </c>
      <c r="C13" s="3">
        <f>'Open 2D'!M3</f>
        <v>20</v>
      </c>
      <c r="D13" s="3" t="str" cm="1">
        <f t="array" ref="D13:E13">Leadline!A3:B3</f>
        <v>Brinzlee Wright</v>
      </c>
      <c r="E13" s="3" t="str">
        <v>Jae</v>
      </c>
      <c r="F13" s="3">
        <f>Leadline!M3</f>
        <v>20</v>
      </c>
      <c r="G13" s="3" t="str" cm="1">
        <f t="array" ref="G13:H13">'Novice 2D'!A3:B3</f>
        <v>Brittnay Hendrickson</v>
      </c>
      <c r="H13" s="3" t="str">
        <v>Bee Bee Stiles "Jezebel"</v>
      </c>
      <c r="I13" s="3">
        <f>'Novice 2D'!M3</f>
        <v>0</v>
      </c>
      <c r="J13" s="3" t="str" cm="1">
        <f t="array" ref="J13:K13">'Youth 1D'!A3:B3</f>
        <v>Rylee Holt</v>
      </c>
      <c r="K13" s="3" t="str">
        <v>Smokin Kendra "Selah"</v>
      </c>
      <c r="L13" s="3">
        <f>'Youth 1D'!M3</f>
        <v>20</v>
      </c>
      <c r="M13" s="3" t="str" cm="1">
        <f t="array" ref="M13:N13">'Senior 2D'!A6:B6</f>
        <v>Diane Miller</v>
      </c>
      <c r="N13" s="3" t="str">
        <v>Double Shot Expresso "E"</v>
      </c>
      <c r="O13" s="3">
        <f>'Senior 2D'!M6</f>
        <v>0</v>
      </c>
      <c r="P13" s="3" t="str">
        <f>'Duty Points'!A36</f>
        <v>Paisley Holland</v>
      </c>
      <c r="Q13" s="3">
        <f>'Duty Points'!U36</f>
        <v>2</v>
      </c>
      <c r="R13" s="4">
        <f>'Duty Points'!T36</f>
        <v>0</v>
      </c>
    </row>
    <row r="14" spans="1:18" s="3" customFormat="1" ht="15" customHeight="1" x14ac:dyDescent="0.3">
      <c r="A14" s="3" t="str" cm="1">
        <f t="array" ref="A14:B14">'Open 2D'!A4:B4</f>
        <v>Jessie Farley</v>
      </c>
      <c r="B14" s="3" t="str">
        <v>Ideal Asscher Cut</v>
      </c>
      <c r="C14" s="3">
        <f>'Open 2D'!M4</f>
        <v>9</v>
      </c>
      <c r="D14" s="3" t="str" cm="1">
        <f t="array" ref="D14:E14">Leadline!A4:B4</f>
        <v>Troy Frederick</v>
      </c>
      <c r="E14" s="3" t="str">
        <v>Chica</v>
      </c>
      <c r="F14" s="3">
        <f>Leadline!M4</f>
        <v>18</v>
      </c>
      <c r="G14" s="3" t="str" cm="1">
        <f t="array" ref="G14:H14">'Novice 2D'!A4:B4</f>
        <v>Brittnay Hendrickson</v>
      </c>
      <c r="H14" s="3" t="str">
        <v>Boston ButtonsanBows "Nevada"</v>
      </c>
      <c r="I14" s="3">
        <f>'Novice 2D'!M4</f>
        <v>0</v>
      </c>
      <c r="J14" s="3" t="str" cm="1">
        <f t="array" ref="J14:K14">'Youth 1D'!A4:B4</f>
        <v>Rylee Holt</v>
      </c>
      <c r="K14" s="3" t="str">
        <v>Browney Boon "Handsome"</v>
      </c>
      <c r="L14" s="3">
        <f>'Youth 1D'!M4</f>
        <v>18</v>
      </c>
      <c r="M14" s="3" t="str" cm="1">
        <f t="array" ref="M14:N14">'Senior 2D'!A7:B7</f>
        <v>Trisha Tolley</v>
      </c>
      <c r="N14" s="3" t="str">
        <v>Zyr</v>
      </c>
      <c r="O14" s="3">
        <f>'Senior 2D'!M7</f>
        <v>0</v>
      </c>
      <c r="P14" s="3" t="str">
        <f>'Duty Points'!A37</f>
        <v>Stephanie Garza</v>
      </c>
      <c r="Q14" s="3">
        <f>'Duty Points'!U37</f>
        <v>2</v>
      </c>
      <c r="R14" s="4">
        <f>'Duty Points'!T37</f>
        <v>0</v>
      </c>
    </row>
    <row r="15" spans="1:18" s="3" customFormat="1" ht="15" customHeight="1" x14ac:dyDescent="0.3">
      <c r="A15" s="3" t="str" cm="1">
        <f t="array" ref="A15:B15">'Open 2D'!A5:B5</f>
        <v>Cheyenne Hammer</v>
      </c>
      <c r="B15" s="3" t="str">
        <v>Legacy</v>
      </c>
      <c r="C15" s="3">
        <f>'Open 2D'!M5</f>
        <v>9</v>
      </c>
      <c r="D15" s="3" t="str" cm="1">
        <f t="array" ref="D15:E15">Leadline!A5:B5</f>
        <v>Haizlee Wright</v>
      </c>
      <c r="E15" s="3" t="str">
        <v>Jae</v>
      </c>
      <c r="F15" s="3">
        <f>Leadline!M5</f>
        <v>16</v>
      </c>
      <c r="G15" s="3" t="str" cm="1">
        <f t="array" ref="G15:H15">'Novice 2D'!A5:B5</f>
        <v>Mallory Bessette</v>
      </c>
      <c r="H15" s="3" t="str">
        <v>Troubles Royal Mystique "Anna"</v>
      </c>
      <c r="I15" s="3">
        <f>'Novice 2D'!M5</f>
        <v>0</v>
      </c>
      <c r="J15" s="3" t="str" cm="1">
        <f t="array" ref="J15:K15">'Youth 1D'!A5:B5</f>
        <v>Brooklyn Clark</v>
      </c>
      <c r="K15" s="3" t="str">
        <v>Embers</v>
      </c>
      <c r="L15" s="3">
        <f>'Youth 1D'!M5</f>
        <v>8</v>
      </c>
      <c r="M15" s="4" t="s">
        <v>28</v>
      </c>
      <c r="P15" s="3" t="str">
        <f>'Duty Points'!A38</f>
        <v>Cheyenne Hammer</v>
      </c>
      <c r="Q15" s="3">
        <f>'Duty Points'!U38</f>
        <v>2</v>
      </c>
      <c r="R15" s="4">
        <f>'Duty Points'!T38</f>
        <v>0</v>
      </c>
    </row>
    <row r="16" spans="1:18" s="3" customFormat="1" ht="15" customHeight="1" x14ac:dyDescent="0.3">
      <c r="A16" s="3" t="str" cm="1">
        <f t="array" ref="A16:B16">'Open 2D'!A6:B6</f>
        <v>Rylee Holt</v>
      </c>
      <c r="B16" s="3" t="str">
        <v>Smokin Kendra "Selah"</v>
      </c>
      <c r="C16" s="3">
        <f>'Open 2D'!M6</f>
        <v>8</v>
      </c>
      <c r="D16" s="3" t="str" cm="1">
        <f t="array" ref="D16:E16">Leadline!A6:B6</f>
        <v>Rhyder Hammer</v>
      </c>
      <c r="E16" s="3" t="str">
        <v>Grace</v>
      </c>
      <c r="F16" s="3">
        <f>Leadline!M6</f>
        <v>14</v>
      </c>
      <c r="G16" s="3" t="str" cm="1">
        <f t="array" ref="G16:H16">'Novice 2D'!A6:B6</f>
        <v>Emilee Smith</v>
      </c>
      <c r="H16" s="3" t="str">
        <v>Casper</v>
      </c>
      <c r="I16" s="3">
        <f>'Novice 2D'!M6</f>
        <v>0</v>
      </c>
      <c r="J16" s="3" t="str" cm="1">
        <f t="array" ref="J16:K16">'Youth 1D'!A6:B6</f>
        <v>Mallory Bessette</v>
      </c>
      <c r="K16" s="3" t="str">
        <v>Troubles Royal Mystique "Anna"</v>
      </c>
      <c r="L16" s="3">
        <f>'Youth 1D'!M6</f>
        <v>0</v>
      </c>
      <c r="M16" s="3" t="str" cm="1">
        <f t="array" ref="M16:N16">'Senior 3D'!A3:B3</f>
        <v>Diane Miller</v>
      </c>
      <c r="N16" s="3" t="str">
        <v>Double Shot Expresso "E"</v>
      </c>
      <c r="O16" s="3">
        <f>'Senior 3D'!M3</f>
        <v>10</v>
      </c>
      <c r="P16" s="3" t="str">
        <f>'Duty Points'!A39</f>
        <v>Jillian Bevier</v>
      </c>
      <c r="Q16" s="3">
        <f>'Duty Points'!U39</f>
        <v>2</v>
      </c>
      <c r="R16" s="4">
        <f>'Duty Points'!T39</f>
        <v>0</v>
      </c>
    </row>
    <row r="17" spans="1:18" s="3" customFormat="1" ht="15" customHeight="1" x14ac:dyDescent="0.3">
      <c r="A17" s="3" t="str" cm="1">
        <f t="array" ref="A17:B17">'Open 2D'!A7:B7</f>
        <v>Stacey Heer</v>
      </c>
      <c r="B17" s="3" t="str">
        <v>Nikki</v>
      </c>
      <c r="C17" s="3">
        <f>'Open 2D'!M7</f>
        <v>8</v>
      </c>
      <c r="D17" s="3" t="str" cm="1">
        <f t="array" ref="D17:E17">Leadline!A7:B7</f>
        <v>Pistol Hammer</v>
      </c>
      <c r="E17" s="3" t="str">
        <v>Roy</v>
      </c>
      <c r="F17" s="3">
        <f>Leadline!M7</f>
        <v>12</v>
      </c>
      <c r="G17" s="3" t="str" cm="1">
        <f t="array" ref="G17:H17">'Novice 2D'!A7:B7</f>
        <v>Natalee Smith</v>
      </c>
      <c r="H17" s="3" t="str">
        <v>Brooke</v>
      </c>
      <c r="I17" s="3">
        <f>'Novice 2D'!M7</f>
        <v>0</v>
      </c>
      <c r="J17" s="3" t="str" cm="1">
        <f t="array" ref="J17:K17">'Youth 1D'!A7:B7</f>
        <v>Emilee Smith</v>
      </c>
      <c r="K17" s="3" t="str">
        <v>Casper</v>
      </c>
      <c r="L17" s="3">
        <f>'Youth 1D'!M7</f>
        <v>0</v>
      </c>
      <c r="M17" s="3" t="str" cm="1">
        <f t="array" ref="M17:N17">'Senior 3D'!A4:B4</f>
        <v>Arlene Marquart</v>
      </c>
      <c r="N17" s="3" t="str">
        <v>Bell</v>
      </c>
      <c r="O17" s="3">
        <f>'Senior 3D'!M4</f>
        <v>10</v>
      </c>
      <c r="P17" s="3" t="str">
        <f>'Duty Points'!A40</f>
        <v>Kate Teodoro</v>
      </c>
      <c r="Q17" s="3">
        <f>'Duty Points'!U40</f>
        <v>2</v>
      </c>
      <c r="R17" s="4">
        <f>'Duty Points'!T40</f>
        <v>0</v>
      </c>
    </row>
    <row r="18" spans="1:18" s="3" customFormat="1" ht="15" customHeight="1" x14ac:dyDescent="0.3">
      <c r="A18" s="3" t="str" cm="1">
        <f t="array" ref="A18:B18">'Open 2D'!A8:B8</f>
        <v>Jayden Chlarson</v>
      </c>
      <c r="B18" s="3" t="str">
        <v>LG</v>
      </c>
      <c r="C18" s="3">
        <f>'Open 2D'!M8</f>
        <v>7</v>
      </c>
      <c r="D18" s="3" t="str" cm="1">
        <f t="array" ref="D18:E18">Leadline!A8:B8</f>
        <v>Colt Markwell</v>
      </c>
      <c r="E18" s="3" t="str">
        <v>Sugar</v>
      </c>
      <c r="F18" s="3">
        <f>Leadline!M8</f>
        <v>0</v>
      </c>
      <c r="G18" s="3" t="str" cm="1">
        <f t="array" ref="G18:H18">'Novice 2D'!A8:B8</f>
        <v>Arlene Marquart</v>
      </c>
      <c r="H18" s="3" t="str">
        <v>Bell</v>
      </c>
      <c r="I18" s="3">
        <f>'Novice 2D'!M8</f>
        <v>0</v>
      </c>
      <c r="J18" s="3" t="str" cm="1">
        <f t="array" ref="J18:K18">'Youth 1D'!A8:B8</f>
        <v>Natalee Smith</v>
      </c>
      <c r="K18" s="3" t="str">
        <v>Brooke</v>
      </c>
      <c r="L18" s="3">
        <f>'Youth 1D'!M8</f>
        <v>0</v>
      </c>
      <c r="M18" s="3" t="str" cm="1">
        <f t="array" ref="M18:N18">'Senior 3D'!A5:B5</f>
        <v>Arlene Marquart</v>
      </c>
      <c r="N18" s="3" t="str">
        <v>Tina</v>
      </c>
      <c r="O18" s="3">
        <f>'Senior 3D'!M5</f>
        <v>0</v>
      </c>
      <c r="P18" s="3" t="str">
        <f>'Duty Points'!A41</f>
        <v>Mallory McGee</v>
      </c>
      <c r="Q18" s="3">
        <f>'Duty Points'!U41</f>
        <v>2</v>
      </c>
      <c r="R18" s="4">
        <f>'Duty Points'!T41</f>
        <v>0</v>
      </c>
    </row>
    <row r="19" spans="1:18" s="3" customFormat="1" ht="15" customHeight="1" x14ac:dyDescent="0.3">
      <c r="A19" s="3" t="str" cm="1">
        <f t="array" ref="A19:B19">'Open 2D'!A9:B9</f>
        <v>Stephanie Garza</v>
      </c>
      <c r="B19" s="3" t="str">
        <v>My Biggest Potential "Vegas"</v>
      </c>
      <c r="C19" s="3">
        <f>'Open 2D'!M9</f>
        <v>7</v>
      </c>
      <c r="D19" s="3" t="str" cm="1">
        <f t="array" ref="D19:E19">Leadline!A9:B9</f>
        <v>Clay Markwell</v>
      </c>
      <c r="E19" s="3" t="str">
        <v>Sugar</v>
      </c>
      <c r="F19" s="3">
        <f>Leadline!M9</f>
        <v>0</v>
      </c>
      <c r="G19" s="3" t="str" cm="1">
        <f t="array" ref="G19:H19">'Novice 2D'!A9:B9</f>
        <v>Stephanie Garza</v>
      </c>
      <c r="H19" s="3" t="str">
        <v>My Biggest Potential "Vegas"</v>
      </c>
      <c r="I19" s="3">
        <f>'Novice 2D'!M9</f>
        <v>0</v>
      </c>
      <c r="J19" s="3" t="str" cm="1">
        <f t="array" ref="J19:K19">'Youth 1D'!A9:B9</f>
        <v>Makayla Gustin</v>
      </c>
      <c r="K19" s="3" t="str">
        <v>Aztac</v>
      </c>
      <c r="L19" s="3">
        <f>'Youth 1D'!M9</f>
        <v>0</v>
      </c>
      <c r="M19" s="3" t="str" cm="1">
        <f t="array" ref="M19:N19">'Senior 3D'!A6:B6</f>
        <v>Claretta Walker</v>
      </c>
      <c r="N19" s="3" t="str">
        <v>IB Dashing Rockette</v>
      </c>
      <c r="O19" s="3">
        <f>'Senior 3D'!M6</f>
        <v>0</v>
      </c>
      <c r="P19" s="3" t="str">
        <f>'Duty Points'!A42</f>
        <v>Pistol Hammer</v>
      </c>
      <c r="Q19" s="3">
        <f>'Duty Points'!U42</f>
        <v>2</v>
      </c>
      <c r="R19" s="4">
        <f>'Duty Points'!T42</f>
        <v>0</v>
      </c>
    </row>
    <row r="20" spans="1:18" s="3" customFormat="1" ht="15" customHeight="1" x14ac:dyDescent="0.3">
      <c r="A20" s="3" t="str" cm="1">
        <f t="array" ref="A20:B20">'Open 2D'!A10:B10</f>
        <v>Harper Cox</v>
      </c>
      <c r="B20" s="3" t="str">
        <v>Lil Bit</v>
      </c>
      <c r="C20" s="3">
        <f>'Open 2D'!M10</f>
        <v>6</v>
      </c>
      <c r="D20" s="3" cm="1">
        <f t="array" ref="D20:E20">Leadline!A10:B10</f>
        <v>0</v>
      </c>
      <c r="E20" s="3">
        <v>0</v>
      </c>
      <c r="F20" s="3">
        <f>Leadline!M10</f>
        <v>0</v>
      </c>
      <c r="G20" s="3" t="str" cm="1">
        <f t="array" ref="G20:H20">'Novice 2D'!A10:B10</f>
        <v>Rachelle Holland</v>
      </c>
      <c r="H20" s="3" t="str">
        <v>Rocky</v>
      </c>
      <c r="I20" s="3">
        <f>'Novice 2D'!M10</f>
        <v>0</v>
      </c>
      <c r="J20" s="3" t="str" cm="1">
        <f t="array" ref="J20:K20">'Youth 1D'!A10:B10</f>
        <v>Mallory McGee</v>
      </c>
      <c r="K20" s="3" t="str">
        <v>Smokey</v>
      </c>
      <c r="L20" s="3">
        <f>'Youth 1D'!M10</f>
        <v>0</v>
      </c>
      <c r="M20" s="3" t="str" cm="1">
        <f t="array" ref="M20:N20">'Senior 3D'!A7:B7</f>
        <v>Trisha Tolley</v>
      </c>
      <c r="N20" s="3" t="str">
        <v>Zyr</v>
      </c>
      <c r="O20" s="3">
        <f>'Senior 3D'!M7</f>
        <v>0</v>
      </c>
      <c r="P20" s="3" t="str">
        <f>'Duty Points'!A43</f>
        <v>Rachelle Holland</v>
      </c>
      <c r="Q20" s="3">
        <f>'Duty Points'!U43</f>
        <v>2</v>
      </c>
      <c r="R20" s="4">
        <f>'Duty Points'!T43</f>
        <v>0</v>
      </c>
    </row>
    <row r="21" spans="1:18" ht="15" customHeight="1" x14ac:dyDescent="0.3">
      <c r="A21" s="4" t="s">
        <v>13</v>
      </c>
      <c r="D21" s="4" t="s">
        <v>16</v>
      </c>
      <c r="F21" s="3"/>
      <c r="G21" s="4" t="s">
        <v>20</v>
      </c>
      <c r="J21" s="4" t="s">
        <v>24</v>
      </c>
      <c r="M21" s="4" t="s">
        <v>31</v>
      </c>
      <c r="N21" s="4" t="s">
        <v>32</v>
      </c>
      <c r="O21" s="4" t="s">
        <v>33</v>
      </c>
      <c r="P21" s="3" t="str">
        <f>'Duty Points'!A44</f>
        <v>Rhyder Hammer</v>
      </c>
      <c r="Q21" s="3">
        <f>'Duty Points'!U44</f>
        <v>2</v>
      </c>
      <c r="R21" s="4">
        <f>'Duty Points'!T44</f>
        <v>0</v>
      </c>
    </row>
    <row r="22" spans="1:18" s="3" customFormat="1" ht="15" customHeight="1" x14ac:dyDescent="0.3">
      <c r="A22" s="3" t="str" cm="1">
        <f t="array" ref="A22:B22">'Open 3D'!A3:B3</f>
        <v>Brooklyn Clark</v>
      </c>
      <c r="B22" s="3" t="str">
        <v>Embers</v>
      </c>
      <c r="C22" s="3">
        <f>'Open 3D'!M3</f>
        <v>16</v>
      </c>
      <c r="D22" s="3" t="str" cm="1">
        <f t="array" ref="D22:E22">'Pee Wee'!A3:B3</f>
        <v>Paisley Holland</v>
      </c>
      <c r="E22" s="3" t="str">
        <v>Charlie</v>
      </c>
      <c r="F22" s="3">
        <f>'Pee Wee'!M3</f>
        <v>17</v>
      </c>
      <c r="G22" s="3" t="str" cm="1">
        <f t="array" ref="G22:H22">'Novice 3D'!A3:B3</f>
        <v>Trisha Tolley</v>
      </c>
      <c r="H22" s="3" t="str">
        <v>Zyr</v>
      </c>
      <c r="I22" s="3">
        <f>'Novice 3D'!M3</f>
        <v>10</v>
      </c>
      <c r="J22" s="3" t="str" cm="1">
        <f t="array" ref="J22:K22">'Youth 2D'!A3:B3</f>
        <v>Mallory McGee</v>
      </c>
      <c r="K22" s="3" t="str">
        <v>Smokey</v>
      </c>
      <c r="L22" s="3">
        <f>'Youth 2D'!M3</f>
        <v>20</v>
      </c>
      <c r="M22" s="3" t="str">
        <f>'Duty Points'!A2</f>
        <v>Laurie Coombs</v>
      </c>
      <c r="N22" s="3">
        <f>'Duty Points'!U2</f>
        <v>34</v>
      </c>
      <c r="O22" s="3">
        <f>'Duty Points'!T2</f>
        <v>22</v>
      </c>
      <c r="P22" s="3" t="str">
        <f>'Duty Points'!A45</f>
        <v>Scarlet Wolther</v>
      </c>
      <c r="Q22" s="3">
        <f>'Duty Points'!U45</f>
        <v>2</v>
      </c>
      <c r="R22" s="4">
        <f>'Duty Points'!T45</f>
        <v>0</v>
      </c>
    </row>
    <row r="23" spans="1:18" s="3" customFormat="1" ht="15" customHeight="1" x14ac:dyDescent="0.3">
      <c r="A23" s="3" t="str" cm="1">
        <f t="array" ref="A23:B23">'Open 3D'!A4:B4</f>
        <v>Rylee Holt</v>
      </c>
      <c r="B23" s="3" t="str">
        <v>Browney Boon "Handsome"</v>
      </c>
      <c r="C23" s="3">
        <f>'Open 3D'!M4</f>
        <v>10</v>
      </c>
      <c r="D23" s="3" t="str" cm="1">
        <f t="array" ref="D23:E23">'Pee Wee'!A4:B4</f>
        <v>Charlee Rainey</v>
      </c>
      <c r="E23" s="3" t="str">
        <v>Denny</v>
      </c>
      <c r="F23" s="3">
        <f>'Pee Wee'!M4</f>
        <v>16</v>
      </c>
      <c r="G23" s="3" t="str" cm="1">
        <f t="array" ref="G23:H23">'Novice 3D'!A4:B4</f>
        <v>Brittnay Hendrickson</v>
      </c>
      <c r="H23" s="3" t="str">
        <v>Bee Bee Stiles "Jezebel"</v>
      </c>
      <c r="I23" s="3">
        <f>'Novice 3D'!M4</f>
        <v>0</v>
      </c>
      <c r="J23" s="3" t="str" cm="1">
        <f t="array" ref="J23:K23">'Youth 2D'!A4:B4</f>
        <v>Mallory Bessette</v>
      </c>
      <c r="K23" s="3" t="str">
        <v>Troubles Royal Mystique "Anna"</v>
      </c>
      <c r="L23" s="3">
        <f>'Youth 2D'!M4</f>
        <v>0</v>
      </c>
      <c r="M23" s="3" t="str">
        <f>'Duty Points'!A3</f>
        <v>Stacey Heer</v>
      </c>
      <c r="N23" s="3">
        <f>'Duty Points'!U3</f>
        <v>30</v>
      </c>
      <c r="O23" s="3">
        <f>'Duty Points'!T3</f>
        <v>27</v>
      </c>
      <c r="P23" s="3" t="str">
        <f>'Duty Points'!A46</f>
        <v>Trevi Teodoro</v>
      </c>
      <c r="Q23" s="3">
        <f>'Duty Points'!U46</f>
        <v>2</v>
      </c>
      <c r="R23" s="4">
        <f>'Duty Points'!T46</f>
        <v>0</v>
      </c>
    </row>
    <row r="24" spans="1:18" s="3" customFormat="1" ht="15" customHeight="1" x14ac:dyDescent="0.3">
      <c r="A24" s="3" t="str" cm="1">
        <f t="array" ref="A24:B24">'Open 3D'!A5:B5</f>
        <v>Shelby Arnold</v>
      </c>
      <c r="B24" s="3" t="str">
        <v>Jettin in Fame "Jetta"</v>
      </c>
      <c r="C24" s="3">
        <f>'Open 3D'!M5</f>
        <v>10</v>
      </c>
      <c r="D24" s="3" t="str" cm="1">
        <f t="array" ref="D24:E24">'Pee Wee'!A5:B5</f>
        <v>Chanel Bruegeman</v>
      </c>
      <c r="E24" s="3" t="str">
        <v>Jiggy</v>
      </c>
      <c r="F24" s="3">
        <f>'Pee Wee'!M5</f>
        <v>15</v>
      </c>
      <c r="G24" s="3" t="str" cm="1">
        <f t="array" ref="G24:H24">'Novice 3D'!A5:B5</f>
        <v>Brittnay Hendrickson</v>
      </c>
      <c r="H24" s="3" t="str">
        <v>Boston ButtonsanBows "Nevada"</v>
      </c>
      <c r="I24" s="3">
        <f>'Novice 3D'!M5</f>
        <v>0</v>
      </c>
      <c r="J24" s="3" t="str" cm="1">
        <f t="array" ref="J24:K24">'Youth 2D'!A5:B5</f>
        <v>Emilee Smith</v>
      </c>
      <c r="K24" s="3" t="str">
        <v>Casper</v>
      </c>
      <c r="L24" s="3">
        <f>'Youth 2D'!M5</f>
        <v>0</v>
      </c>
      <c r="M24" s="3" t="str">
        <f>'Duty Points'!A4</f>
        <v>Jessica Bruegeman</v>
      </c>
      <c r="N24" s="3">
        <f>'Duty Points'!U4</f>
        <v>27</v>
      </c>
      <c r="O24" s="3">
        <f>'Duty Points'!T4</f>
        <v>22</v>
      </c>
      <c r="P24" s="3" t="str">
        <f>'Duty Points'!A47</f>
        <v>Diane Miller</v>
      </c>
      <c r="Q24" s="3">
        <f>'Duty Points'!U47</f>
        <v>2</v>
      </c>
      <c r="R24" s="4">
        <f>'Duty Points'!T47</f>
        <v>2</v>
      </c>
    </row>
    <row r="25" spans="1:18" s="3" customFormat="1" ht="15" customHeight="1" x14ac:dyDescent="0.3">
      <c r="A25" s="3" t="str" cm="1">
        <f t="array" ref="A25:B25">'Open 3D'!A6:B6</f>
        <v>Cheyenne Hammer</v>
      </c>
      <c r="B25" s="3" t="str">
        <v>Legacy</v>
      </c>
      <c r="C25" s="3">
        <f>'Open 3D'!M6</f>
        <v>9</v>
      </c>
      <c r="D25" s="3" t="str" cm="1">
        <f t="array" ref="D25:E25">'Pee Wee'!A6:B6</f>
        <v>Chandler Leith</v>
      </c>
      <c r="E25" s="3" t="str">
        <v>Bobby</v>
      </c>
      <c r="F25" s="3">
        <f>'Pee Wee'!M6</f>
        <v>10</v>
      </c>
      <c r="G25" s="3" t="str" cm="1">
        <f t="array" ref="G25:H25">'Novice 3D'!A6:B6</f>
        <v>Mallory Bessette</v>
      </c>
      <c r="H25" s="3" t="str">
        <v>Troubles Royal Mystique "Anna"</v>
      </c>
      <c r="I25" s="3">
        <f>'Novice 3D'!M6</f>
        <v>0</v>
      </c>
      <c r="J25" s="3" t="str" cm="1">
        <f t="array" ref="J25:K25">'Youth 2D'!A6:B6</f>
        <v>Natalee Smith</v>
      </c>
      <c r="K25" s="3" t="str">
        <v>Brooke</v>
      </c>
      <c r="L25" s="3">
        <f>'Youth 2D'!M6</f>
        <v>0</v>
      </c>
      <c r="M25" s="3" t="str">
        <f>'Duty Points'!A5</f>
        <v>Stevie Slack</v>
      </c>
      <c r="N25" s="3">
        <f>'Duty Points'!U5</f>
        <v>19</v>
      </c>
      <c r="O25" s="3">
        <f>'Duty Points'!T5</f>
        <v>10</v>
      </c>
      <c r="P25" s="3" t="str">
        <f>'Duty Points'!A48</f>
        <v>Chandler Leith</v>
      </c>
      <c r="Q25" s="3">
        <f>'Duty Points'!U48</f>
        <v>1</v>
      </c>
      <c r="R25" s="4">
        <f>'Duty Points'!T48</f>
        <v>0</v>
      </c>
    </row>
    <row r="26" spans="1:18" s="3" customFormat="1" ht="15" customHeight="1" x14ac:dyDescent="0.3">
      <c r="A26" s="3" t="str" cm="1">
        <f t="array" ref="A26:B26">'Open 3D'!A7:B7</f>
        <v>Stephanie Garza</v>
      </c>
      <c r="B26" s="3" t="str">
        <v>Blue Blue Daisey "Pickles"</v>
      </c>
      <c r="C26" s="3">
        <f>'Open 3D'!M7</f>
        <v>9</v>
      </c>
      <c r="D26" s="3" t="str" cm="1">
        <f t="array" ref="D26:E26">'Pee Wee'!A7:B7</f>
        <v>Brylee Watkins</v>
      </c>
      <c r="E26" s="3" t="str">
        <v>Penny</v>
      </c>
      <c r="F26" s="3">
        <f>'Pee Wee'!M7</f>
        <v>10</v>
      </c>
      <c r="G26" s="3" t="str" cm="1">
        <f t="array" ref="G26:H26">'Novice 3D'!A7:B7</f>
        <v>Emilee Smith</v>
      </c>
      <c r="H26" s="3" t="str">
        <v>Casper</v>
      </c>
      <c r="I26" s="3">
        <f>'Novice 3D'!M7</f>
        <v>0</v>
      </c>
      <c r="J26" s="3" t="str" cm="1">
        <f t="array" ref="J26:K26">'Youth 2D'!A7:B7</f>
        <v>Makayla Gustin</v>
      </c>
      <c r="K26" s="3" t="str">
        <v>Aztac</v>
      </c>
      <c r="L26" s="3">
        <f>'Youth 2D'!M7</f>
        <v>0</v>
      </c>
      <c r="M26" s="3" t="str">
        <f>'Duty Points'!A6</f>
        <v>Jessie Farley</v>
      </c>
      <c r="N26" s="3">
        <f>'Duty Points'!U6</f>
        <v>18</v>
      </c>
      <c r="O26" s="3">
        <f>'Duty Points'!T6</f>
        <v>10</v>
      </c>
      <c r="P26" s="3" t="str">
        <f>'Duty Points'!A49</f>
        <v>Joselyn Mendoza</v>
      </c>
      <c r="Q26" s="3">
        <f>'Duty Points'!U49</f>
        <v>1</v>
      </c>
      <c r="R26" s="4">
        <f>'Duty Points'!T49</f>
        <v>0</v>
      </c>
    </row>
    <row r="27" spans="1:18" s="3" customFormat="1" ht="15" customHeight="1" x14ac:dyDescent="0.3">
      <c r="A27" s="3" t="str" cm="1">
        <f t="array" ref="A27:B27">'Open 3D'!A8:B8</f>
        <v>Piper Cox</v>
      </c>
      <c r="B27" s="3" t="str">
        <v>Snickers</v>
      </c>
      <c r="C27" s="3">
        <f>'Open 3D'!M8</f>
        <v>7</v>
      </c>
      <c r="D27" s="3" t="str" cm="1">
        <f t="array" ref="D27:E27">'Pee Wee'!A8:B8</f>
        <v>Harvey Teodoro</v>
      </c>
      <c r="E27" s="3" t="str">
        <v xml:space="preserve">Misty </v>
      </c>
      <c r="F27" s="3">
        <f>'Pee Wee'!M8</f>
        <v>0</v>
      </c>
      <c r="G27" s="3" t="str" cm="1">
        <f t="array" ref="G27:H27">'Novice 3D'!A8:B8</f>
        <v>Natalee Smith</v>
      </c>
      <c r="H27" s="3" t="str">
        <v>Brooke</v>
      </c>
      <c r="I27" s="3">
        <f>'Novice 3D'!M8</f>
        <v>0</v>
      </c>
      <c r="J27" s="3" t="str" cm="1">
        <f t="array" ref="J27:K27">'Youth 2D'!A8:B8</f>
        <v>Brooklyn Clark</v>
      </c>
      <c r="K27" s="3" t="str">
        <v>Embers</v>
      </c>
      <c r="L27" s="3">
        <f>'Youth 2D'!M8</f>
        <v>0</v>
      </c>
      <c r="M27" s="3" t="str">
        <f>'Duty Points'!A7</f>
        <v>Jody Clark</v>
      </c>
      <c r="N27" s="3">
        <f>'Duty Points'!U7</f>
        <v>15</v>
      </c>
      <c r="O27" s="3">
        <f>'Duty Points'!T7</f>
        <v>13</v>
      </c>
      <c r="P27" s="3" t="str">
        <f>'Duty Points'!A50</f>
        <v>Nikki Umbarger</v>
      </c>
      <c r="Q27" s="3">
        <f>'Duty Points'!U50</f>
        <v>1</v>
      </c>
      <c r="R27" s="4">
        <f>'Duty Points'!T50</f>
        <v>0</v>
      </c>
    </row>
    <row r="28" spans="1:18" s="3" customFormat="1" ht="15" customHeight="1" x14ac:dyDescent="0.3">
      <c r="A28" s="3" t="str" cm="1">
        <f t="array" ref="A28:B28">'Open 3D'!A9:B9</f>
        <v>Andrea Jones</v>
      </c>
      <c r="B28" s="3" t="str">
        <v>Marley</v>
      </c>
      <c r="C28" s="3">
        <f>'Open 3D'!M9</f>
        <v>0</v>
      </c>
      <c r="D28" s="3" t="str" cm="1">
        <f t="array" ref="D28:E28">'Pee Wee'!A9:B9</f>
        <v>Maverick Meseberg</v>
      </c>
      <c r="E28" s="3" t="str">
        <v>Boe Jangles</v>
      </c>
      <c r="F28" s="3">
        <f>'Pee Wee'!M9</f>
        <v>0</v>
      </c>
      <c r="G28" s="3" t="str" cm="1">
        <f t="array" ref="G28:H28">'Novice 3D'!A9:B9</f>
        <v>Arlene Marquart</v>
      </c>
      <c r="H28" s="3" t="str">
        <v>Bell</v>
      </c>
      <c r="I28" s="3">
        <f>'Novice 3D'!M9</f>
        <v>0</v>
      </c>
      <c r="J28" s="3" t="str" cm="1">
        <f t="array" ref="J28:K28">'Youth 2D'!A9:B9</f>
        <v>Kyia Hunter-Kanoff</v>
      </c>
      <c r="K28" s="3" t="str">
        <v>Coolio</v>
      </c>
      <c r="L28" s="3">
        <f>'Youth 2D'!M9</f>
        <v>0</v>
      </c>
      <c r="M28" s="3" t="str">
        <f>'Duty Points'!A8</f>
        <v>Cassie Berryman</v>
      </c>
      <c r="N28" s="3">
        <f>'Duty Points'!U8</f>
        <v>13</v>
      </c>
      <c r="O28" s="3">
        <f>'Duty Points'!T8</f>
        <v>12</v>
      </c>
      <c r="P28" s="3" t="str">
        <f>'Duty Points'!A51</f>
        <v>Claretta Walker</v>
      </c>
      <c r="Q28" s="3">
        <f>'Duty Points'!U51</f>
        <v>1</v>
      </c>
      <c r="R28" s="4">
        <f>'Duty Points'!T51</f>
        <v>0</v>
      </c>
    </row>
    <row r="29" spans="1:18" s="3" customFormat="1" ht="15" customHeight="1" x14ac:dyDescent="0.3">
      <c r="A29" s="3" t="str" cm="1">
        <f t="array" ref="A29:B29">'Open 3D'!A10:B10</f>
        <v>Arlene Marquart</v>
      </c>
      <c r="B29" s="3" t="str">
        <v>Bell</v>
      </c>
      <c r="C29" s="3">
        <f>'Open 3D'!M10</f>
        <v>0</v>
      </c>
      <c r="D29" s="3" cm="1">
        <f t="array" ref="D29:E29">'Pee Wee'!A10:B10</f>
        <v>0</v>
      </c>
      <c r="E29" s="3">
        <v>0</v>
      </c>
      <c r="F29" s="3">
        <f>'Pee Wee'!M10</f>
        <v>0</v>
      </c>
      <c r="G29" s="3" t="str" cm="1">
        <f t="array" ref="G29:H29">'Novice 3D'!A10:B10</f>
        <v>Stephanie Garza</v>
      </c>
      <c r="H29" s="3" t="str">
        <v>My Biggest Potential "Vegas"</v>
      </c>
      <c r="I29" s="3">
        <f>'Novice 3D'!M10</f>
        <v>0</v>
      </c>
      <c r="J29" s="3" t="str" cm="1">
        <f t="array" ref="J29:K29">'Youth 2D'!A10:B10</f>
        <v>Jillian Bevier</v>
      </c>
      <c r="K29" s="3" t="str">
        <v>Bling</v>
      </c>
      <c r="L29" s="3">
        <f>'Youth 2D'!M10</f>
        <v>0</v>
      </c>
      <c r="M29" s="3" t="str">
        <f>'Duty Points'!A9</f>
        <v>Brayden Bise</v>
      </c>
      <c r="N29" s="3">
        <f>'Duty Points'!U9</f>
        <v>13</v>
      </c>
      <c r="O29" s="3">
        <f>'Duty Points'!T9</f>
        <v>4</v>
      </c>
      <c r="P29" s="3" t="str">
        <f>'Duty Points'!A52</f>
        <v>Tiny Quintasket</v>
      </c>
      <c r="Q29" s="3">
        <f>'Duty Points'!U52</f>
        <v>1</v>
      </c>
      <c r="R29" s="4">
        <f>'Duty Points'!T52</f>
        <v>0</v>
      </c>
    </row>
    <row r="30" spans="1:18" s="3" customFormat="1" ht="15" customHeight="1" x14ac:dyDescent="0.3">
      <c r="A30" s="4" t="s">
        <v>14</v>
      </c>
      <c r="D30" s="4" t="s">
        <v>7</v>
      </c>
      <c r="G30" s="4" t="s">
        <v>21</v>
      </c>
      <c r="J30" s="4" t="s">
        <v>25</v>
      </c>
      <c r="M30" s="3" t="str">
        <f>'Duty Points'!A10</f>
        <v>Jessi Chlarson</v>
      </c>
      <c r="N30" s="3">
        <f>'Duty Points'!U10</f>
        <v>12</v>
      </c>
      <c r="O30" s="3">
        <f>'Duty Points'!T10</f>
        <v>8</v>
      </c>
      <c r="P30" s="3" t="str">
        <f>'Duty Points'!A53</f>
        <v>Brinzlee Wright</v>
      </c>
      <c r="Q30" s="3">
        <f>'Duty Points'!U53</f>
        <v>1</v>
      </c>
      <c r="R30" s="4">
        <f>'Duty Points'!T53</f>
        <v>0</v>
      </c>
    </row>
    <row r="31" spans="1:18" s="3" customFormat="1" ht="15" customHeight="1" x14ac:dyDescent="0.3">
      <c r="A31" s="3" t="str" cm="1">
        <f t="array" ref="A31:B31">'Open 4D'!A3:B3</f>
        <v>Harper Cox</v>
      </c>
      <c r="B31" s="3" t="str">
        <v>Lil Bit</v>
      </c>
      <c r="C31" s="3">
        <f>'Open 4D'!M3</f>
        <v>10</v>
      </c>
      <c r="D31" s="3" t="str" cm="1">
        <f t="array" ref="D31:E31">Junior!A3:B3</f>
        <v>Harper Cox</v>
      </c>
      <c r="E31" s="3" t="str">
        <v>Lil Bit</v>
      </c>
      <c r="F31" s="3">
        <f>Junior!M3</f>
        <v>19</v>
      </c>
      <c r="G31" s="3" t="str" cm="1">
        <f t="array" ref="G31:H31">'Novice 4D'!A3:B3</f>
        <v>Mallory Bessette</v>
      </c>
      <c r="H31" s="3" t="str">
        <v>Troubles Royal Mystique "Anna"</v>
      </c>
      <c r="I31" s="3">
        <f>'Novice 4D'!M3</f>
        <v>10</v>
      </c>
      <c r="J31" s="3" t="str" cm="1">
        <f t="array" ref="J31:K31">'Youth 3D'!A3:B3</f>
        <v>Mallory Bessette</v>
      </c>
      <c r="K31" s="3" t="str">
        <v>Troubles Royal Mystique "Anna"</v>
      </c>
      <c r="L31" s="3">
        <f>'Youth 3D'!M3</f>
        <v>20</v>
      </c>
      <c r="M31" s="3" t="str">
        <f>'Duty Points'!A11</f>
        <v>Shelby Arnold</v>
      </c>
      <c r="N31" s="3">
        <f>'Duty Points'!U11</f>
        <v>12</v>
      </c>
      <c r="O31" s="3">
        <f>'Duty Points'!T11</f>
        <v>0</v>
      </c>
      <c r="P31" s="3" t="str">
        <f>'Duty Points'!A54</f>
        <v>Sirena Garza</v>
      </c>
      <c r="Q31" s="3">
        <f>'Duty Points'!U54</f>
        <v>1</v>
      </c>
      <c r="R31" s="4">
        <f>'Duty Points'!T54</f>
        <v>0</v>
      </c>
    </row>
    <row r="32" spans="1:18" s="3" customFormat="1" ht="15" customHeight="1" x14ac:dyDescent="0.3">
      <c r="A32" s="3" t="str" cm="1">
        <f t="array" ref="A32:B32">'Open 4D'!A4:B4</f>
        <v>Trisha Tolley</v>
      </c>
      <c r="B32" s="3" t="str">
        <v>Zyr</v>
      </c>
      <c r="C32" s="3">
        <f>'Open 4D'!M4</f>
        <v>10</v>
      </c>
      <c r="D32" s="3" t="str" cm="1">
        <f t="array" ref="D32:E32">Junior!A4:B4</f>
        <v>Piper Cox</v>
      </c>
      <c r="E32" s="3" t="str">
        <v>Snickers</v>
      </c>
      <c r="F32" s="3">
        <f>Junior!M4</f>
        <v>19</v>
      </c>
      <c r="G32" s="3" t="str" cm="1">
        <f t="array" ref="G32:H32">'Novice 4D'!A4:B4</f>
        <v>Brittnay Hendrickson</v>
      </c>
      <c r="H32" s="3" t="str">
        <v>Bee Bee Stiles "Jezebel"</v>
      </c>
      <c r="I32" s="3">
        <f>'Novice 4D'!M4</f>
        <v>0</v>
      </c>
      <c r="J32" s="3" t="str" cm="1">
        <f t="array" ref="J32:K32">'Youth 3D'!A4:B4</f>
        <v>Kyia Hunter-Kanoff</v>
      </c>
      <c r="K32" s="3" t="str">
        <v>Coolio</v>
      </c>
      <c r="L32" s="3">
        <f>'Youth 3D'!M4</f>
        <v>16</v>
      </c>
      <c r="M32" s="3" t="str">
        <f>'Duty Points'!A12</f>
        <v>Brooklyn Clark</v>
      </c>
      <c r="N32" s="3">
        <f>'Duty Points'!U12</f>
        <v>10</v>
      </c>
      <c r="O32" s="3">
        <f>'Duty Points'!T12</f>
        <v>7</v>
      </c>
      <c r="P32" s="3" t="str">
        <f>'Duty Points'!A55</f>
        <v>Brylee Wright</v>
      </c>
      <c r="Q32" s="3">
        <f>'Duty Points'!U55</f>
        <v>1</v>
      </c>
      <c r="R32" s="4">
        <f>'Duty Points'!T55</f>
        <v>0</v>
      </c>
    </row>
    <row r="33" spans="1:18" s="3" customFormat="1" ht="15" customHeight="1" x14ac:dyDescent="0.3">
      <c r="A33" s="3" t="str" cm="1">
        <f t="array" ref="A33:B33">'Open 4D'!A5:B5</f>
        <v>Cassie Berryman</v>
      </c>
      <c r="B33" s="3" t="str">
        <v>Bo</v>
      </c>
      <c r="C33" s="3">
        <f>'Open 4D'!M5</f>
        <v>9</v>
      </c>
      <c r="D33" s="3" t="str" cm="1">
        <f t="array" ref="D33:E33">Junior!A5:B5</f>
        <v>Sage Pinkerton</v>
      </c>
      <c r="E33" s="3" t="str">
        <v>Sunday Crime</v>
      </c>
      <c r="F33" s="3">
        <f>Junior!M5</f>
        <v>15</v>
      </c>
      <c r="G33" s="3" t="str" cm="1">
        <f t="array" ref="G33:H33">'Novice 4D'!A5:B5</f>
        <v>Brittnay Hendrickson</v>
      </c>
      <c r="H33" s="3" t="str">
        <v>Boston ButtonsanBows "Nevada"</v>
      </c>
      <c r="I33" s="3">
        <f>'Novice 4D'!M5</f>
        <v>0</v>
      </c>
      <c r="J33" s="3" t="str" cm="1">
        <f t="array" ref="J33:K33">'Youth 3D'!A5:B5</f>
        <v>Jillian Bevier</v>
      </c>
      <c r="K33" s="3" t="str">
        <v>Bling</v>
      </c>
      <c r="L33" s="3">
        <f>'Youth 3D'!M5</f>
        <v>14</v>
      </c>
      <c r="M33" s="3" t="str">
        <f>'Duty Points'!A13</f>
        <v>Arlene Marquart</v>
      </c>
      <c r="N33" s="3">
        <f>'Duty Points'!U13</f>
        <v>9</v>
      </c>
      <c r="O33" s="3">
        <f>'Duty Points'!T13</f>
        <v>0</v>
      </c>
      <c r="P33" s="3" t="str">
        <f>'Duty Points'!A56</f>
        <v>Mandy Udager</v>
      </c>
      <c r="Q33" s="3">
        <f>'Duty Points'!U56</f>
        <v>1</v>
      </c>
      <c r="R33" s="4">
        <f>'Duty Points'!T56</f>
        <v>0</v>
      </c>
    </row>
    <row r="34" spans="1:18" s="3" customFormat="1" ht="15" customHeight="1" x14ac:dyDescent="0.3">
      <c r="A34" s="3" t="str" cm="1">
        <f t="array" ref="A34:B34">'Open 4D'!A6:B6</f>
        <v>Sage Pinkerton</v>
      </c>
      <c r="B34" s="3" t="str">
        <v>Sunday Crime</v>
      </c>
      <c r="C34" s="3">
        <f>'Open 4D'!M6</f>
        <v>9</v>
      </c>
      <c r="D34" s="3" t="str" cm="1">
        <f t="array" ref="D34:E34">Junior!A6:B6</f>
        <v>Scarlet Wolther</v>
      </c>
      <c r="E34" s="3" t="str">
        <v>River</v>
      </c>
      <c r="F34" s="3">
        <f>Junior!M6</f>
        <v>11</v>
      </c>
      <c r="G34" s="3" t="str" cm="1">
        <f t="array" ref="G34:H34">'Novice 4D'!A6:B6</f>
        <v>Emilee Smith</v>
      </c>
      <c r="H34" s="3" t="str">
        <v>Casper</v>
      </c>
      <c r="I34" s="3">
        <f>'Novice 4D'!M6</f>
        <v>0</v>
      </c>
      <c r="J34" s="3" t="str" cm="1">
        <f t="array" ref="J34:K34">'Youth 3D'!A6:B6</f>
        <v>Makayla Gustin</v>
      </c>
      <c r="K34" s="3" t="str">
        <v>Aztac</v>
      </c>
      <c r="L34" s="3">
        <f>'Youth 3D'!M6</f>
        <v>9</v>
      </c>
      <c r="M34" s="3" t="str">
        <f>'Duty Points'!A14</f>
        <v>Sage Pinkerton</v>
      </c>
      <c r="N34" s="3">
        <f>'Duty Points'!U14</f>
        <v>7</v>
      </c>
      <c r="O34" s="3">
        <f>'Duty Points'!T14</f>
        <v>0</v>
      </c>
      <c r="P34" s="3" t="str">
        <f>'Duty Points'!A57</f>
        <v>Molly McNutt</v>
      </c>
      <c r="Q34" s="3">
        <f>'Duty Points'!U57</f>
        <v>1</v>
      </c>
      <c r="R34" s="4">
        <f>'Duty Points'!T57</f>
        <v>0</v>
      </c>
    </row>
    <row r="35" spans="1:18" s="3" customFormat="1" ht="15" customHeight="1" x14ac:dyDescent="0.3">
      <c r="A35" s="3" t="str" cm="1">
        <f t="array" ref="A35:B35">'Open 4D'!A7:B7</f>
        <v>Stacey Heer</v>
      </c>
      <c r="B35" s="3" t="str">
        <v>Nikki</v>
      </c>
      <c r="C35" s="3">
        <f>'Open 4D'!M7</f>
        <v>8</v>
      </c>
      <c r="D35" s="3" t="str" cm="1">
        <f t="array" ref="D35:E35">Junior!A7:B7</f>
        <v>Amy McNutt</v>
      </c>
      <c r="E35" s="3" t="str">
        <v>Leos Great Honor</v>
      </c>
      <c r="F35" s="3">
        <f>Junior!M7</f>
        <v>8</v>
      </c>
      <c r="G35" s="3" t="str" cm="1">
        <f t="array" ref="G35:H35">'Novice 4D'!A7:B7</f>
        <v>Natalee Smith</v>
      </c>
      <c r="H35" s="3" t="str">
        <v>Brooke</v>
      </c>
      <c r="I35" s="3">
        <f>'Novice 4D'!M7</f>
        <v>0</v>
      </c>
      <c r="J35" s="3" t="str" cm="1">
        <f t="array" ref="J35:K35">'Youth 3D'!A7:B7</f>
        <v>Molly McNutt</v>
      </c>
      <c r="K35" s="3" t="str">
        <v>Dry Doc Tango</v>
      </c>
      <c r="L35" s="3">
        <f>'Youth 3D'!M7</f>
        <v>9</v>
      </c>
      <c r="M35" s="3" t="str">
        <f>'Duty Points'!A15</f>
        <v xml:space="preserve">Jamie Bessette </v>
      </c>
      <c r="N35" s="3">
        <f>'Duty Points'!U15</f>
        <v>6</v>
      </c>
      <c r="O35" s="3">
        <f>'Duty Points'!T15</f>
        <v>0</v>
      </c>
      <c r="P35" s="3" t="str">
        <f>'Duty Points'!A58</f>
        <v>Amy McNutt</v>
      </c>
      <c r="Q35" s="3">
        <f>'Duty Points'!U58</f>
        <v>1</v>
      </c>
      <c r="R35" s="4">
        <f>'Duty Points'!T58</f>
        <v>0</v>
      </c>
    </row>
    <row r="36" spans="1:18" s="3" customFormat="1" ht="15" customHeight="1" x14ac:dyDescent="0.3">
      <c r="A36" s="3" t="str" cm="1">
        <f t="array" ref="A36:B36">'Open 4D'!A8:B8</f>
        <v>Kate Teodoro</v>
      </c>
      <c r="B36" s="3" t="str">
        <v>Laredo</v>
      </c>
      <c r="C36" s="3">
        <f>'Open 4D'!M8</f>
        <v>7</v>
      </c>
      <c r="D36" s="3" t="str" cm="1">
        <f t="array" ref="D36:E36">Junior!A8:B8</f>
        <v>Rossi Rainey</v>
      </c>
      <c r="E36" s="3" t="str">
        <v>Hancock</v>
      </c>
      <c r="F36" s="3">
        <f>Junior!M8</f>
        <v>7</v>
      </c>
      <c r="G36" s="3" t="str" cm="1">
        <f t="array" ref="G36:H36">'Novice 4D'!A8:B8</f>
        <v>Arlene Marquart</v>
      </c>
      <c r="H36" s="3" t="str">
        <v>Bell</v>
      </c>
      <c r="I36" s="3">
        <f>'Novice 4D'!M8</f>
        <v>0</v>
      </c>
      <c r="J36" s="3" t="str" cm="1">
        <f t="array" ref="J36:K36">'Youth 3D'!A8:B8</f>
        <v>Sirena Garza</v>
      </c>
      <c r="K36" s="3" t="str">
        <v>Skips China Boy "McClain"</v>
      </c>
      <c r="L36" s="3">
        <f>'Youth 3D'!M8</f>
        <v>6</v>
      </c>
      <c r="M36" s="3" t="str">
        <f>'Duty Points'!A16</f>
        <v>Harper Cox</v>
      </c>
      <c r="N36" s="3">
        <f>'Duty Points'!U16</f>
        <v>6</v>
      </c>
      <c r="O36" s="3">
        <f>'Duty Points'!T16</f>
        <v>3</v>
      </c>
      <c r="P36" s="3" t="str">
        <f>'Duty Points'!A59</f>
        <v>Brittnay Hendrickson</v>
      </c>
      <c r="Q36" s="3">
        <f>'Duty Points'!U59</f>
        <v>0</v>
      </c>
      <c r="R36" s="4">
        <f>'Duty Points'!T59</f>
        <v>0</v>
      </c>
    </row>
    <row r="37" spans="1:18" s="3" customFormat="1" ht="15" customHeight="1" x14ac:dyDescent="0.3">
      <c r="A37" s="3" t="str" cm="1">
        <f t="array" ref="A37:B37">'Open 4D'!A9:B9</f>
        <v>Chandler Leith</v>
      </c>
      <c r="B37" s="3" t="str">
        <v>Bobby</v>
      </c>
      <c r="C37" s="3">
        <f>'Open 4D'!M9</f>
        <v>6</v>
      </c>
      <c r="D37" s="3" t="str" cm="1">
        <f t="array" ref="D37:E37">Junior!A9:B9</f>
        <v>Harper Cox</v>
      </c>
      <c r="E37" s="3" t="str">
        <v>Fly</v>
      </c>
      <c r="F37" s="3">
        <f>Junior!M9</f>
        <v>6</v>
      </c>
      <c r="G37" s="3" t="str" cm="1">
        <f t="array" ref="G37:H37">'Novice 4D'!A9:B9</f>
        <v>Stephanie Garza</v>
      </c>
      <c r="H37" s="3" t="str">
        <v>My Biggest Potential "Vegas"</v>
      </c>
      <c r="I37" s="3">
        <f>'Novice 4D'!M9</f>
        <v>0</v>
      </c>
      <c r="J37" s="3" t="str" cm="1">
        <f t="array" ref="J37:K37">'Youth 3D'!A9:B9</f>
        <v>Emilee Smith</v>
      </c>
      <c r="K37" s="3" t="str">
        <v>Casper</v>
      </c>
      <c r="L37" s="3">
        <f>'Youth 3D'!M9</f>
        <v>0</v>
      </c>
      <c r="M37" s="3" t="str">
        <f>'Duty Points'!A17</f>
        <v>Piper Cox</v>
      </c>
      <c r="N37" s="3">
        <f>'Duty Points'!U17</f>
        <v>6</v>
      </c>
      <c r="O37" s="3">
        <f>'Duty Points'!T17</f>
        <v>3</v>
      </c>
      <c r="P37" s="3" t="str">
        <f>'Duty Points'!A60</f>
        <v>Crystal Hart</v>
      </c>
      <c r="Q37" s="3">
        <f>'Duty Points'!U60</f>
        <v>0</v>
      </c>
      <c r="R37" s="4">
        <f>'Duty Points'!T60</f>
        <v>0</v>
      </c>
    </row>
    <row r="38" spans="1:18" s="3" customFormat="1" ht="15" customHeight="1" x14ac:dyDescent="0.3">
      <c r="A38" s="3" t="str" cm="1">
        <f t="array" ref="A38:B38">'Open 4D'!A10:B10</f>
        <v>Stephanie Garza</v>
      </c>
      <c r="B38" s="3" t="str">
        <v>My Biggest Potential "Vegas"</v>
      </c>
      <c r="C38" s="3">
        <f>'Open 4D'!M10</f>
        <v>0</v>
      </c>
      <c r="D38" s="3" t="str" cm="1">
        <f t="array" ref="D38:E38">Junior!A10:B10</f>
        <v>Trent Frederick</v>
      </c>
      <c r="E38" s="3" t="str">
        <v>Maggie</v>
      </c>
      <c r="F38" s="3">
        <f>Junior!M10</f>
        <v>5</v>
      </c>
      <c r="G38" s="3" t="str" cm="1">
        <f t="array" ref="G38:H38">'Novice 4D'!A10:B10</f>
        <v>Rachelle Holland</v>
      </c>
      <c r="H38" s="3" t="str">
        <v>Rocky</v>
      </c>
      <c r="I38" s="3">
        <f>'Novice 4D'!M10</f>
        <v>0</v>
      </c>
      <c r="J38" s="3" t="str" cm="1">
        <f t="array" ref="J38:K38">'Youth 3D'!A10:B10</f>
        <v>Natalee Smith</v>
      </c>
      <c r="K38" s="3" t="str">
        <v>Brooke</v>
      </c>
      <c r="L38" s="3">
        <f>'Youth 3D'!M10</f>
        <v>0</v>
      </c>
      <c r="M38" s="3" t="str">
        <f>'Duty Points'!A18</f>
        <v>Kyia Hunter-Kanoff</v>
      </c>
      <c r="N38" s="3">
        <f>'Duty Points'!U18</f>
        <v>6</v>
      </c>
      <c r="O38" s="3">
        <f>'Duty Points'!T18</f>
        <v>0</v>
      </c>
      <c r="P38" s="3" t="str">
        <f>'Duty Points'!A61</f>
        <v>Haizlee Wright</v>
      </c>
      <c r="Q38" s="3">
        <f>'Duty Points'!U61</f>
        <v>0</v>
      </c>
      <c r="R38" s="4">
        <f>'Duty Points'!T61</f>
        <v>0</v>
      </c>
    </row>
    <row r="39" spans="1:18" ht="15" customHeight="1" x14ac:dyDescent="0.3">
      <c r="M39" s="3" t="str">
        <f>'Duty Points'!A19</f>
        <v>Jayden Chlarson</v>
      </c>
      <c r="N39" s="3">
        <f>'Duty Points'!U19</f>
        <v>5</v>
      </c>
      <c r="O39" s="3">
        <f>'Duty Points'!T19</f>
        <v>3</v>
      </c>
      <c r="P39" s="3" t="str">
        <f>'Duty Points'!A62</f>
        <v>Harvey Teodoro</v>
      </c>
      <c r="Q39" s="3">
        <f>'Duty Points'!U62</f>
        <v>0</v>
      </c>
      <c r="R39" s="4">
        <f>'Duty Points'!T62</f>
        <v>0</v>
      </c>
    </row>
    <row r="40" spans="1:18" ht="15" customHeight="1" x14ac:dyDescent="0.3">
      <c r="M40" s="3" t="str">
        <f>'Duty Points'!A20</f>
        <v>Emily Cox</v>
      </c>
      <c r="N40" s="3">
        <f>'Duty Points'!U20</f>
        <v>5</v>
      </c>
      <c r="O40" s="3">
        <f>'Duty Points'!T20</f>
        <v>3</v>
      </c>
      <c r="P40" s="3" t="str">
        <f>'Duty Points'!A63</f>
        <v>Jade Hart</v>
      </c>
      <c r="Q40" s="3">
        <f>'Duty Points'!U63</f>
        <v>0</v>
      </c>
      <c r="R40" s="4">
        <f>'Duty Points'!T63</f>
        <v>0</v>
      </c>
    </row>
    <row r="41" spans="1:18" x14ac:dyDescent="0.3">
      <c r="M41" s="3" t="str">
        <f>'Duty Points'!A21</f>
        <v>Andrea Jones</v>
      </c>
      <c r="N41" s="3">
        <f>'Duty Points'!U21</f>
        <v>4</v>
      </c>
      <c r="O41" s="3">
        <f>'Duty Points'!T21</f>
        <v>0</v>
      </c>
      <c r="P41" s="3" t="str">
        <f>'Duty Points'!A64</f>
        <v>Keira Meseberg</v>
      </c>
      <c r="Q41" s="3">
        <f>'Duty Points'!U64</f>
        <v>0</v>
      </c>
      <c r="R41" s="4">
        <f>'Duty Points'!T64</f>
        <v>0</v>
      </c>
    </row>
    <row r="42" spans="1:18" x14ac:dyDescent="0.3">
      <c r="M42" s="3" t="str">
        <f>'Duty Points'!A22</f>
        <v>Jamie Quillan</v>
      </c>
      <c r="N42" s="3">
        <f>'Duty Points'!U22</f>
        <v>4</v>
      </c>
      <c r="O42" s="3">
        <f>'Duty Points'!T22</f>
        <v>0</v>
      </c>
      <c r="P42" s="3" t="str">
        <f>'Duty Points'!A65</f>
        <v>Maverick Meseberg</v>
      </c>
      <c r="Q42" s="3">
        <f>'Duty Points'!U65</f>
        <v>0</v>
      </c>
      <c r="R42" s="4">
        <f>'Duty Points'!T65</f>
        <v>0</v>
      </c>
    </row>
    <row r="43" spans="1:18" x14ac:dyDescent="0.3">
      <c r="M43" s="3" t="str">
        <f>'Duty Points'!A23</f>
        <v>Trent Frederick</v>
      </c>
      <c r="N43" s="3">
        <f>'Duty Points'!U23</f>
        <v>4</v>
      </c>
      <c r="O43" s="3">
        <f>'Duty Points'!T23</f>
        <v>0</v>
      </c>
      <c r="P43" s="3" t="str">
        <f>'Duty Points'!A66</f>
        <v>Meghan Meseberg</v>
      </c>
      <c r="Q43" s="3">
        <f>'Duty Points'!U66</f>
        <v>0</v>
      </c>
      <c r="R43" s="4">
        <f>'Duty Points'!T66</f>
        <v>0</v>
      </c>
    </row>
    <row r="44" spans="1:18" x14ac:dyDescent="0.3">
      <c r="M44" s="3" t="str">
        <f>'Duty Points'!A24</f>
        <v>Trisha Tolley</v>
      </c>
      <c r="N44" s="3">
        <f>'Duty Points'!U24</f>
        <v>4</v>
      </c>
      <c r="O44" s="3">
        <f>'Duty Points'!T24</f>
        <v>2</v>
      </c>
      <c r="P44" s="3" t="str">
        <f>'Duty Points'!A67</f>
        <v>Makayla Markwell</v>
      </c>
      <c r="Q44" s="3">
        <f>'Duty Points'!U67</f>
        <v>0</v>
      </c>
      <c r="R44" s="4">
        <f>'Duty Points'!T67</f>
        <v>0</v>
      </c>
    </row>
    <row r="45" spans="1:18" x14ac:dyDescent="0.3">
      <c r="M45" s="3" t="str">
        <f>'Duty Points'!A25</f>
        <v>Natalee Smith</v>
      </c>
      <c r="N45" s="3">
        <f>'Duty Points'!U25</f>
        <v>3</v>
      </c>
      <c r="O45" s="3">
        <f>'Duty Points'!T25</f>
        <v>0</v>
      </c>
      <c r="P45" s="3" t="str">
        <f>'Duty Points'!A68</f>
        <v>Tylor Markwell</v>
      </c>
      <c r="Q45" s="3">
        <f>'Duty Points'!U68</f>
        <v>0</v>
      </c>
      <c r="R45" s="4">
        <f>'Duty Points'!T68</f>
        <v>0</v>
      </c>
    </row>
  </sheetData>
  <sheetProtection algorithmName="SHA-512" hashValue="MvmthzZ7pUHoIx10SAqSBp/yjZPBTgEIhSVuoM2fQMYjKbn9he8+jobiEd58cvZxNfTIzwKeO9ETvyKxMBlIvQ==" saltValue="ibCpRB9+Ek8Q7mOkRIO4zw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G1:L1"/>
    <mergeCell ref="M1:Q1"/>
    <mergeCell ref="R1:R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Leadline</vt:lpstr>
      <vt:lpstr>Pee Wee</vt:lpstr>
      <vt:lpstr>Junior</vt:lpstr>
      <vt:lpstr>Open 1D</vt:lpstr>
      <vt:lpstr>Open 2D</vt:lpstr>
      <vt:lpstr>Open 3D</vt:lpstr>
      <vt:lpstr>Open 4D</vt:lpstr>
      <vt:lpstr>Open 5D</vt:lpstr>
      <vt:lpstr>Novice 1D</vt:lpstr>
      <vt:lpstr>Novice 2D</vt:lpstr>
      <vt:lpstr>Novice 3D</vt:lpstr>
      <vt:lpstr>Novice 4D</vt:lpstr>
      <vt:lpstr>Novice 5D</vt:lpstr>
      <vt:lpstr>Youth 1D</vt:lpstr>
      <vt:lpstr>Youth 2D</vt:lpstr>
      <vt:lpstr>Youth 3D</vt:lpstr>
      <vt:lpstr>Senior 1D</vt:lpstr>
      <vt:lpstr>Senior 2D</vt:lpstr>
      <vt:lpstr>Senior 3D</vt:lpstr>
      <vt:lpstr>Duty Points</vt:lpstr>
      <vt:lpstr>Newsletter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cbbrc</dc:creator>
  <cp:lastModifiedBy>CBBRC 1998</cp:lastModifiedBy>
  <cp:lastPrinted>2022-04-28T15:39:06Z</cp:lastPrinted>
  <dcterms:created xsi:type="dcterms:W3CDTF">2021-11-15T20:37:09Z</dcterms:created>
  <dcterms:modified xsi:type="dcterms:W3CDTF">2022-04-28T15:41:57Z</dcterms:modified>
</cp:coreProperties>
</file>