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N:\USERS\Ryan\LIMC Info\2023\"/>
    </mc:Choice>
  </mc:AlternateContent>
  <xr:revisionPtr revIDLastSave="0" documentId="13_ncr:1_{FF2C3D9C-8C5F-40C0-8A11-A6F268BC741C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Alert" sheetId="4" state="hidden" r:id="rId1"/>
    <sheet name="2024" sheetId="3" r:id="rId2"/>
    <sheet name="2023" sheetId="6" r:id="rId3"/>
    <sheet name="2022" sheetId="5" r:id="rId4"/>
    <sheet name="2021" sheetId="1" r:id="rId5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4">'2021'!$A:$E,'2021'!$1:$2</definedName>
    <definedName name="_xlnm.Print_Titles" localSheetId="1">'2024'!$A:$E,'2024'!$4:$4</definedName>
    <definedName name="QB_BASIS_4" localSheetId="1" hidden="1">'2024'!$I$3</definedName>
    <definedName name="QB_COLUMN_59200" localSheetId="4" hidden="1">'2021'!$F$2</definedName>
    <definedName name="QB_COLUMN_59200" localSheetId="1" hidden="1">'2024'!$F$4</definedName>
    <definedName name="QB_COLUMN_63620" localSheetId="4" hidden="1">'2021'!#REF!</definedName>
    <definedName name="QB_COLUMN_63620" localSheetId="1" hidden="1">'2024'!$H$4</definedName>
    <definedName name="QB_COLUMN_64430" localSheetId="4" hidden="1">'2021'!#REF!</definedName>
    <definedName name="QB_COLUMN_64430" localSheetId="1" hidden="1">'2024'!$I$4</definedName>
    <definedName name="QB_COLUMN_76210" localSheetId="4" hidden="1">'2021'!$H$2</definedName>
    <definedName name="QB_COLUMN_76210" localSheetId="1" hidden="1">'2024'!$G$4</definedName>
    <definedName name="QB_COMPANY_0" localSheetId="1" hidden="1">'2024'!$A$1</definedName>
    <definedName name="QB_DATA_0" localSheetId="4" hidden="1">'2021'!$4:$4,'2021'!$6:$6,'2021'!$8:$8,'2021'!$10:$10,'2021'!$11:$11,'2021'!$13:$13,'2021'!$14:$14,'2021'!$15:$15,'2021'!$16:$16,'2021'!$17:$17,'2021'!$18:$18,'2021'!$23:$23,'2021'!$25:$25,'2021'!$26:$26,'2021'!$28:$28,'2021'!$30:$30</definedName>
    <definedName name="QB_DATA_0" localSheetId="1" hidden="1">'2024'!$6:$6,'2024'!$8:$8,'2024'!$9:$9,'2024'!$10:$10,'2024'!$11:$11,'2024'!$12:$12,'2024'!$13:$13,'2024'!$14:$14,'2024'!$15:$15,'2024'!$16:$16,'2024'!$17:$17,'2024'!$18:$18,'2024'!$19:$19,'2024'!$20:$20,'2024'!$21:$21,'2024'!$23:$23</definedName>
    <definedName name="QB_DATA_1" localSheetId="1" hidden="1">'2024'!$28:$28,'2024'!$30:$30,'2024'!$31:$31,'2024'!$33:$33,'2024'!$35:$35</definedName>
    <definedName name="QB_DATE_1" localSheetId="1" hidden="1">'2024'!$I$2</definedName>
    <definedName name="QB_FORMULA_0" localSheetId="4" hidden="1">'2021'!#REF!,'2021'!#REF!,'2021'!#REF!,'2021'!#REF!,'2021'!#REF!,'2021'!#REF!,'2021'!#REF!,'2021'!#REF!,'2021'!#REF!,'2021'!#REF!,'2021'!#REF!,'2021'!#REF!,'2021'!#REF!,'2021'!#REF!,'2021'!#REF!,'2021'!#REF!</definedName>
    <definedName name="QB_FORMULA_0" localSheetId="1" hidden="1">'2024'!$H$6,'2024'!$I$6,'2024'!$H$8,'2024'!$I$8,'2024'!$H$9,'2024'!$I$9,'2024'!$H$10,'2024'!$I$10,'2024'!$H$11,'2024'!$I$11,'2024'!$H$12,'2024'!$I$12,'2024'!$H$13,'2024'!$I$13,'2024'!$H$14,'2024'!$I$14</definedName>
    <definedName name="QB_FORMULA_1" localSheetId="4" hidden="1">'2021'!#REF!,'2021'!#REF!,'2021'!#REF!,'2021'!#REF!,'2021'!#REF!,'2021'!#REF!,'2021'!$F$19,'2021'!$H$19,'2021'!#REF!,'2021'!#REF!,'2021'!$F$20,'2021'!$H$20,'2021'!#REF!,'2021'!#REF!,'2021'!$F$21,'2021'!$H$21</definedName>
    <definedName name="QB_FORMULA_1" localSheetId="1" hidden="1">'2024'!$H$15,'2024'!$I$15,'2024'!$H$16,'2024'!$I$16,'2024'!$H$17,'2024'!$I$17,'2024'!$H$18,'2024'!$I$18,'2024'!$H$19,'2024'!$I$19,'2024'!$H$20,'2024'!$I$20,'2024'!$H$21,'2024'!$I$21,'2024'!$H$23,'2024'!$I$23</definedName>
    <definedName name="QB_FORMULA_2" localSheetId="4" hidden="1">'2021'!#REF!,'2021'!#REF!,'2021'!#REF!,'2021'!#REF!,'2021'!#REF!,'2021'!#REF!,'2021'!#REF!,'2021'!#REF!,'2021'!$F$27,'2021'!$H$27,'2021'!#REF!,'2021'!#REF!,'2021'!#REF!,'2021'!#REF!,'2021'!#REF!,'2021'!#REF!</definedName>
    <definedName name="QB_FORMULA_2" localSheetId="1" hidden="1">'2024'!$F$24,'2024'!$G$24,'2024'!$H$24,'2024'!$I$24,'2024'!$F$25,'2024'!$G$25,'2024'!$H$25,'2024'!$I$25,'2024'!$F$26,'2024'!$G$26,'2024'!$H$26,'2024'!$I$26,'2024'!$H$28,'2024'!$I$28,'2024'!$H$30,'2024'!$I$30</definedName>
    <definedName name="QB_FORMULA_3" localSheetId="4" hidden="1">'2021'!$F$31,'2021'!$H$31,'2021'!#REF!,'2021'!#REF!,'2021'!$F$32,'2021'!$H$32,'2021'!#REF!,'2021'!#REF!,'2021'!$F$33,'2021'!$H$33,'2021'!#REF!,'2021'!#REF!</definedName>
    <definedName name="QB_FORMULA_3" localSheetId="1" hidden="1">'2024'!$H$31,'2024'!$I$31,'2024'!$F$32,'2024'!$G$32,'2024'!$H$32,'2024'!$I$32,'2024'!$H$33,'2024'!$I$33,'2024'!$H$35,'2024'!$I$35,'2024'!$F$36,'2024'!$G$36,'2024'!$H$36,'2024'!$I$36,'2024'!$F$37,'2024'!$G$37</definedName>
    <definedName name="QB_FORMULA_4" localSheetId="1" hidden="1">'2024'!$H$37,'2024'!$I$37,'2024'!$F$38,'2024'!$G$38,'2024'!$H$38,'2024'!$I$38</definedName>
    <definedName name="QB_ROW_119240" localSheetId="4" hidden="1">'2021'!$E$18</definedName>
    <definedName name="QB_ROW_119240" localSheetId="1" hidden="1">'2024'!$E$20</definedName>
    <definedName name="QB_ROW_120240" localSheetId="1" hidden="1">'2024'!$E$21</definedName>
    <definedName name="QB_ROW_121240" localSheetId="1" hidden="1">'2024'!$E$10</definedName>
    <definedName name="QB_ROW_122240" localSheetId="1" hidden="1">'2024'!$E$13</definedName>
    <definedName name="QB_ROW_123240" localSheetId="1" hidden="1">'2024'!$E$17</definedName>
    <definedName name="QB_ROW_18301" localSheetId="4" hidden="1">'2021'!$A$33</definedName>
    <definedName name="QB_ROW_18301" localSheetId="1" hidden="1">'2024'!$A$38</definedName>
    <definedName name="QB_ROW_20022" localSheetId="4" hidden="1">'2021'!$C$3</definedName>
    <definedName name="QB_ROW_20022" localSheetId="1" hidden="1">'2024'!$C$5</definedName>
    <definedName name="QB_ROW_20322" localSheetId="4" hidden="1">'2021'!$C$20</definedName>
    <definedName name="QB_ROW_20322" localSheetId="1" hidden="1">'2024'!$C$25</definedName>
    <definedName name="QB_ROW_21022" localSheetId="4" hidden="1">'2021'!$C$22</definedName>
    <definedName name="QB_ROW_21022" localSheetId="1" hidden="1">'2024'!$C$27</definedName>
    <definedName name="QB_ROW_21322" localSheetId="4" hidden="1">'2021'!$C$32</definedName>
    <definedName name="QB_ROW_21322" localSheetId="1" hidden="1">'2024'!$C$37</definedName>
    <definedName name="QB_ROW_59230" localSheetId="4" hidden="1">'2021'!$D$23</definedName>
    <definedName name="QB_ROW_59230" localSheetId="1" hidden="1">'2024'!$D$28</definedName>
    <definedName name="QB_ROW_63030" localSheetId="4" hidden="1">'2021'!$D$24</definedName>
    <definedName name="QB_ROW_63030" localSheetId="1" hidden="1">'2024'!$D$29</definedName>
    <definedName name="QB_ROW_63240" localSheetId="4" hidden="1">'2021'!$E$26</definedName>
    <definedName name="QB_ROW_63240" localSheetId="1" hidden="1">'2024'!$E$31</definedName>
    <definedName name="QB_ROW_63330" localSheetId="4" hidden="1">'2021'!$D$27</definedName>
    <definedName name="QB_ROW_63330" localSheetId="1" hidden="1">'2024'!$D$32</definedName>
    <definedName name="QB_ROW_65240" localSheetId="4" hidden="1">'2021'!$E$25</definedName>
    <definedName name="QB_ROW_65240" localSheetId="1" hidden="1">'2024'!$E$30</definedName>
    <definedName name="QB_ROW_70230" localSheetId="4" hidden="1">'2021'!$D$28</definedName>
    <definedName name="QB_ROW_70230" localSheetId="1" hidden="1">'2024'!$D$33</definedName>
    <definedName name="QB_ROW_73030" localSheetId="4" hidden="1">'2021'!$D$29</definedName>
    <definedName name="QB_ROW_73030" localSheetId="1" hidden="1">'2024'!$D$34</definedName>
    <definedName name="QB_ROW_73330" localSheetId="4" hidden="1">'2021'!$D$31</definedName>
    <definedName name="QB_ROW_73330" localSheetId="1" hidden="1">'2024'!$D$36</definedName>
    <definedName name="QB_ROW_75240" localSheetId="4" hidden="1">'2021'!$E$30</definedName>
    <definedName name="QB_ROW_75240" localSheetId="1" hidden="1">'2024'!$E$35</definedName>
    <definedName name="QB_ROW_81030" localSheetId="4" hidden="1">'2021'!$D$5</definedName>
    <definedName name="QB_ROW_81030" localSheetId="1" hidden="1">'2024'!$D$7</definedName>
    <definedName name="QB_ROW_81240" localSheetId="1" hidden="1">'2024'!$E$23</definedName>
    <definedName name="QB_ROW_81330" localSheetId="4" hidden="1">'2021'!$D$19</definedName>
    <definedName name="QB_ROW_81330" localSheetId="1" hidden="1">'2024'!$D$24</definedName>
    <definedName name="QB_ROW_82240" localSheetId="4" hidden="1">'2021'!$E$6</definedName>
    <definedName name="QB_ROW_82240" localSheetId="1" hidden="1">'2024'!$E$8</definedName>
    <definedName name="QB_ROW_83240" localSheetId="4" hidden="1">'2021'!$E$8</definedName>
    <definedName name="QB_ROW_83240" localSheetId="1" hidden="1">'2024'!$E$9</definedName>
    <definedName name="QB_ROW_84240" localSheetId="4" hidden="1">'2021'!$E$10</definedName>
    <definedName name="QB_ROW_84240" localSheetId="1" hidden="1">'2024'!$E$11</definedName>
    <definedName name="QB_ROW_85240" localSheetId="4" hidden="1">'2021'!$E$11</definedName>
    <definedName name="QB_ROW_85240" localSheetId="1" hidden="1">'2024'!$E$12</definedName>
    <definedName name="QB_ROW_86240" localSheetId="4" hidden="1">'2021'!$E$13</definedName>
    <definedName name="QB_ROW_86240" localSheetId="1" hidden="1">'2024'!$E$14</definedName>
    <definedName name="QB_ROW_86311" localSheetId="4" hidden="1">'2021'!$B$21</definedName>
    <definedName name="QB_ROW_86311" localSheetId="1" hidden="1">'2024'!$B$26</definedName>
    <definedName name="QB_ROW_87240" localSheetId="4" hidden="1">'2021'!$E$14</definedName>
    <definedName name="QB_ROW_87240" localSheetId="1" hidden="1">'2024'!$E$15</definedName>
    <definedName name="QB_ROW_88240" localSheetId="4" hidden="1">'2021'!$E$15</definedName>
    <definedName name="QB_ROW_88240" localSheetId="1" hidden="1">'2024'!$E$16</definedName>
    <definedName name="QB_ROW_89240" localSheetId="4" hidden="1">'2021'!$E$16</definedName>
    <definedName name="QB_ROW_89240" localSheetId="1" hidden="1">'2024'!$E$18</definedName>
    <definedName name="QB_ROW_90240" localSheetId="4" hidden="1">'2021'!$E$17</definedName>
    <definedName name="QB_ROW_90240" localSheetId="1" hidden="1">'2024'!$E$19</definedName>
    <definedName name="QB_ROW_96230" localSheetId="4" hidden="1">'2021'!$D$4</definedName>
    <definedName name="QB_ROW_96230" localSheetId="1" hidden="1">'2024'!$D$6</definedName>
    <definedName name="QB_SUBTITLE_3" localSheetId="1" hidden="1">'2024'!$A$3</definedName>
    <definedName name="QB_TIME_5" localSheetId="1" hidden="1">'2024'!$I$1</definedName>
    <definedName name="QB_TITLE_2" localSheetId="1" hidden="1">'2024'!$A$2</definedName>
    <definedName name="QBCANSUPPORTUPDATE" localSheetId="4">TRUE</definedName>
    <definedName name="QBCANSUPPORTUPDATE" localSheetId="1">TRUE</definedName>
    <definedName name="QBCOMPANYFILENAME" localSheetId="4">"F:\QB Backup\LIMC Info\Lancaster Inter-Municipal Committee.qbw"</definedName>
    <definedName name="QBCOMPANYFILENAME" localSheetId="1">"F:\QB Backup\LIMC Info\Lancaster Inter-Municipal Committee.qbw"</definedName>
    <definedName name="QBENDDATE" localSheetId="4">20201231</definedName>
    <definedName name="QBENDDATE" localSheetId="1">20211231</definedName>
    <definedName name="QBHEADERSONSCREEN" localSheetId="4">FALSE</definedName>
    <definedName name="QBHEADERSONSCREEN" localSheetId="1">TRUE</definedName>
    <definedName name="QBMETADATASIZE" localSheetId="4">5907</definedName>
    <definedName name="QBMETADATASIZE" localSheetId="1">5924</definedName>
    <definedName name="QBPRESERVECOLOR" localSheetId="4">TRUE</definedName>
    <definedName name="QBPRESERVECOLOR" localSheetId="1">TRUE</definedName>
    <definedName name="QBPRESERVEFONT" localSheetId="4">TRUE</definedName>
    <definedName name="QBPRESERVEFONT" localSheetId="1">TRUE</definedName>
    <definedName name="QBPRESERVEROWHEIGHT" localSheetId="4">TRUE</definedName>
    <definedName name="QBPRESERVEROWHEIGHT" localSheetId="1">TRUE</definedName>
    <definedName name="QBPRESERVESPACE" localSheetId="4">TRUE</definedName>
    <definedName name="QBPRESERVESPACE" localSheetId="1">TRUE</definedName>
    <definedName name="QBREPORTCOLAXIS" localSheetId="4">8</definedName>
    <definedName name="QBREPORTCOLAXIS" localSheetId="1">8</definedName>
    <definedName name="QBREPORTCOMPANYID" localSheetId="4">"2b64ffb350144ea1b95ffadafc68285c"</definedName>
    <definedName name="QBREPORTCOMPANYID" localSheetId="1">"2b64ffb350144ea1b95ffadafc68285c"</definedName>
    <definedName name="QBREPORTCOMPARECOL_ANNUALBUDGET" localSheetId="4">FALSE</definedName>
    <definedName name="QBREPORTCOMPARECOL_ANNUALBUDGET" localSheetId="1">FALSE</definedName>
    <definedName name="QBREPORTCOMPARECOL_AVGCOGS" localSheetId="4">FALSE</definedName>
    <definedName name="QBREPORTCOMPARECOL_AVGCOGS" localSheetId="1">FALSE</definedName>
    <definedName name="QBREPORTCOMPARECOL_AVGPRICE" localSheetId="4">FALSE</definedName>
    <definedName name="QBREPORTCOMPARECOL_AVGPRICE" localSheetId="1">FALSE</definedName>
    <definedName name="QBREPORTCOMPARECOL_BUDDIFF" localSheetId="4">TRUE</definedName>
    <definedName name="QBREPORTCOMPARECOL_BUDDIFF" localSheetId="1">TRUE</definedName>
    <definedName name="QBREPORTCOMPARECOL_BUDGET" localSheetId="4">TRUE</definedName>
    <definedName name="QBREPORTCOMPARECOL_BUDGET" localSheetId="1">TRUE</definedName>
    <definedName name="QBREPORTCOMPARECOL_BUDPCT" localSheetId="4">TRUE</definedName>
    <definedName name="QBREPORTCOMPARECOL_BUDPCT" localSheetId="1">TRUE</definedName>
    <definedName name="QBREPORTCOMPARECOL_COGS" localSheetId="4">FALSE</definedName>
    <definedName name="QBREPORTCOMPARECOL_COGS" localSheetId="1">FALSE</definedName>
    <definedName name="QBREPORTCOMPARECOL_EXCLUDEAMOUNT" localSheetId="4">FALSE</definedName>
    <definedName name="QBREPORTCOMPARECOL_EXCLUDEAMOUNT" localSheetId="1">FALSE</definedName>
    <definedName name="QBREPORTCOMPARECOL_EXCLUDECURPERIOD" localSheetId="4">FALSE</definedName>
    <definedName name="QBREPORTCOMPARECOL_EXCLUDECURPERIOD" localSheetId="1">FALSE</definedName>
    <definedName name="QBREPORTCOMPARECOL_FORECAST" localSheetId="4">FALSE</definedName>
    <definedName name="QBREPORTCOMPARECOL_FORECAST" localSheetId="1">FALSE</definedName>
    <definedName name="QBREPORTCOMPARECOL_GROSSMARGIN" localSheetId="4">FALSE</definedName>
    <definedName name="QBREPORTCOMPARECOL_GROSSMARGIN" localSheetId="1">FALSE</definedName>
    <definedName name="QBREPORTCOMPARECOL_GROSSMARGINPCT" localSheetId="4">FALSE</definedName>
    <definedName name="QBREPORTCOMPARECOL_GROSSMARGINPCT" localSheetId="1">FALSE</definedName>
    <definedName name="QBREPORTCOMPARECOL_HOURS" localSheetId="4">FALSE</definedName>
    <definedName name="QBREPORTCOMPARECOL_HOURS" localSheetId="1">FALSE</definedName>
    <definedName name="QBREPORTCOMPARECOL_PCTCOL" localSheetId="4">FALSE</definedName>
    <definedName name="QBREPORTCOMPARECOL_PCTCOL" localSheetId="1">FALSE</definedName>
    <definedName name="QBREPORTCOMPARECOL_PCTEXPENSE" localSheetId="4">FALSE</definedName>
    <definedName name="QBREPORTCOMPARECOL_PCTEXPENSE" localSheetId="1">FALSE</definedName>
    <definedName name="QBREPORTCOMPARECOL_PCTINCOME" localSheetId="4">FALSE</definedName>
    <definedName name="QBREPORTCOMPARECOL_PCTINCOME" localSheetId="1">FALSE</definedName>
    <definedName name="QBREPORTCOMPARECOL_PCTOFSALES" localSheetId="4">FALSE</definedName>
    <definedName name="QBREPORTCOMPARECOL_PCTOFSALES" localSheetId="1">FALSE</definedName>
    <definedName name="QBREPORTCOMPARECOL_PCTROW" localSheetId="4">FALSE</definedName>
    <definedName name="QBREPORTCOMPARECOL_PCTROW" localSheetId="1">FALSE</definedName>
    <definedName name="QBREPORTCOMPARECOL_PPDIFF" localSheetId="4">FALSE</definedName>
    <definedName name="QBREPORTCOMPARECOL_PPDIFF" localSheetId="1">FALSE</definedName>
    <definedName name="QBREPORTCOMPARECOL_PPPCT" localSheetId="4">FALSE</definedName>
    <definedName name="QBREPORTCOMPARECOL_PPPCT" localSheetId="1">FALSE</definedName>
    <definedName name="QBREPORTCOMPARECOL_PREVPERIOD" localSheetId="4">FALSE</definedName>
    <definedName name="QBREPORTCOMPARECOL_PREVPERIOD" localSheetId="1">FALSE</definedName>
    <definedName name="QBREPORTCOMPARECOL_PREVYEAR" localSheetId="4">FALSE</definedName>
    <definedName name="QBREPORTCOMPARECOL_PREVYEAR" localSheetId="1">FALSE</definedName>
    <definedName name="QBREPORTCOMPARECOL_PYDIFF" localSheetId="4">FALSE</definedName>
    <definedName name="QBREPORTCOMPARECOL_PYDIFF" localSheetId="1">FALSE</definedName>
    <definedName name="QBREPORTCOMPARECOL_PYPCT" localSheetId="4">FALSE</definedName>
    <definedName name="QBREPORTCOMPARECOL_PYPCT" localSheetId="1">FALSE</definedName>
    <definedName name="QBREPORTCOMPARECOL_QTY" localSheetId="4">FALSE</definedName>
    <definedName name="QBREPORTCOMPARECOL_QTY" localSheetId="1">FALSE</definedName>
    <definedName name="QBREPORTCOMPARECOL_RATE" localSheetId="4">FALSE</definedName>
    <definedName name="QBREPORTCOMPARECOL_RATE" localSheetId="1">FALSE</definedName>
    <definedName name="QBREPORTCOMPARECOL_TRIPBILLEDMILES" localSheetId="4">FALSE</definedName>
    <definedName name="QBREPORTCOMPARECOL_TRIPBILLEDMILES" localSheetId="1">FALSE</definedName>
    <definedName name="QBREPORTCOMPARECOL_TRIPBILLINGAMOUNT" localSheetId="4">FALSE</definedName>
    <definedName name="QBREPORTCOMPARECOL_TRIPBILLINGAMOUNT" localSheetId="1">FALSE</definedName>
    <definedName name="QBREPORTCOMPARECOL_TRIPMILES" localSheetId="4">FALSE</definedName>
    <definedName name="QBREPORTCOMPARECOL_TRIPMILES" localSheetId="1">FALSE</definedName>
    <definedName name="QBREPORTCOMPARECOL_TRIPNOTBILLABLEMILES" localSheetId="4">FALSE</definedName>
    <definedName name="QBREPORTCOMPARECOL_TRIPNOTBILLABLEMILES" localSheetId="1">FALSE</definedName>
    <definedName name="QBREPORTCOMPARECOL_TRIPTAXDEDUCTIBLEAMOUNT" localSheetId="4">FALSE</definedName>
    <definedName name="QBREPORTCOMPARECOL_TRIPTAXDEDUCTIBLEAMOUNT" localSheetId="1">FALSE</definedName>
    <definedName name="QBREPORTCOMPARECOL_TRIPUNBILLEDMILES" localSheetId="4">FALSE</definedName>
    <definedName name="QBREPORTCOMPARECOL_TRIPUNBILLEDMILES" localSheetId="1">FALSE</definedName>
    <definedName name="QBREPORTCOMPARECOL_YTD" localSheetId="4">FALSE</definedName>
    <definedName name="QBREPORTCOMPARECOL_YTD" localSheetId="1">FALSE</definedName>
    <definedName name="QBREPORTCOMPARECOL_YTDBUDGET" localSheetId="4">FALSE</definedName>
    <definedName name="QBREPORTCOMPARECOL_YTDBUDGET" localSheetId="1">FALSE</definedName>
    <definedName name="QBREPORTCOMPARECOL_YTDPCT" localSheetId="4">FALSE</definedName>
    <definedName name="QBREPORTCOMPARECOL_YTDPCT" localSheetId="1">FALSE</definedName>
    <definedName name="QBREPORTROWAXIS" localSheetId="4">11</definedName>
    <definedName name="QBREPORTROWAXIS" localSheetId="1">11</definedName>
    <definedName name="QBREPORTSUBCOLAXIS" localSheetId="4">24</definedName>
    <definedName name="QBREPORTSUBCOLAXIS" localSheetId="1">24</definedName>
    <definedName name="QBREPORTTYPE" localSheetId="4">288</definedName>
    <definedName name="QBREPORTTYPE" localSheetId="1">288</definedName>
    <definedName name="QBROWHEADERS" localSheetId="4">5</definedName>
    <definedName name="QBROWHEADERS" localSheetId="1">5</definedName>
    <definedName name="QBSTARTDATE" localSheetId="4">20200101</definedName>
    <definedName name="QBSTARTDATE" localSheetId="1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6" l="1"/>
  <c r="H35" i="6"/>
  <c r="G35" i="6"/>
  <c r="G36" i="6" s="1"/>
  <c r="F35" i="6"/>
  <c r="F36" i="6" s="1"/>
  <c r="H31" i="6"/>
  <c r="G31" i="6"/>
  <c r="F31" i="6"/>
  <c r="H24" i="6"/>
  <c r="H25" i="6" s="1"/>
  <c r="H37" i="6" s="1"/>
  <c r="H23" i="6"/>
  <c r="G23" i="6"/>
  <c r="G24" i="6" s="1"/>
  <c r="G25" i="6" s="1"/>
  <c r="F23" i="6"/>
  <c r="F24" i="6" s="1"/>
  <c r="F25" i="6" s="1"/>
  <c r="F37" i="6" l="1"/>
  <c r="G37" i="6"/>
  <c r="F36" i="5" l="1"/>
  <c r="H35" i="5"/>
  <c r="G35" i="5"/>
  <c r="F35" i="5"/>
  <c r="H31" i="5"/>
  <c r="H36" i="5" s="1"/>
  <c r="G31" i="5"/>
  <c r="G36" i="5" s="1"/>
  <c r="F31" i="5"/>
  <c r="H25" i="5"/>
  <c r="H24" i="5"/>
  <c r="F24" i="5"/>
  <c r="F25" i="5" s="1"/>
  <c r="F37" i="5" s="1"/>
  <c r="H23" i="5"/>
  <c r="G23" i="5"/>
  <c r="G24" i="5" s="1"/>
  <c r="G25" i="5" s="1"/>
  <c r="F23" i="5"/>
  <c r="H36" i="3"/>
  <c r="H32" i="3"/>
  <c r="H24" i="3"/>
  <c r="H25" i="3" s="1"/>
  <c r="H26" i="3" s="1"/>
  <c r="G36" i="3"/>
  <c r="F36" i="3"/>
  <c r="G32" i="3"/>
  <c r="G37" i="3" s="1"/>
  <c r="F32" i="3"/>
  <c r="F37" i="3" s="1"/>
  <c r="G24" i="3"/>
  <c r="G25" i="3" s="1"/>
  <c r="G26" i="3" s="1"/>
  <c r="F24" i="3"/>
  <c r="F25" i="3" s="1"/>
  <c r="F26" i="3" s="1"/>
  <c r="H31" i="1"/>
  <c r="H27" i="1"/>
  <c r="H19" i="1"/>
  <c r="H20" i="1" s="1"/>
  <c r="F31" i="1"/>
  <c r="F27" i="1"/>
  <c r="F19" i="1"/>
  <c r="F20" i="1" s="1"/>
  <c r="F21" i="1" s="1"/>
  <c r="H37" i="5" l="1"/>
  <c r="G37" i="5"/>
  <c r="F38" i="3"/>
  <c r="H37" i="3"/>
  <c r="H38" i="3" s="1"/>
  <c r="G38" i="3"/>
  <c r="F32" i="1"/>
  <c r="F33" i="1" s="1"/>
  <c r="H21" i="1"/>
  <c r="H32" i="1"/>
  <c r="H33" i="1" l="1"/>
</calcChain>
</file>

<file path=xl/sharedStrings.xml><?xml version="1.0" encoding="utf-8"?>
<sst xmlns="http://schemas.openxmlformats.org/spreadsheetml/2006/main" count="157" uniqueCount="57">
  <si>
    <t>Jan - Dec 20</t>
  </si>
  <si>
    <t>Income</t>
  </si>
  <si>
    <t>341.020 · Interest Earned</t>
  </si>
  <si>
    <t>359.000 · Municipal Contributions</t>
  </si>
  <si>
    <t>359.001 · Columbia Contributions</t>
  </si>
  <si>
    <t>359.002 · East Lampeter Contributions</t>
  </si>
  <si>
    <t>359.004 · Lancaster City Contributions</t>
  </si>
  <si>
    <t>359.005 · Lancaster Twp Contributions</t>
  </si>
  <si>
    <t>359.007 · Manor Twp Contributions</t>
  </si>
  <si>
    <t>359.008 · Millersville Contributions</t>
  </si>
  <si>
    <t>359.009 · Mountville Contributions</t>
  </si>
  <si>
    <t>359.011 · West Hempfield Contributions</t>
  </si>
  <si>
    <t>359.012 · West Lampeter Contributions</t>
  </si>
  <si>
    <t>359.013 · Pequea Township Contributions</t>
  </si>
  <si>
    <t>Total 359.000 · Municipal Contributions</t>
  </si>
  <si>
    <t>Total Income</t>
  </si>
  <si>
    <t>Gross Profit</t>
  </si>
  <si>
    <t>Expense</t>
  </si>
  <si>
    <t>406.249 · Miscellaneous Expense</t>
  </si>
  <si>
    <t>406.345 · Legal Advertisements</t>
  </si>
  <si>
    <t>406.347 · LUAB Legal Advertisements</t>
  </si>
  <si>
    <t>406.345 · Legal Advertisements - Other</t>
  </si>
  <si>
    <t>Total 406.345 · Legal Advertisements</t>
  </si>
  <si>
    <t>406.490 · Marketing/Advertising</t>
  </si>
  <si>
    <t>486.000 · Insurance</t>
  </si>
  <si>
    <t>486.355 · Professional</t>
  </si>
  <si>
    <t>Total 486.000 · Insurance</t>
  </si>
  <si>
    <t>Total Expense</t>
  </si>
  <si>
    <t>Net Income</t>
  </si>
  <si>
    <t>Jan - Dec 21</t>
  </si>
  <si>
    <t>000.000 - East Hempfield Contributions</t>
  </si>
  <si>
    <t>000.000 - Manheim Township Contributions</t>
  </si>
  <si>
    <t>000.000 - East Petersburg Contributions</t>
  </si>
  <si>
    <t>Lancaster Inter-Municipal Committee</t>
  </si>
  <si>
    <t>Profit &amp; Loss Budget vs. Actual</t>
  </si>
  <si>
    <t>Cash Basis</t>
  </si>
  <si>
    <t>359.003 · East Hempfield Contributions</t>
  </si>
  <si>
    <t>359.006 · Manheim Township Contributions</t>
  </si>
  <si>
    <t>359.010 · East Petersburg Borough Contrib</t>
  </si>
  <si>
    <t>359.050 · LASA Contributions</t>
  </si>
  <si>
    <t>359.000 · Municipal Contributions - Other</t>
  </si>
  <si>
    <t>January through December 2022</t>
  </si>
  <si>
    <t>Jan - Dec 22 Actual</t>
  </si>
  <si>
    <t>2022 Budget</t>
  </si>
  <si>
    <t>2023 Budget (Proposed)</t>
  </si>
  <si>
    <t>1:56 PM</t>
  </si>
  <si>
    <t>2022 Budget (Proposed)</t>
  </si>
  <si>
    <t>10:31 AM</t>
  </si>
  <si>
    <t>January through December, 2021</t>
  </si>
  <si>
    <t>2021 Budget</t>
  </si>
  <si>
    <t>Jan - Dec 21 Actual</t>
  </si>
  <si>
    <t>January through December 2023</t>
  </si>
  <si>
    <t>2:41 PM</t>
  </si>
  <si>
    <t>Jan - Dec 23 Actual</t>
  </si>
  <si>
    <t>2023 Budget</t>
  </si>
  <si>
    <t>2024 Budget (Proposed)</t>
  </si>
  <si>
    <t>359.051 - Lancaster Cty Government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</si>
</sst>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mm/dd/yyyy"/>
    <numFmt numFmtId="166" formatCode="#,##0.0#%;\-#,##0.0#%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b/>
      <sz val="8"/>
      <color rgb="FF00008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5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49" fontId="0" fillId="0" borderId="0" xfId="0" applyNumberFormat="1"/>
    <xf numFmtId="49" fontId="5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166" fontId="2" fillId="0" borderId="0" xfId="0" applyNumberFormat="1" applyFont="1"/>
    <xf numFmtId="166" fontId="2" fillId="0" borderId="5" xfId="0" applyNumberFormat="1" applyFont="1" applyBorder="1"/>
    <xf numFmtId="166" fontId="2" fillId="0" borderId="4" xfId="0" applyNumberFormat="1" applyFont="1" applyBorder="1"/>
    <xf numFmtId="166" fontId="2" fillId="0" borderId="3" xfId="0" applyNumberFormat="1" applyFont="1" applyBorder="1"/>
    <xf numFmtId="166" fontId="1" fillId="0" borderId="6" xfId="0" applyNumberFormat="1" applyFont="1" applyBorder="1"/>
    <xf numFmtId="49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312420</xdr:colOff>
      <xdr:row>28</xdr:row>
      <xdr:rowOff>22860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6420" cy="47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30480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30480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60960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60960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AB627-4668-49D8-9212-86131006BEC2}">
  <dimension ref="A1:AK64"/>
  <sheetViews>
    <sheetView workbookViewId="0">
      <selection sqref="A1:AK64"/>
    </sheetView>
  </sheetViews>
  <sheetFormatPr defaultRowHeight="13.2" x14ac:dyDescent="0.25"/>
  <cols>
    <col min="1" max="16384" width="8.88671875" style="15"/>
  </cols>
  <sheetData>
    <row r="1" spans="1:37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</row>
    <row r="5" spans="1:37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7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</row>
    <row r="7" spans="1:37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</row>
    <row r="8" spans="1:37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</row>
    <row r="9" spans="1:37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</row>
    <row r="10" spans="1:37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37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</row>
    <row r="12" spans="1:37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</row>
    <row r="13" spans="1:37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</row>
    <row r="15" spans="1:37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</row>
    <row r="20" spans="1:37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</row>
    <row r="21" spans="1:37" x14ac:dyDescent="0.2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</row>
    <row r="33" spans="1:37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1:37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1:37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1:37" x14ac:dyDescent="0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1:37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7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 spans="1:37" x14ac:dyDescent="0.2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1:37" x14ac:dyDescent="0.2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 spans="1:37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 spans="1:37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1:37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1:37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1:37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1:37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1:3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</row>
    <row r="52" spans="1:37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1:37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1:3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1:37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</row>
    <row r="56" spans="1:37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1:3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1:37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  <row r="59" spans="1:37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1:37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1:37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</row>
    <row r="62" spans="1:37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</row>
    <row r="63" spans="1:37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</row>
    <row r="64" spans="1:37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A3A8F-7D95-4D6B-BE1F-4B813F6608ED}">
  <sheetPr codeName="Sheet2"/>
  <dimension ref="A1:I39"/>
  <sheetViews>
    <sheetView tabSelected="1" workbookViewId="0">
      <pane xSplit="5" ySplit="4" topLeftCell="F5" activePane="bottomRight" state="frozenSplit"/>
      <selection pane="topRight" activeCell="F1" sqref="F1"/>
      <selection pane="bottomLeft" activeCell="A5" sqref="A5"/>
      <selection pane="bottomRight" activeCell="H21" sqref="H21"/>
    </sheetView>
  </sheetViews>
  <sheetFormatPr defaultRowHeight="14.4" x14ac:dyDescent="0.3"/>
  <cols>
    <col min="1" max="4" width="3" style="10" customWidth="1"/>
    <col min="5" max="5" width="31.33203125" style="10" customWidth="1"/>
    <col min="6" max="9" width="9.5546875" customWidth="1"/>
  </cols>
  <sheetData>
    <row r="1" spans="1:9" ht="15.6" x14ac:dyDescent="0.3">
      <c r="A1" s="17" t="s">
        <v>33</v>
      </c>
      <c r="B1" s="1"/>
      <c r="C1" s="1"/>
      <c r="D1" s="1"/>
      <c r="E1" s="1"/>
      <c r="F1" s="16"/>
      <c r="G1" s="16"/>
      <c r="H1" s="16"/>
      <c r="I1" s="25" t="s">
        <v>52</v>
      </c>
    </row>
    <row r="2" spans="1:9" ht="17.399999999999999" x14ac:dyDescent="0.3">
      <c r="A2" s="18" t="s">
        <v>34</v>
      </c>
      <c r="B2" s="1"/>
      <c r="C2" s="1"/>
      <c r="D2" s="1"/>
      <c r="E2" s="1"/>
      <c r="F2" s="16"/>
      <c r="G2" s="16"/>
      <c r="H2" s="16"/>
      <c r="I2" s="26">
        <v>45238</v>
      </c>
    </row>
    <row r="3" spans="1:9" x14ac:dyDescent="0.3">
      <c r="A3" s="19" t="s">
        <v>51</v>
      </c>
      <c r="B3" s="1"/>
      <c r="C3" s="1"/>
      <c r="D3" s="1"/>
      <c r="E3" s="1"/>
      <c r="F3" s="16"/>
      <c r="G3" s="16"/>
      <c r="H3" s="16"/>
      <c r="I3" s="25" t="s">
        <v>35</v>
      </c>
    </row>
    <row r="4" spans="1:9" s="29" customFormat="1" ht="21" thickBot="1" x14ac:dyDescent="0.35">
      <c r="A4" s="27"/>
      <c r="B4" s="27"/>
      <c r="C4" s="27"/>
      <c r="D4" s="27"/>
      <c r="E4" s="27"/>
      <c r="F4" s="28" t="s">
        <v>53</v>
      </c>
      <c r="G4" s="28" t="s">
        <v>54</v>
      </c>
      <c r="H4" s="28" t="s">
        <v>55</v>
      </c>
      <c r="I4" s="28"/>
    </row>
    <row r="5" spans="1:9" ht="15" thickTop="1" x14ac:dyDescent="0.3">
      <c r="A5" s="1"/>
      <c r="B5" s="1"/>
      <c r="C5" s="1" t="s">
        <v>1</v>
      </c>
      <c r="D5" s="1"/>
      <c r="E5" s="1"/>
      <c r="F5" s="4"/>
      <c r="G5" s="4"/>
      <c r="H5" s="4"/>
      <c r="I5" s="20"/>
    </row>
    <row r="6" spans="1:9" x14ac:dyDescent="0.3">
      <c r="A6" s="1"/>
      <c r="B6" s="1"/>
      <c r="C6" s="1"/>
      <c r="D6" s="1" t="s">
        <v>2</v>
      </c>
      <c r="E6" s="1"/>
      <c r="F6" s="4">
        <v>211.33</v>
      </c>
      <c r="G6" s="4">
        <v>12</v>
      </c>
      <c r="H6" s="4">
        <v>225</v>
      </c>
      <c r="I6" s="20"/>
    </row>
    <row r="7" spans="1:9" x14ac:dyDescent="0.3">
      <c r="A7" s="1"/>
      <c r="B7" s="1"/>
      <c r="C7" s="1"/>
      <c r="D7" s="1" t="s">
        <v>3</v>
      </c>
      <c r="E7" s="1"/>
      <c r="F7" s="4"/>
      <c r="G7" s="4"/>
      <c r="H7" s="4"/>
      <c r="I7" s="20"/>
    </row>
    <row r="8" spans="1:9" x14ac:dyDescent="0.3">
      <c r="A8" s="1"/>
      <c r="B8" s="1"/>
      <c r="C8" s="1"/>
      <c r="D8" s="1"/>
      <c r="E8" s="1" t="s">
        <v>4</v>
      </c>
      <c r="F8" s="4">
        <v>0</v>
      </c>
      <c r="G8" s="4">
        <v>350</v>
      </c>
      <c r="H8" s="4">
        <v>250</v>
      </c>
      <c r="I8" s="20"/>
    </row>
    <row r="9" spans="1:9" x14ac:dyDescent="0.3">
      <c r="A9" s="1"/>
      <c r="B9" s="1"/>
      <c r="C9" s="1"/>
      <c r="D9" s="1"/>
      <c r="E9" s="1" t="s">
        <v>5</v>
      </c>
      <c r="F9" s="4">
        <v>0</v>
      </c>
      <c r="G9" s="4">
        <v>350</v>
      </c>
      <c r="H9" s="4">
        <v>250</v>
      </c>
      <c r="I9" s="20"/>
    </row>
    <row r="10" spans="1:9" x14ac:dyDescent="0.3">
      <c r="A10" s="1"/>
      <c r="B10" s="1"/>
      <c r="C10" s="1"/>
      <c r="D10" s="1"/>
      <c r="E10" s="1" t="s">
        <v>36</v>
      </c>
      <c r="F10" s="4">
        <v>0</v>
      </c>
      <c r="G10" s="4">
        <v>350</v>
      </c>
      <c r="H10" s="4">
        <v>250</v>
      </c>
      <c r="I10" s="20"/>
    </row>
    <row r="11" spans="1:9" x14ac:dyDescent="0.3">
      <c r="A11" s="1"/>
      <c r="B11" s="1"/>
      <c r="C11" s="1"/>
      <c r="D11" s="1"/>
      <c r="E11" s="1" t="s">
        <v>6</v>
      </c>
      <c r="F11" s="4">
        <v>0</v>
      </c>
      <c r="G11" s="4">
        <v>350</v>
      </c>
      <c r="H11" s="4">
        <v>250</v>
      </c>
      <c r="I11" s="20"/>
    </row>
    <row r="12" spans="1:9" x14ac:dyDescent="0.3">
      <c r="A12" s="1"/>
      <c r="B12" s="1"/>
      <c r="C12" s="1"/>
      <c r="D12" s="1"/>
      <c r="E12" s="1" t="s">
        <v>7</v>
      </c>
      <c r="F12" s="4">
        <v>0</v>
      </c>
      <c r="G12" s="4">
        <v>350</v>
      </c>
      <c r="H12" s="4">
        <v>250</v>
      </c>
      <c r="I12" s="20"/>
    </row>
    <row r="13" spans="1:9" x14ac:dyDescent="0.3">
      <c r="A13" s="1"/>
      <c r="B13" s="1"/>
      <c r="C13" s="1"/>
      <c r="D13" s="1"/>
      <c r="E13" s="1" t="s">
        <v>37</v>
      </c>
      <c r="F13" s="4">
        <v>0</v>
      </c>
      <c r="G13" s="4">
        <v>350</v>
      </c>
      <c r="H13" s="4">
        <v>250</v>
      </c>
      <c r="I13" s="20"/>
    </row>
    <row r="14" spans="1:9" x14ac:dyDescent="0.3">
      <c r="A14" s="1"/>
      <c r="B14" s="1"/>
      <c r="C14" s="1"/>
      <c r="D14" s="1"/>
      <c r="E14" s="1" t="s">
        <v>8</v>
      </c>
      <c r="F14" s="4">
        <v>0</v>
      </c>
      <c r="G14" s="4">
        <v>350</v>
      </c>
      <c r="H14" s="4">
        <v>250</v>
      </c>
      <c r="I14" s="20"/>
    </row>
    <row r="15" spans="1:9" x14ac:dyDescent="0.3">
      <c r="A15" s="1"/>
      <c r="B15" s="1"/>
      <c r="C15" s="1"/>
      <c r="D15" s="1"/>
      <c r="E15" s="1" t="s">
        <v>9</v>
      </c>
      <c r="F15" s="4">
        <v>0</v>
      </c>
      <c r="G15" s="4">
        <v>350</v>
      </c>
      <c r="H15" s="4">
        <v>250</v>
      </c>
      <c r="I15" s="20"/>
    </row>
    <row r="16" spans="1:9" x14ac:dyDescent="0.3">
      <c r="A16" s="1"/>
      <c r="B16" s="1"/>
      <c r="C16" s="1"/>
      <c r="D16" s="1"/>
      <c r="E16" s="1" t="s">
        <v>10</v>
      </c>
      <c r="F16" s="4">
        <v>0</v>
      </c>
      <c r="G16" s="4">
        <v>350</v>
      </c>
      <c r="H16" s="4">
        <v>250</v>
      </c>
      <c r="I16" s="20"/>
    </row>
    <row r="17" spans="1:9" x14ac:dyDescent="0.3">
      <c r="A17" s="1"/>
      <c r="B17" s="1"/>
      <c r="C17" s="1"/>
      <c r="D17" s="1"/>
      <c r="E17" s="1" t="s">
        <v>38</v>
      </c>
      <c r="F17" s="4">
        <v>0</v>
      </c>
      <c r="G17" s="4">
        <v>350</v>
      </c>
      <c r="H17" s="4">
        <v>250</v>
      </c>
      <c r="I17" s="20"/>
    </row>
    <row r="18" spans="1:9" x14ac:dyDescent="0.3">
      <c r="A18" s="1"/>
      <c r="B18" s="1"/>
      <c r="C18" s="1"/>
      <c r="D18" s="1"/>
      <c r="E18" s="1" t="s">
        <v>11</v>
      </c>
      <c r="F18" s="4">
        <v>0</v>
      </c>
      <c r="G18" s="4">
        <v>350</v>
      </c>
      <c r="H18" s="4">
        <v>250</v>
      </c>
      <c r="I18" s="20"/>
    </row>
    <row r="19" spans="1:9" x14ac:dyDescent="0.3">
      <c r="A19" s="1"/>
      <c r="B19" s="1"/>
      <c r="C19" s="1"/>
      <c r="D19" s="1"/>
      <c r="E19" s="1" t="s">
        <v>12</v>
      </c>
      <c r="F19" s="4">
        <v>0</v>
      </c>
      <c r="G19" s="4">
        <v>350</v>
      </c>
      <c r="H19" s="4">
        <v>250</v>
      </c>
      <c r="I19" s="20"/>
    </row>
    <row r="20" spans="1:9" x14ac:dyDescent="0.3">
      <c r="A20" s="1"/>
      <c r="B20" s="1"/>
      <c r="C20" s="1"/>
      <c r="D20" s="1"/>
      <c r="E20" s="1" t="s">
        <v>13</v>
      </c>
      <c r="F20" s="4">
        <v>0</v>
      </c>
      <c r="G20" s="4">
        <v>350</v>
      </c>
      <c r="H20" s="4">
        <v>250</v>
      </c>
      <c r="I20" s="20"/>
    </row>
    <row r="21" spans="1:9" x14ac:dyDescent="0.3">
      <c r="A21" s="1"/>
      <c r="B21" s="1"/>
      <c r="C21" s="1"/>
      <c r="D21" s="1"/>
      <c r="E21" s="1" t="s">
        <v>39</v>
      </c>
      <c r="F21" s="4">
        <v>0</v>
      </c>
      <c r="G21" s="4">
        <v>100</v>
      </c>
      <c r="H21" s="4">
        <v>100</v>
      </c>
      <c r="I21" s="20"/>
    </row>
    <row r="22" spans="1:9" x14ac:dyDescent="0.3">
      <c r="A22" s="1"/>
      <c r="B22" s="1"/>
      <c r="C22" s="1"/>
      <c r="D22" s="1"/>
      <c r="E22" s="1" t="s">
        <v>56</v>
      </c>
      <c r="F22" s="4">
        <v>0</v>
      </c>
      <c r="G22" s="4">
        <v>0</v>
      </c>
      <c r="H22" s="4">
        <v>100</v>
      </c>
      <c r="I22" s="20"/>
    </row>
    <row r="23" spans="1:9" ht="15" thickBot="1" x14ac:dyDescent="0.35">
      <c r="A23" s="1"/>
      <c r="B23" s="1"/>
      <c r="C23" s="1"/>
      <c r="D23" s="1"/>
      <c r="E23" s="1" t="s">
        <v>40</v>
      </c>
      <c r="F23" s="4">
        <v>4750</v>
      </c>
      <c r="G23" s="4">
        <v>0</v>
      </c>
      <c r="H23" s="4">
        <v>0</v>
      </c>
      <c r="I23" s="20"/>
    </row>
    <row r="24" spans="1:9" ht="15" thickBot="1" x14ac:dyDescent="0.35">
      <c r="A24" s="1"/>
      <c r="B24" s="1"/>
      <c r="C24" s="1"/>
      <c r="D24" s="1" t="s">
        <v>14</v>
      </c>
      <c r="E24" s="1"/>
      <c r="F24" s="6">
        <f>ROUND(SUM(F7:F23),5)</f>
        <v>4750</v>
      </c>
      <c r="G24" s="6">
        <f>ROUND(SUM(G7:G23),5)</f>
        <v>4650</v>
      </c>
      <c r="H24" s="6">
        <f>ROUND(SUM(H7:H23),5)</f>
        <v>3450</v>
      </c>
      <c r="I24" s="21"/>
    </row>
    <row r="25" spans="1:9" ht="15" thickBot="1" x14ac:dyDescent="0.35">
      <c r="A25" s="1"/>
      <c r="B25" s="1"/>
      <c r="C25" s="1" t="s">
        <v>15</v>
      </c>
      <c r="D25" s="1"/>
      <c r="E25" s="1"/>
      <c r="F25" s="7">
        <f>ROUND(SUM(F5:F6)+F24,5)</f>
        <v>4961.33</v>
      </c>
      <c r="G25" s="7">
        <f>ROUND(SUM(G5:G6)+G24,5)</f>
        <v>4662</v>
      </c>
      <c r="H25" s="7">
        <f>ROUND(SUM(H5:H6)+H24,5)</f>
        <v>3675</v>
      </c>
      <c r="I25" s="22"/>
    </row>
    <row r="26" spans="1:9" x14ac:dyDescent="0.3">
      <c r="A26" s="1"/>
      <c r="B26" s="1" t="s">
        <v>16</v>
      </c>
      <c r="C26" s="1"/>
      <c r="D26" s="1"/>
      <c r="E26" s="1"/>
      <c r="F26" s="4">
        <f>F25</f>
        <v>4961.33</v>
      </c>
      <c r="G26" s="4">
        <f>G25</f>
        <v>4662</v>
      </c>
      <c r="H26" s="4">
        <f>H25</f>
        <v>3675</v>
      </c>
      <c r="I26" s="20"/>
    </row>
    <row r="27" spans="1:9" x14ac:dyDescent="0.3">
      <c r="A27" s="1"/>
      <c r="B27" s="1"/>
      <c r="C27" s="1" t="s">
        <v>17</v>
      </c>
      <c r="D27" s="1"/>
      <c r="E27" s="1"/>
      <c r="F27" s="4"/>
      <c r="G27" s="4"/>
      <c r="H27" s="4"/>
      <c r="I27" s="20"/>
    </row>
    <row r="28" spans="1:9" x14ac:dyDescent="0.3">
      <c r="A28" s="1"/>
      <c r="B28" s="1"/>
      <c r="C28" s="1"/>
      <c r="D28" s="1" t="s">
        <v>18</v>
      </c>
      <c r="E28" s="1"/>
      <c r="F28" s="4">
        <v>0</v>
      </c>
      <c r="G28" s="4">
        <v>1000</v>
      </c>
      <c r="H28" s="4">
        <v>1000</v>
      </c>
      <c r="I28" s="20"/>
    </row>
    <row r="29" spans="1:9" x14ac:dyDescent="0.3">
      <c r="A29" s="1"/>
      <c r="B29" s="1"/>
      <c r="C29" s="1"/>
      <c r="D29" s="1" t="s">
        <v>19</v>
      </c>
      <c r="E29" s="1"/>
      <c r="F29" s="4"/>
      <c r="G29" s="4"/>
      <c r="H29" s="4"/>
      <c r="I29" s="20"/>
    </row>
    <row r="30" spans="1:9" x14ac:dyDescent="0.3">
      <c r="A30" s="1"/>
      <c r="B30" s="1"/>
      <c r="C30" s="1"/>
      <c r="D30" s="1"/>
      <c r="E30" s="1" t="s">
        <v>20</v>
      </c>
      <c r="F30" s="4">
        <v>0</v>
      </c>
      <c r="G30" s="4">
        <v>725</v>
      </c>
      <c r="H30" s="4">
        <v>0</v>
      </c>
      <c r="I30" s="20"/>
    </row>
    <row r="31" spans="1:9" ht="15" thickBot="1" x14ac:dyDescent="0.35">
      <c r="A31" s="1"/>
      <c r="B31" s="1"/>
      <c r="C31" s="1"/>
      <c r="D31" s="1"/>
      <c r="E31" s="1" t="s">
        <v>21</v>
      </c>
      <c r="F31" s="8">
        <v>84.44</v>
      </c>
      <c r="G31" s="8">
        <v>0</v>
      </c>
      <c r="H31" s="8">
        <v>150</v>
      </c>
      <c r="I31" s="23"/>
    </row>
    <row r="32" spans="1:9" x14ac:dyDescent="0.3">
      <c r="A32" s="1"/>
      <c r="B32" s="1"/>
      <c r="C32" s="1"/>
      <c r="D32" s="1" t="s">
        <v>22</v>
      </c>
      <c r="E32" s="1"/>
      <c r="F32" s="4">
        <f>ROUND(SUM(F29:F31),5)</f>
        <v>84.44</v>
      </c>
      <c r="G32" s="4">
        <f>ROUND(SUM(G29:G31),5)</f>
        <v>725</v>
      </c>
      <c r="H32" s="4">
        <f>ROUND(SUM(H29:H31),5)</f>
        <v>150</v>
      </c>
      <c r="I32" s="20"/>
    </row>
    <row r="33" spans="1:9" x14ac:dyDescent="0.3">
      <c r="A33" s="1"/>
      <c r="B33" s="1"/>
      <c r="C33" s="1"/>
      <c r="D33" s="1" t="s">
        <v>23</v>
      </c>
      <c r="E33" s="1"/>
      <c r="F33" s="4">
        <v>0</v>
      </c>
      <c r="G33" s="4">
        <v>1000</v>
      </c>
      <c r="H33" s="4">
        <v>1000</v>
      </c>
      <c r="I33" s="20"/>
    </row>
    <row r="34" spans="1:9" x14ac:dyDescent="0.3">
      <c r="A34" s="1"/>
      <c r="B34" s="1"/>
      <c r="C34" s="1"/>
      <c r="D34" s="1" t="s">
        <v>24</v>
      </c>
      <c r="E34" s="1"/>
      <c r="F34" s="4"/>
      <c r="G34" s="4"/>
      <c r="H34" s="4"/>
      <c r="I34" s="20"/>
    </row>
    <row r="35" spans="1:9" ht="15" thickBot="1" x14ac:dyDescent="0.35">
      <c r="A35" s="1"/>
      <c r="B35" s="1"/>
      <c r="C35" s="1"/>
      <c r="D35" s="1"/>
      <c r="E35" s="1" t="s">
        <v>25</v>
      </c>
      <c r="F35" s="4">
        <v>1010</v>
      </c>
      <c r="G35" s="4">
        <v>1875</v>
      </c>
      <c r="H35" s="4">
        <v>1200</v>
      </c>
      <c r="I35" s="20"/>
    </row>
    <row r="36" spans="1:9" ht="15" thickBot="1" x14ac:dyDescent="0.35">
      <c r="A36" s="1"/>
      <c r="B36" s="1"/>
      <c r="C36" s="1"/>
      <c r="D36" s="1" t="s">
        <v>26</v>
      </c>
      <c r="E36" s="1"/>
      <c r="F36" s="6">
        <f>ROUND(SUM(F34:F35),5)</f>
        <v>1010</v>
      </c>
      <c r="G36" s="6">
        <f>ROUND(SUM(G34:G35),5)</f>
        <v>1875</v>
      </c>
      <c r="H36" s="6">
        <f>ROUND(SUM(H34:H35),5)</f>
        <v>1200</v>
      </c>
      <c r="I36" s="21"/>
    </row>
    <row r="37" spans="1:9" ht="15" thickBot="1" x14ac:dyDescent="0.35">
      <c r="A37" s="1"/>
      <c r="B37" s="1"/>
      <c r="C37" s="1" t="s">
        <v>27</v>
      </c>
      <c r="D37" s="1"/>
      <c r="E37" s="1"/>
      <c r="F37" s="6">
        <f>ROUND(SUM(F27:F28)+SUM(F32:F33)+F36,5)</f>
        <v>1094.44</v>
      </c>
      <c r="G37" s="6">
        <f>ROUND(SUM(G27:G28)+SUM(G32:G33)+G36,5)</f>
        <v>4600</v>
      </c>
      <c r="H37" s="6">
        <f>ROUND(SUM(H27:H28)+SUM(H32:H33)+H36,5)</f>
        <v>3350</v>
      </c>
      <c r="I37" s="21"/>
    </row>
    <row r="38" spans="1:9" s="10" customFormat="1" ht="10.8" thickBot="1" x14ac:dyDescent="0.25">
      <c r="A38" s="1" t="s">
        <v>28</v>
      </c>
      <c r="B38" s="1"/>
      <c r="C38" s="1"/>
      <c r="D38" s="1"/>
      <c r="E38" s="1"/>
      <c r="F38" s="9">
        <f>ROUND(F26-F37,5)</f>
        <v>3866.89</v>
      </c>
      <c r="G38" s="9">
        <f>ROUND(G26-G37,5)</f>
        <v>62</v>
      </c>
      <c r="H38" s="9">
        <f>ROUND(H26-H37,5)</f>
        <v>325</v>
      </c>
      <c r="I38" s="24"/>
    </row>
    <row r="39" spans="1:9" ht="15" thickTop="1" x14ac:dyDescent="0.3"/>
  </sheetData>
  <pageMargins left="0.7" right="0.7" top="0.75" bottom="0.75" header="0.1" footer="0.3"/>
  <pageSetup orientation="portrait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30480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FE2D-E54C-4BD8-8392-E69830C38204}">
  <dimension ref="A1:I38"/>
  <sheetViews>
    <sheetView workbookViewId="0">
      <selection activeCell="M12" sqref="M12"/>
    </sheetView>
  </sheetViews>
  <sheetFormatPr defaultRowHeight="14.4" x14ac:dyDescent="0.3"/>
  <cols>
    <col min="1" max="4" width="3" style="10" customWidth="1"/>
    <col min="5" max="5" width="31.33203125" style="10" customWidth="1"/>
    <col min="6" max="9" width="9.5546875" customWidth="1"/>
  </cols>
  <sheetData>
    <row r="1" spans="1:9" ht="15.6" x14ac:dyDescent="0.3">
      <c r="A1" s="17" t="s">
        <v>33</v>
      </c>
      <c r="B1" s="1"/>
      <c r="C1" s="1"/>
      <c r="D1" s="1"/>
      <c r="E1" s="1"/>
      <c r="F1" s="16"/>
      <c r="G1" s="16"/>
      <c r="H1" s="16"/>
      <c r="I1" s="25" t="s">
        <v>45</v>
      </c>
    </row>
    <row r="2" spans="1:9" ht="17.399999999999999" x14ac:dyDescent="0.3">
      <c r="A2" s="18" t="s">
        <v>34</v>
      </c>
      <c r="B2" s="1"/>
      <c r="C2" s="1"/>
      <c r="D2" s="1"/>
      <c r="E2" s="1"/>
      <c r="F2" s="16"/>
      <c r="G2" s="16"/>
      <c r="H2" s="16"/>
      <c r="I2" s="26">
        <v>44869</v>
      </c>
    </row>
    <row r="3" spans="1:9" x14ac:dyDescent="0.3">
      <c r="A3" s="19" t="s">
        <v>41</v>
      </c>
      <c r="B3" s="1"/>
      <c r="C3" s="1"/>
      <c r="D3" s="1"/>
      <c r="E3" s="1"/>
      <c r="F3" s="16"/>
      <c r="G3" s="16"/>
      <c r="H3" s="16"/>
      <c r="I3" s="25" t="s">
        <v>35</v>
      </c>
    </row>
    <row r="4" spans="1:9" s="29" customFormat="1" ht="21" thickBot="1" x14ac:dyDescent="0.35">
      <c r="A4" s="27"/>
      <c r="B4" s="27"/>
      <c r="C4" s="27"/>
      <c r="D4" s="27"/>
      <c r="E4" s="27"/>
      <c r="F4" s="28" t="s">
        <v>42</v>
      </c>
      <c r="G4" s="28" t="s">
        <v>43</v>
      </c>
      <c r="H4" s="28" t="s">
        <v>44</v>
      </c>
      <c r="I4" s="28"/>
    </row>
    <row r="5" spans="1:9" ht="15" thickTop="1" x14ac:dyDescent="0.3">
      <c r="A5" s="1"/>
      <c r="B5" s="1"/>
      <c r="C5" s="1" t="s">
        <v>1</v>
      </c>
      <c r="D5" s="1"/>
      <c r="E5" s="1"/>
      <c r="F5" s="4"/>
      <c r="G5" s="4"/>
      <c r="H5" s="4"/>
      <c r="I5" s="20"/>
    </row>
    <row r="6" spans="1:9" x14ac:dyDescent="0.3">
      <c r="A6" s="1"/>
      <c r="B6" s="1"/>
      <c r="C6" s="1"/>
      <c r="D6" s="1" t="s">
        <v>2</v>
      </c>
      <c r="E6" s="1"/>
      <c r="F6" s="4">
        <v>12.72</v>
      </c>
      <c r="G6" s="4">
        <v>12</v>
      </c>
      <c r="H6" s="4">
        <v>12</v>
      </c>
      <c r="I6" s="20"/>
    </row>
    <row r="7" spans="1:9" x14ac:dyDescent="0.3">
      <c r="A7" s="1"/>
      <c r="B7" s="1"/>
      <c r="C7" s="1"/>
      <c r="D7" s="1" t="s">
        <v>3</v>
      </c>
      <c r="E7" s="1"/>
      <c r="F7" s="4"/>
      <c r="G7" s="4"/>
      <c r="H7" s="4"/>
      <c r="I7" s="20"/>
    </row>
    <row r="8" spans="1:9" x14ac:dyDescent="0.3">
      <c r="A8" s="1"/>
      <c r="B8" s="1"/>
      <c r="C8" s="1"/>
      <c r="D8" s="1"/>
      <c r="E8" s="1" t="s">
        <v>4</v>
      </c>
      <c r="F8" s="4">
        <v>0</v>
      </c>
      <c r="G8" s="4">
        <v>350</v>
      </c>
      <c r="H8" s="4">
        <v>350</v>
      </c>
      <c r="I8" s="20"/>
    </row>
    <row r="9" spans="1:9" x14ac:dyDescent="0.3">
      <c r="A9" s="1"/>
      <c r="B9" s="1"/>
      <c r="C9" s="1"/>
      <c r="D9" s="1"/>
      <c r="E9" s="1" t="s">
        <v>5</v>
      </c>
      <c r="F9" s="4">
        <v>0</v>
      </c>
      <c r="G9" s="4">
        <v>350</v>
      </c>
      <c r="H9" s="4">
        <v>350</v>
      </c>
      <c r="I9" s="20"/>
    </row>
    <row r="10" spans="1:9" x14ac:dyDescent="0.3">
      <c r="A10" s="1"/>
      <c r="B10" s="1"/>
      <c r="C10" s="1"/>
      <c r="D10" s="1"/>
      <c r="E10" s="1" t="s">
        <v>36</v>
      </c>
      <c r="F10" s="4">
        <v>0</v>
      </c>
      <c r="G10" s="4">
        <v>350</v>
      </c>
      <c r="H10" s="4">
        <v>350</v>
      </c>
      <c r="I10" s="20"/>
    </row>
    <row r="11" spans="1:9" x14ac:dyDescent="0.3">
      <c r="A11" s="1"/>
      <c r="B11" s="1"/>
      <c r="C11" s="1"/>
      <c r="D11" s="1"/>
      <c r="E11" s="1" t="s">
        <v>6</v>
      </c>
      <c r="F11" s="4">
        <v>0</v>
      </c>
      <c r="G11" s="4">
        <v>350</v>
      </c>
      <c r="H11" s="4">
        <v>350</v>
      </c>
      <c r="I11" s="20"/>
    </row>
    <row r="12" spans="1:9" x14ac:dyDescent="0.3">
      <c r="A12" s="1"/>
      <c r="B12" s="1"/>
      <c r="C12" s="1"/>
      <c r="D12" s="1"/>
      <c r="E12" s="1" t="s">
        <v>7</v>
      </c>
      <c r="F12" s="4">
        <v>0</v>
      </c>
      <c r="G12" s="4">
        <v>350</v>
      </c>
      <c r="H12" s="4">
        <v>350</v>
      </c>
      <c r="I12" s="20"/>
    </row>
    <row r="13" spans="1:9" x14ac:dyDescent="0.3">
      <c r="A13" s="1"/>
      <c r="B13" s="1"/>
      <c r="C13" s="1"/>
      <c r="D13" s="1"/>
      <c r="E13" s="1" t="s">
        <v>37</v>
      </c>
      <c r="F13" s="4">
        <v>0</v>
      </c>
      <c r="G13" s="4">
        <v>350</v>
      </c>
      <c r="H13" s="4">
        <v>350</v>
      </c>
      <c r="I13" s="20"/>
    </row>
    <row r="14" spans="1:9" x14ac:dyDescent="0.3">
      <c r="A14" s="1"/>
      <c r="B14" s="1"/>
      <c r="C14" s="1"/>
      <c r="D14" s="1"/>
      <c r="E14" s="1" t="s">
        <v>8</v>
      </c>
      <c r="F14" s="4">
        <v>0</v>
      </c>
      <c r="G14" s="4">
        <v>350</v>
      </c>
      <c r="H14" s="4">
        <v>350</v>
      </c>
      <c r="I14" s="20"/>
    </row>
    <row r="15" spans="1:9" x14ac:dyDescent="0.3">
      <c r="A15" s="1"/>
      <c r="B15" s="1"/>
      <c r="C15" s="1"/>
      <c r="D15" s="1"/>
      <c r="E15" s="1" t="s">
        <v>9</v>
      </c>
      <c r="F15" s="4">
        <v>0</v>
      </c>
      <c r="G15" s="4">
        <v>350</v>
      </c>
      <c r="H15" s="4">
        <v>350</v>
      </c>
      <c r="I15" s="20"/>
    </row>
    <row r="16" spans="1:9" x14ac:dyDescent="0.3">
      <c r="A16" s="1"/>
      <c r="B16" s="1"/>
      <c r="C16" s="1"/>
      <c r="D16" s="1"/>
      <c r="E16" s="1" t="s">
        <v>10</v>
      </c>
      <c r="F16" s="4">
        <v>0</v>
      </c>
      <c r="G16" s="4">
        <v>350</v>
      </c>
      <c r="H16" s="4">
        <v>350</v>
      </c>
      <c r="I16" s="20"/>
    </row>
    <row r="17" spans="1:9" x14ac:dyDescent="0.3">
      <c r="A17" s="1"/>
      <c r="B17" s="1"/>
      <c r="C17" s="1"/>
      <c r="D17" s="1"/>
      <c r="E17" s="1" t="s">
        <v>38</v>
      </c>
      <c r="F17" s="4">
        <v>0</v>
      </c>
      <c r="G17" s="4">
        <v>350</v>
      </c>
      <c r="H17" s="4">
        <v>350</v>
      </c>
      <c r="I17" s="20"/>
    </row>
    <row r="18" spans="1:9" x14ac:dyDescent="0.3">
      <c r="A18" s="1"/>
      <c r="B18" s="1"/>
      <c r="C18" s="1"/>
      <c r="D18" s="1"/>
      <c r="E18" s="1" t="s">
        <v>11</v>
      </c>
      <c r="F18" s="4">
        <v>0</v>
      </c>
      <c r="G18" s="4">
        <v>350</v>
      </c>
      <c r="H18" s="4">
        <v>350</v>
      </c>
      <c r="I18" s="20"/>
    </row>
    <row r="19" spans="1:9" x14ac:dyDescent="0.3">
      <c r="A19" s="1"/>
      <c r="B19" s="1"/>
      <c r="C19" s="1"/>
      <c r="D19" s="1"/>
      <c r="E19" s="1" t="s">
        <v>12</v>
      </c>
      <c r="F19" s="4">
        <v>0</v>
      </c>
      <c r="G19" s="4">
        <v>350</v>
      </c>
      <c r="H19" s="4">
        <v>350</v>
      </c>
      <c r="I19" s="20"/>
    </row>
    <row r="20" spans="1:9" x14ac:dyDescent="0.3">
      <c r="A20" s="1"/>
      <c r="B20" s="1"/>
      <c r="C20" s="1"/>
      <c r="D20" s="1"/>
      <c r="E20" s="1" t="s">
        <v>13</v>
      </c>
      <c r="F20" s="4">
        <v>0</v>
      </c>
      <c r="G20" s="4">
        <v>350</v>
      </c>
      <c r="H20" s="4">
        <v>350</v>
      </c>
      <c r="I20" s="20"/>
    </row>
    <row r="21" spans="1:9" x14ac:dyDescent="0.3">
      <c r="A21" s="1"/>
      <c r="B21" s="1"/>
      <c r="C21" s="1"/>
      <c r="D21" s="1"/>
      <c r="E21" s="1" t="s">
        <v>39</v>
      </c>
      <c r="F21" s="4">
        <v>0</v>
      </c>
      <c r="G21" s="4">
        <v>100</v>
      </c>
      <c r="H21" s="4">
        <v>100</v>
      </c>
      <c r="I21" s="20"/>
    </row>
    <row r="22" spans="1:9" ht="15" thickBot="1" x14ac:dyDescent="0.35">
      <c r="A22" s="1"/>
      <c r="B22" s="1"/>
      <c r="C22" s="1"/>
      <c r="D22" s="1"/>
      <c r="E22" s="1" t="s">
        <v>40</v>
      </c>
      <c r="F22" s="4">
        <v>4650</v>
      </c>
      <c r="G22" s="4">
        <v>0</v>
      </c>
      <c r="H22" s="4">
        <v>0</v>
      </c>
      <c r="I22" s="20"/>
    </row>
    <row r="23" spans="1:9" ht="15" thickBot="1" x14ac:dyDescent="0.35">
      <c r="A23" s="1"/>
      <c r="B23" s="1"/>
      <c r="C23" s="1"/>
      <c r="D23" s="1" t="s">
        <v>14</v>
      </c>
      <c r="E23" s="1"/>
      <c r="F23" s="6">
        <f>ROUND(SUM(F7:F22),5)</f>
        <v>4650</v>
      </c>
      <c r="G23" s="6">
        <f>ROUND(SUM(G7:G22),5)</f>
        <v>4650</v>
      </c>
      <c r="H23" s="6">
        <f>ROUND(SUM(H7:H22),5)</f>
        <v>4650</v>
      </c>
      <c r="I23" s="21"/>
    </row>
    <row r="24" spans="1:9" ht="15" thickBot="1" x14ac:dyDescent="0.35">
      <c r="A24" s="1"/>
      <c r="B24" s="1"/>
      <c r="C24" s="1" t="s">
        <v>15</v>
      </c>
      <c r="D24" s="1"/>
      <c r="E24" s="1"/>
      <c r="F24" s="7">
        <f>ROUND(SUM(F5:F6)+F23,5)</f>
        <v>4662.72</v>
      </c>
      <c r="G24" s="7">
        <f>ROUND(SUM(G5:G6)+G23,5)</f>
        <v>4662</v>
      </c>
      <c r="H24" s="7">
        <f>ROUND(SUM(H5:H6)+H23,5)</f>
        <v>4662</v>
      </c>
      <c r="I24" s="22"/>
    </row>
    <row r="25" spans="1:9" x14ac:dyDescent="0.3">
      <c r="A25" s="1"/>
      <c r="B25" s="1" t="s">
        <v>16</v>
      </c>
      <c r="C25" s="1"/>
      <c r="D25" s="1"/>
      <c r="E25" s="1"/>
      <c r="F25" s="4">
        <f>F24</f>
        <v>4662.72</v>
      </c>
      <c r="G25" s="4">
        <f>G24</f>
        <v>4662</v>
      </c>
      <c r="H25" s="4">
        <f>H24</f>
        <v>4662</v>
      </c>
      <c r="I25" s="20"/>
    </row>
    <row r="26" spans="1:9" x14ac:dyDescent="0.3">
      <c r="A26" s="1"/>
      <c r="B26" s="1"/>
      <c r="C26" s="1" t="s">
        <v>17</v>
      </c>
      <c r="D26" s="1"/>
      <c r="E26" s="1"/>
      <c r="F26" s="4"/>
      <c r="G26" s="4"/>
      <c r="H26" s="4"/>
      <c r="I26" s="20"/>
    </row>
    <row r="27" spans="1:9" x14ac:dyDescent="0.3">
      <c r="A27" s="1"/>
      <c r="B27" s="1"/>
      <c r="C27" s="1"/>
      <c r="D27" s="1" t="s">
        <v>18</v>
      </c>
      <c r="E27" s="1"/>
      <c r="F27" s="4">
        <v>0</v>
      </c>
      <c r="G27" s="4">
        <v>1000</v>
      </c>
      <c r="H27" s="4">
        <v>1000</v>
      </c>
      <c r="I27" s="20"/>
    </row>
    <row r="28" spans="1:9" x14ac:dyDescent="0.3">
      <c r="A28" s="1"/>
      <c r="B28" s="1"/>
      <c r="C28" s="1"/>
      <c r="D28" s="1" t="s">
        <v>19</v>
      </c>
      <c r="E28" s="1"/>
      <c r="F28" s="4"/>
      <c r="G28" s="4"/>
      <c r="H28" s="4"/>
      <c r="I28" s="20"/>
    </row>
    <row r="29" spans="1:9" x14ac:dyDescent="0.3">
      <c r="A29" s="1"/>
      <c r="B29" s="1"/>
      <c r="C29" s="1"/>
      <c r="D29" s="1"/>
      <c r="E29" s="1" t="s">
        <v>20</v>
      </c>
      <c r="F29" s="4">
        <v>0</v>
      </c>
      <c r="G29" s="4">
        <v>725</v>
      </c>
      <c r="H29" s="4">
        <v>725</v>
      </c>
      <c r="I29" s="20"/>
    </row>
    <row r="30" spans="1:9" ht="15" thickBot="1" x14ac:dyDescent="0.35">
      <c r="A30" s="1"/>
      <c r="B30" s="1"/>
      <c r="C30" s="1"/>
      <c r="D30" s="1"/>
      <c r="E30" s="1" t="s">
        <v>21</v>
      </c>
      <c r="F30" s="8">
        <v>0</v>
      </c>
      <c r="G30" s="8">
        <v>0</v>
      </c>
      <c r="H30" s="8">
        <v>0</v>
      </c>
      <c r="I30" s="23"/>
    </row>
    <row r="31" spans="1:9" x14ac:dyDescent="0.3">
      <c r="A31" s="1"/>
      <c r="B31" s="1"/>
      <c r="C31" s="1"/>
      <c r="D31" s="1" t="s">
        <v>22</v>
      </c>
      <c r="E31" s="1"/>
      <c r="F31" s="4">
        <f>ROUND(SUM(F28:F30),5)</f>
        <v>0</v>
      </c>
      <c r="G31" s="4">
        <f>ROUND(SUM(G28:G30),5)</f>
        <v>725</v>
      </c>
      <c r="H31" s="4">
        <f>ROUND(SUM(H28:H30),5)</f>
        <v>725</v>
      </c>
      <c r="I31" s="20"/>
    </row>
    <row r="32" spans="1:9" x14ac:dyDescent="0.3">
      <c r="A32" s="1"/>
      <c r="B32" s="1"/>
      <c r="C32" s="1"/>
      <c r="D32" s="1" t="s">
        <v>23</v>
      </c>
      <c r="E32" s="1"/>
      <c r="F32" s="4">
        <v>0</v>
      </c>
      <c r="G32" s="4">
        <v>1000</v>
      </c>
      <c r="H32" s="4">
        <v>1000</v>
      </c>
      <c r="I32" s="20"/>
    </row>
    <row r="33" spans="1:9" x14ac:dyDescent="0.3">
      <c r="A33" s="1"/>
      <c r="B33" s="1"/>
      <c r="C33" s="1"/>
      <c r="D33" s="1" t="s">
        <v>24</v>
      </c>
      <c r="E33" s="1"/>
      <c r="F33" s="4"/>
      <c r="G33" s="4"/>
      <c r="H33" s="4"/>
      <c r="I33" s="20"/>
    </row>
    <row r="34" spans="1:9" ht="15" thickBot="1" x14ac:dyDescent="0.35">
      <c r="A34" s="1"/>
      <c r="B34" s="1"/>
      <c r="C34" s="1"/>
      <c r="D34" s="1"/>
      <c r="E34" s="1" t="s">
        <v>25</v>
      </c>
      <c r="F34" s="4">
        <v>1010</v>
      </c>
      <c r="G34" s="4">
        <v>1875</v>
      </c>
      <c r="H34" s="4">
        <v>1875</v>
      </c>
      <c r="I34" s="20"/>
    </row>
    <row r="35" spans="1:9" ht="15" thickBot="1" x14ac:dyDescent="0.35">
      <c r="A35" s="1"/>
      <c r="B35" s="1"/>
      <c r="C35" s="1"/>
      <c r="D35" s="1" t="s">
        <v>26</v>
      </c>
      <c r="E35" s="1"/>
      <c r="F35" s="6">
        <f>ROUND(SUM(F33:F34),5)</f>
        <v>1010</v>
      </c>
      <c r="G35" s="6">
        <f>ROUND(SUM(G33:G34),5)</f>
        <v>1875</v>
      </c>
      <c r="H35" s="6">
        <f>ROUND(SUM(H33:H34),5)</f>
        <v>1875</v>
      </c>
      <c r="I35" s="21"/>
    </row>
    <row r="36" spans="1:9" ht="15" thickBot="1" x14ac:dyDescent="0.35">
      <c r="A36" s="1"/>
      <c r="B36" s="1"/>
      <c r="C36" s="1" t="s">
        <v>27</v>
      </c>
      <c r="D36" s="1"/>
      <c r="E36" s="1"/>
      <c r="F36" s="6">
        <f>ROUND(SUM(F26:F27)+SUM(F31:F32)+F35,5)</f>
        <v>1010</v>
      </c>
      <c r="G36" s="6">
        <f>ROUND(SUM(G26:G27)+SUM(G31:G32)+G35,5)</f>
        <v>4600</v>
      </c>
      <c r="H36" s="6">
        <f>ROUND(SUM(H26:H27)+SUM(H31:H32)+H35,5)</f>
        <v>4600</v>
      </c>
      <c r="I36" s="21"/>
    </row>
    <row r="37" spans="1:9" s="10" customFormat="1" ht="10.8" thickBot="1" x14ac:dyDescent="0.25">
      <c r="A37" s="1" t="s">
        <v>28</v>
      </c>
      <c r="B37" s="1"/>
      <c r="C37" s="1"/>
      <c r="D37" s="1"/>
      <c r="E37" s="1"/>
      <c r="F37" s="9">
        <f>ROUND(F25-F36,5)</f>
        <v>3652.72</v>
      </c>
      <c r="G37" s="9">
        <f>ROUND(G25-G36,5)</f>
        <v>62</v>
      </c>
      <c r="H37" s="9">
        <f>ROUND(H25-H36,5)</f>
        <v>62</v>
      </c>
      <c r="I37" s="24"/>
    </row>
    <row r="38" spans="1:9" ht="15" thickTop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D9368-6B0B-4B40-BB42-21EFBCD2A3CC}">
  <dimension ref="A1:I38"/>
  <sheetViews>
    <sheetView workbookViewId="0">
      <selection activeCell="H31" sqref="H31"/>
    </sheetView>
  </sheetViews>
  <sheetFormatPr defaultRowHeight="14.4" x14ac:dyDescent="0.3"/>
  <cols>
    <col min="1" max="4" width="3" style="10" customWidth="1"/>
    <col min="5" max="5" width="31.33203125" style="10" customWidth="1"/>
    <col min="6" max="9" width="9.5546875" customWidth="1"/>
  </cols>
  <sheetData>
    <row r="1" spans="1:9" ht="15.6" x14ac:dyDescent="0.3">
      <c r="A1" s="17" t="s">
        <v>33</v>
      </c>
      <c r="B1" s="1"/>
      <c r="C1" s="1"/>
      <c r="D1" s="1"/>
      <c r="E1" s="1"/>
      <c r="F1" s="16"/>
      <c r="G1" s="16"/>
      <c r="H1" s="16"/>
      <c r="I1" s="25" t="s">
        <v>47</v>
      </c>
    </row>
    <row r="2" spans="1:9" ht="17.399999999999999" x14ac:dyDescent="0.3">
      <c r="A2" s="18" t="s">
        <v>34</v>
      </c>
      <c r="B2" s="1"/>
      <c r="C2" s="1"/>
      <c r="D2" s="1"/>
      <c r="E2" s="1"/>
      <c r="F2" s="16"/>
      <c r="G2" s="16"/>
      <c r="H2" s="16"/>
      <c r="I2" s="26">
        <v>44515</v>
      </c>
    </row>
    <row r="3" spans="1:9" x14ac:dyDescent="0.3">
      <c r="A3" s="19" t="s">
        <v>48</v>
      </c>
      <c r="B3" s="1"/>
      <c r="C3" s="1"/>
      <c r="D3" s="1"/>
      <c r="E3" s="1"/>
      <c r="F3" s="16"/>
      <c r="G3" s="16"/>
      <c r="H3" s="16"/>
      <c r="I3" s="25" t="s">
        <v>35</v>
      </c>
    </row>
    <row r="4" spans="1:9" s="29" customFormat="1" ht="21" thickBot="1" x14ac:dyDescent="0.35">
      <c r="A4" s="27"/>
      <c r="B4" s="27"/>
      <c r="C4" s="27"/>
      <c r="D4" s="27"/>
      <c r="E4" s="27"/>
      <c r="F4" s="28" t="s">
        <v>50</v>
      </c>
      <c r="G4" s="28" t="s">
        <v>49</v>
      </c>
      <c r="H4" s="28" t="s">
        <v>46</v>
      </c>
      <c r="I4" s="28"/>
    </row>
    <row r="5" spans="1:9" ht="15" thickTop="1" x14ac:dyDescent="0.3">
      <c r="A5" s="1"/>
      <c r="B5" s="1"/>
      <c r="C5" s="1" t="s">
        <v>1</v>
      </c>
      <c r="D5" s="1"/>
      <c r="E5" s="1"/>
      <c r="F5" s="4"/>
      <c r="G5" s="4"/>
      <c r="H5" s="4"/>
      <c r="I5" s="20"/>
    </row>
    <row r="6" spans="1:9" x14ac:dyDescent="0.3">
      <c r="A6" s="1"/>
      <c r="B6" s="1"/>
      <c r="C6" s="1"/>
      <c r="D6" s="1" t="s">
        <v>2</v>
      </c>
      <c r="E6" s="1"/>
      <c r="F6" s="4">
        <v>9.6999999999999993</v>
      </c>
      <c r="G6" s="4">
        <v>25</v>
      </c>
      <c r="H6" s="4">
        <v>12</v>
      </c>
      <c r="I6" s="20"/>
    </row>
    <row r="7" spans="1:9" x14ac:dyDescent="0.3">
      <c r="A7" s="1"/>
      <c r="B7" s="1"/>
      <c r="C7" s="1"/>
      <c r="D7" s="1" t="s">
        <v>3</v>
      </c>
      <c r="E7" s="1"/>
      <c r="F7" s="4"/>
      <c r="G7" s="4"/>
      <c r="H7" s="4"/>
      <c r="I7" s="20"/>
    </row>
    <row r="8" spans="1:9" x14ac:dyDescent="0.3">
      <c r="A8" s="1"/>
      <c r="B8" s="1"/>
      <c r="C8" s="1"/>
      <c r="D8" s="1"/>
      <c r="E8" s="1" t="s">
        <v>4</v>
      </c>
      <c r="F8" s="4">
        <v>0</v>
      </c>
      <c r="G8" s="4">
        <v>500</v>
      </c>
      <c r="H8" s="4">
        <v>350</v>
      </c>
      <c r="I8" s="20"/>
    </row>
    <row r="9" spans="1:9" x14ac:dyDescent="0.3">
      <c r="A9" s="1"/>
      <c r="B9" s="1"/>
      <c r="C9" s="1"/>
      <c r="D9" s="1"/>
      <c r="E9" s="1" t="s">
        <v>5</v>
      </c>
      <c r="F9" s="4">
        <v>0</v>
      </c>
      <c r="G9" s="4">
        <v>500</v>
      </c>
      <c r="H9" s="4">
        <v>350</v>
      </c>
      <c r="I9" s="20"/>
    </row>
    <row r="10" spans="1:9" x14ac:dyDescent="0.3">
      <c r="A10" s="1"/>
      <c r="B10" s="1"/>
      <c r="C10" s="1"/>
      <c r="D10" s="1"/>
      <c r="E10" s="1" t="s">
        <v>36</v>
      </c>
      <c r="F10" s="4">
        <v>0</v>
      </c>
      <c r="G10" s="4">
        <v>500</v>
      </c>
      <c r="H10" s="4">
        <v>350</v>
      </c>
      <c r="I10" s="20"/>
    </row>
    <row r="11" spans="1:9" x14ac:dyDescent="0.3">
      <c r="A11" s="1"/>
      <c r="B11" s="1"/>
      <c r="C11" s="1"/>
      <c r="D11" s="1"/>
      <c r="E11" s="1" t="s">
        <v>6</v>
      </c>
      <c r="F11" s="4">
        <v>0</v>
      </c>
      <c r="G11" s="4">
        <v>500</v>
      </c>
      <c r="H11" s="4">
        <v>350</v>
      </c>
      <c r="I11" s="20"/>
    </row>
    <row r="12" spans="1:9" x14ac:dyDescent="0.3">
      <c r="A12" s="1"/>
      <c r="B12" s="1"/>
      <c r="C12" s="1"/>
      <c r="D12" s="1"/>
      <c r="E12" s="1" t="s">
        <v>7</v>
      </c>
      <c r="F12" s="4">
        <v>0</v>
      </c>
      <c r="G12" s="4">
        <v>500</v>
      </c>
      <c r="H12" s="4">
        <v>350</v>
      </c>
      <c r="I12" s="20"/>
    </row>
    <row r="13" spans="1:9" x14ac:dyDescent="0.3">
      <c r="A13" s="1"/>
      <c r="B13" s="1"/>
      <c r="C13" s="1"/>
      <c r="D13" s="1"/>
      <c r="E13" s="1" t="s">
        <v>37</v>
      </c>
      <c r="F13" s="4">
        <v>0</v>
      </c>
      <c r="G13" s="4">
        <v>500</v>
      </c>
      <c r="H13" s="4">
        <v>350</v>
      </c>
      <c r="I13" s="20"/>
    </row>
    <row r="14" spans="1:9" x14ac:dyDescent="0.3">
      <c r="A14" s="1"/>
      <c r="B14" s="1"/>
      <c r="C14" s="1"/>
      <c r="D14" s="1"/>
      <c r="E14" s="1" t="s">
        <v>8</v>
      </c>
      <c r="F14" s="4">
        <v>0</v>
      </c>
      <c r="G14" s="4">
        <v>500</v>
      </c>
      <c r="H14" s="4">
        <v>350</v>
      </c>
      <c r="I14" s="20"/>
    </row>
    <row r="15" spans="1:9" x14ac:dyDescent="0.3">
      <c r="A15" s="1"/>
      <c r="B15" s="1"/>
      <c r="C15" s="1"/>
      <c r="D15" s="1"/>
      <c r="E15" s="1" t="s">
        <v>9</v>
      </c>
      <c r="F15" s="4">
        <v>0</v>
      </c>
      <c r="G15" s="4">
        <v>500</v>
      </c>
      <c r="H15" s="4">
        <v>350</v>
      </c>
      <c r="I15" s="20"/>
    </row>
    <row r="16" spans="1:9" x14ac:dyDescent="0.3">
      <c r="A16" s="1"/>
      <c r="B16" s="1"/>
      <c r="C16" s="1"/>
      <c r="D16" s="1"/>
      <c r="E16" s="1" t="s">
        <v>10</v>
      </c>
      <c r="F16" s="4">
        <v>0</v>
      </c>
      <c r="G16" s="4">
        <v>500</v>
      </c>
      <c r="H16" s="4">
        <v>350</v>
      </c>
      <c r="I16" s="20"/>
    </row>
    <row r="17" spans="1:9" x14ac:dyDescent="0.3">
      <c r="A17" s="1"/>
      <c r="B17" s="1"/>
      <c r="C17" s="1"/>
      <c r="D17" s="1"/>
      <c r="E17" s="1" t="s">
        <v>38</v>
      </c>
      <c r="F17" s="4">
        <v>0</v>
      </c>
      <c r="G17" s="4">
        <v>500</v>
      </c>
      <c r="H17" s="4">
        <v>350</v>
      </c>
      <c r="I17" s="20"/>
    </row>
    <row r="18" spans="1:9" x14ac:dyDescent="0.3">
      <c r="A18" s="1"/>
      <c r="B18" s="1"/>
      <c r="C18" s="1"/>
      <c r="D18" s="1"/>
      <c r="E18" s="1" t="s">
        <v>11</v>
      </c>
      <c r="F18" s="4">
        <v>0</v>
      </c>
      <c r="G18" s="4">
        <v>500</v>
      </c>
      <c r="H18" s="4">
        <v>350</v>
      </c>
      <c r="I18" s="20"/>
    </row>
    <row r="19" spans="1:9" x14ac:dyDescent="0.3">
      <c r="A19" s="1"/>
      <c r="B19" s="1"/>
      <c r="C19" s="1"/>
      <c r="D19" s="1"/>
      <c r="E19" s="1" t="s">
        <v>12</v>
      </c>
      <c r="F19" s="4">
        <v>0</v>
      </c>
      <c r="G19" s="4">
        <v>500</v>
      </c>
      <c r="H19" s="4">
        <v>350</v>
      </c>
      <c r="I19" s="20"/>
    </row>
    <row r="20" spans="1:9" x14ac:dyDescent="0.3">
      <c r="A20" s="1"/>
      <c r="B20" s="1"/>
      <c r="C20" s="1"/>
      <c r="D20" s="1"/>
      <c r="E20" s="1" t="s">
        <v>13</v>
      </c>
      <c r="F20" s="4">
        <v>0</v>
      </c>
      <c r="G20" s="4">
        <v>500</v>
      </c>
      <c r="H20" s="4">
        <v>350</v>
      </c>
      <c r="I20" s="20"/>
    </row>
    <row r="21" spans="1:9" x14ac:dyDescent="0.3">
      <c r="A21" s="1"/>
      <c r="B21" s="1"/>
      <c r="C21" s="1"/>
      <c r="D21" s="1"/>
      <c r="E21" s="1" t="s">
        <v>39</v>
      </c>
      <c r="F21" s="4">
        <v>0</v>
      </c>
      <c r="G21" s="4">
        <v>100</v>
      </c>
      <c r="H21" s="4">
        <v>100</v>
      </c>
      <c r="I21" s="20"/>
    </row>
    <row r="22" spans="1:9" ht="15" thickBot="1" x14ac:dyDescent="0.35">
      <c r="A22" s="1"/>
      <c r="B22" s="1"/>
      <c r="C22" s="1"/>
      <c r="D22" s="1"/>
      <c r="E22" s="1" t="s">
        <v>40</v>
      </c>
      <c r="F22" s="4">
        <v>5600</v>
      </c>
      <c r="G22" s="4">
        <v>0</v>
      </c>
      <c r="H22" s="4">
        <v>0</v>
      </c>
      <c r="I22" s="20"/>
    </row>
    <row r="23" spans="1:9" ht="15" thickBot="1" x14ac:dyDescent="0.35">
      <c r="A23" s="1"/>
      <c r="B23" s="1"/>
      <c r="C23" s="1"/>
      <c r="D23" s="1" t="s">
        <v>14</v>
      </c>
      <c r="E23" s="1"/>
      <c r="F23" s="6">
        <f>ROUND(SUM(F7:F22),5)</f>
        <v>5600</v>
      </c>
      <c r="G23" s="6">
        <f>ROUND(SUM(G7:G22),5)</f>
        <v>6600</v>
      </c>
      <c r="H23" s="6">
        <f>ROUND(SUM(H7:H22),5)</f>
        <v>4650</v>
      </c>
      <c r="I23" s="21"/>
    </row>
    <row r="24" spans="1:9" ht="15" thickBot="1" x14ac:dyDescent="0.35">
      <c r="A24" s="1"/>
      <c r="B24" s="1"/>
      <c r="C24" s="1" t="s">
        <v>15</v>
      </c>
      <c r="D24" s="1"/>
      <c r="E24" s="1"/>
      <c r="F24" s="7">
        <f>ROUND(SUM(F5:F6)+F23,5)</f>
        <v>5609.7</v>
      </c>
      <c r="G24" s="7">
        <f>ROUND(SUM(G5:G6)+G23,5)</f>
        <v>6625</v>
      </c>
      <c r="H24" s="7">
        <f>ROUND(SUM(H5:H6)+H23,5)</f>
        <v>4662</v>
      </c>
      <c r="I24" s="22"/>
    </row>
    <row r="25" spans="1:9" x14ac:dyDescent="0.3">
      <c r="A25" s="1"/>
      <c r="B25" s="1" t="s">
        <v>16</v>
      </c>
      <c r="C25" s="1"/>
      <c r="D25" s="1"/>
      <c r="E25" s="1"/>
      <c r="F25" s="4">
        <f>F24</f>
        <v>5609.7</v>
      </c>
      <c r="G25" s="4">
        <f>G24</f>
        <v>6625</v>
      </c>
      <c r="H25" s="4">
        <f>H24</f>
        <v>4662</v>
      </c>
      <c r="I25" s="20"/>
    </row>
    <row r="26" spans="1:9" x14ac:dyDescent="0.3">
      <c r="A26" s="1"/>
      <c r="B26" s="1"/>
      <c r="C26" s="1" t="s">
        <v>17</v>
      </c>
      <c r="D26" s="1"/>
      <c r="E26" s="1"/>
      <c r="F26" s="4"/>
      <c r="G26" s="4"/>
      <c r="H26" s="4"/>
      <c r="I26" s="20"/>
    </row>
    <row r="27" spans="1:9" x14ac:dyDescent="0.3">
      <c r="A27" s="1"/>
      <c r="B27" s="1"/>
      <c r="C27" s="1"/>
      <c r="D27" s="1" t="s">
        <v>18</v>
      </c>
      <c r="E27" s="1"/>
      <c r="F27" s="4">
        <v>0</v>
      </c>
      <c r="G27" s="4">
        <v>1000</v>
      </c>
      <c r="H27" s="4">
        <v>1000</v>
      </c>
      <c r="I27" s="20"/>
    </row>
    <row r="28" spans="1:9" x14ac:dyDescent="0.3">
      <c r="A28" s="1"/>
      <c r="B28" s="1"/>
      <c r="C28" s="1"/>
      <c r="D28" s="1" t="s">
        <v>19</v>
      </c>
      <c r="E28" s="1"/>
      <c r="F28" s="4"/>
      <c r="G28" s="4"/>
      <c r="H28" s="4"/>
      <c r="I28" s="20"/>
    </row>
    <row r="29" spans="1:9" x14ac:dyDescent="0.3">
      <c r="A29" s="1"/>
      <c r="B29" s="1"/>
      <c r="C29" s="1"/>
      <c r="D29" s="1"/>
      <c r="E29" s="1" t="s">
        <v>20</v>
      </c>
      <c r="F29" s="4">
        <v>0</v>
      </c>
      <c r="G29" s="4">
        <v>300</v>
      </c>
      <c r="H29" s="4">
        <v>300</v>
      </c>
      <c r="I29" s="20"/>
    </row>
    <row r="30" spans="1:9" ht="15" thickBot="1" x14ac:dyDescent="0.35">
      <c r="A30" s="1"/>
      <c r="B30" s="1"/>
      <c r="C30" s="1"/>
      <c r="D30" s="1"/>
      <c r="E30" s="1" t="s">
        <v>21</v>
      </c>
      <c r="F30" s="8">
        <v>0</v>
      </c>
      <c r="G30" s="8">
        <v>425</v>
      </c>
      <c r="H30" s="8">
        <v>425</v>
      </c>
      <c r="I30" s="23"/>
    </row>
    <row r="31" spans="1:9" x14ac:dyDescent="0.3">
      <c r="A31" s="1"/>
      <c r="B31" s="1"/>
      <c r="C31" s="1"/>
      <c r="D31" s="1" t="s">
        <v>22</v>
      </c>
      <c r="E31" s="1"/>
      <c r="F31" s="4">
        <f>ROUND(SUM(F28:F30),5)</f>
        <v>0</v>
      </c>
      <c r="G31" s="4">
        <f>ROUND(SUM(G28:G30),5)</f>
        <v>725</v>
      </c>
      <c r="H31" s="4">
        <f>ROUND(SUM(H28:H30),5)</f>
        <v>725</v>
      </c>
      <c r="I31" s="20"/>
    </row>
    <row r="32" spans="1:9" x14ac:dyDescent="0.3">
      <c r="A32" s="1"/>
      <c r="B32" s="1"/>
      <c r="C32" s="1"/>
      <c r="D32" s="1" t="s">
        <v>23</v>
      </c>
      <c r="E32" s="1"/>
      <c r="F32" s="4">
        <v>0</v>
      </c>
      <c r="G32" s="4">
        <v>1000</v>
      </c>
      <c r="H32" s="4">
        <v>1000</v>
      </c>
      <c r="I32" s="20"/>
    </row>
    <row r="33" spans="1:9" x14ac:dyDescent="0.3">
      <c r="A33" s="1"/>
      <c r="B33" s="1"/>
      <c r="C33" s="1"/>
      <c r="D33" s="1" t="s">
        <v>24</v>
      </c>
      <c r="E33" s="1"/>
      <c r="F33" s="4"/>
      <c r="G33" s="4"/>
      <c r="H33" s="4"/>
      <c r="I33" s="20"/>
    </row>
    <row r="34" spans="1:9" ht="15" thickBot="1" x14ac:dyDescent="0.35">
      <c r="A34" s="1"/>
      <c r="B34" s="1"/>
      <c r="C34" s="1"/>
      <c r="D34" s="1"/>
      <c r="E34" s="1" t="s">
        <v>25</v>
      </c>
      <c r="F34" s="4">
        <v>1010</v>
      </c>
      <c r="G34" s="4">
        <v>1875</v>
      </c>
      <c r="H34" s="4">
        <v>1875</v>
      </c>
      <c r="I34" s="20"/>
    </row>
    <row r="35" spans="1:9" ht="15" thickBot="1" x14ac:dyDescent="0.35">
      <c r="A35" s="1"/>
      <c r="B35" s="1"/>
      <c r="C35" s="1"/>
      <c r="D35" s="1" t="s">
        <v>26</v>
      </c>
      <c r="E35" s="1"/>
      <c r="F35" s="6">
        <f>ROUND(SUM(F33:F34),5)</f>
        <v>1010</v>
      </c>
      <c r="G35" s="6">
        <f>ROUND(SUM(G33:G34),5)</f>
        <v>1875</v>
      </c>
      <c r="H35" s="6">
        <f>ROUND(SUM(H33:H34),5)</f>
        <v>1875</v>
      </c>
      <c r="I35" s="21"/>
    </row>
    <row r="36" spans="1:9" ht="15" thickBot="1" x14ac:dyDescent="0.35">
      <c r="A36" s="1"/>
      <c r="B36" s="1"/>
      <c r="C36" s="1" t="s">
        <v>27</v>
      </c>
      <c r="D36" s="1"/>
      <c r="E36" s="1"/>
      <c r="F36" s="6">
        <f>ROUND(SUM(F26:F27)+SUM(F31:F32)+F35,5)</f>
        <v>1010</v>
      </c>
      <c r="G36" s="6">
        <f>ROUND(SUM(G26:G27)+SUM(G31:G32)+G35,5)</f>
        <v>4600</v>
      </c>
      <c r="H36" s="6">
        <f>ROUND(SUM(H26:H27)+SUM(H31:H32)+H35,5)</f>
        <v>4600</v>
      </c>
      <c r="I36" s="21"/>
    </row>
    <row r="37" spans="1:9" s="10" customFormat="1" ht="10.8" thickBot="1" x14ac:dyDescent="0.25">
      <c r="A37" s="1" t="s">
        <v>28</v>
      </c>
      <c r="B37" s="1"/>
      <c r="C37" s="1"/>
      <c r="D37" s="1"/>
      <c r="E37" s="1"/>
      <c r="F37" s="9">
        <f>ROUND(F25-F36,5)</f>
        <v>4599.7</v>
      </c>
      <c r="G37" s="9">
        <f>ROUND(G25-G36,5)</f>
        <v>2025</v>
      </c>
      <c r="H37" s="9">
        <f>ROUND(H25-H36,5)</f>
        <v>62</v>
      </c>
      <c r="I37" s="24"/>
    </row>
    <row r="38" spans="1:9" ht="15" thickTop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34"/>
  <sheetViews>
    <sheetView view="pageLayout" zoomScaleNormal="100" workbookViewId="0">
      <selection activeCell="E3" sqref="E3"/>
    </sheetView>
  </sheetViews>
  <sheetFormatPr defaultRowHeight="14.4" x14ac:dyDescent="0.3"/>
  <cols>
    <col min="1" max="4" width="3" style="10" customWidth="1"/>
    <col min="5" max="5" width="30.21875" style="10" customWidth="1"/>
    <col min="6" max="6" width="9.33203125" bestFit="1" customWidth="1"/>
    <col min="7" max="7" width="2.33203125" customWidth="1"/>
    <col min="8" max="8" width="9.33203125" bestFit="1" customWidth="1"/>
    <col min="9" max="9" width="2.33203125" customWidth="1"/>
  </cols>
  <sheetData>
    <row r="1" spans="1:9" ht="15" thickBot="1" x14ac:dyDescent="0.35">
      <c r="A1" s="1"/>
      <c r="B1" s="1"/>
      <c r="C1" s="1"/>
      <c r="D1" s="1"/>
      <c r="E1" s="1"/>
      <c r="F1" s="3"/>
      <c r="G1" s="2"/>
      <c r="H1" s="3"/>
      <c r="I1" s="2"/>
    </row>
    <row r="2" spans="1:9" s="14" customFormat="1" ht="15.6" thickTop="1" thickBot="1" x14ac:dyDescent="0.35">
      <c r="A2" s="11"/>
      <c r="B2" s="11"/>
      <c r="C2" s="11"/>
      <c r="D2" s="11"/>
      <c r="E2" s="11"/>
      <c r="F2" s="12" t="s">
        <v>0</v>
      </c>
      <c r="G2" s="13"/>
      <c r="H2" s="12" t="s">
        <v>29</v>
      </c>
      <c r="I2" s="13"/>
    </row>
    <row r="3" spans="1:9" ht="15" thickTop="1" x14ac:dyDescent="0.3">
      <c r="A3" s="1"/>
      <c r="B3" s="1"/>
      <c r="C3" s="1" t="s">
        <v>1</v>
      </c>
      <c r="D3" s="1"/>
      <c r="E3" s="1"/>
      <c r="F3" s="4"/>
      <c r="G3" s="5"/>
      <c r="H3" s="4"/>
      <c r="I3" s="5"/>
    </row>
    <row r="4" spans="1:9" x14ac:dyDescent="0.3">
      <c r="A4" s="1"/>
      <c r="B4" s="1"/>
      <c r="C4" s="1"/>
      <c r="D4" s="1" t="s">
        <v>2</v>
      </c>
      <c r="E4" s="1"/>
      <c r="F4" s="4">
        <v>12.06</v>
      </c>
      <c r="G4" s="5"/>
      <c r="H4" s="4">
        <v>25</v>
      </c>
      <c r="I4" s="5"/>
    </row>
    <row r="5" spans="1:9" x14ac:dyDescent="0.3">
      <c r="A5" s="1"/>
      <c r="B5" s="1"/>
      <c r="C5" s="1"/>
      <c r="D5" s="1" t="s">
        <v>3</v>
      </c>
      <c r="E5" s="1"/>
      <c r="F5" s="4"/>
      <c r="G5" s="5"/>
      <c r="H5" s="4"/>
      <c r="I5" s="5"/>
    </row>
    <row r="6" spans="1:9" x14ac:dyDescent="0.3">
      <c r="A6" s="1"/>
      <c r="B6" s="1"/>
      <c r="C6" s="1"/>
      <c r="D6" s="1"/>
      <c r="E6" s="1" t="s">
        <v>4</v>
      </c>
      <c r="F6" s="4">
        <v>720</v>
      </c>
      <c r="G6" s="5"/>
      <c r="H6" s="4">
        <v>500</v>
      </c>
      <c r="I6" s="5"/>
    </row>
    <row r="7" spans="1:9" x14ac:dyDescent="0.3">
      <c r="A7" s="1"/>
      <c r="B7" s="1"/>
      <c r="C7" s="1"/>
      <c r="D7" s="1"/>
      <c r="E7" s="1" t="s">
        <v>30</v>
      </c>
      <c r="F7" s="4">
        <v>0</v>
      </c>
      <c r="G7" s="5"/>
      <c r="H7" s="4">
        <v>500</v>
      </c>
      <c r="I7" s="5"/>
    </row>
    <row r="8" spans="1:9" x14ac:dyDescent="0.3">
      <c r="A8" s="1"/>
      <c r="B8" s="1"/>
      <c r="C8" s="1"/>
      <c r="D8" s="1"/>
      <c r="E8" s="1" t="s">
        <v>5</v>
      </c>
      <c r="F8" s="4">
        <v>720</v>
      </c>
      <c r="G8" s="5"/>
      <c r="H8" s="4">
        <v>500</v>
      </c>
      <c r="I8" s="5"/>
    </row>
    <row r="9" spans="1:9" x14ac:dyDescent="0.3">
      <c r="A9" s="1"/>
      <c r="B9" s="1"/>
      <c r="C9" s="1"/>
      <c r="D9" s="1"/>
      <c r="E9" s="1" t="s">
        <v>32</v>
      </c>
      <c r="F9" s="4">
        <v>0</v>
      </c>
      <c r="G9" s="5"/>
      <c r="H9" s="4">
        <v>500</v>
      </c>
      <c r="I9" s="5"/>
    </row>
    <row r="10" spans="1:9" x14ac:dyDescent="0.3">
      <c r="A10" s="1"/>
      <c r="B10" s="1"/>
      <c r="C10" s="1"/>
      <c r="D10" s="1"/>
      <c r="E10" s="1" t="s">
        <v>6</v>
      </c>
      <c r="F10" s="4">
        <v>720</v>
      </c>
      <c r="G10" s="5"/>
      <c r="H10" s="4">
        <v>500</v>
      </c>
      <c r="I10" s="5"/>
    </row>
    <row r="11" spans="1:9" x14ac:dyDescent="0.3">
      <c r="A11" s="1"/>
      <c r="B11" s="1"/>
      <c r="C11" s="1"/>
      <c r="D11" s="1"/>
      <c r="E11" s="1" t="s">
        <v>7</v>
      </c>
      <c r="F11" s="4">
        <v>720</v>
      </c>
      <c r="G11" s="5"/>
      <c r="H11" s="4">
        <v>500</v>
      </c>
      <c r="I11" s="5"/>
    </row>
    <row r="12" spans="1:9" x14ac:dyDescent="0.3">
      <c r="A12" s="1"/>
      <c r="B12" s="1"/>
      <c r="C12" s="1"/>
      <c r="D12" s="1"/>
      <c r="E12" s="1" t="s">
        <v>31</v>
      </c>
      <c r="F12" s="4">
        <v>0</v>
      </c>
      <c r="G12" s="5"/>
      <c r="H12" s="4">
        <v>500</v>
      </c>
      <c r="I12" s="5"/>
    </row>
    <row r="13" spans="1:9" x14ac:dyDescent="0.3">
      <c r="A13" s="1"/>
      <c r="B13" s="1"/>
      <c r="C13" s="1"/>
      <c r="D13" s="1"/>
      <c r="E13" s="1" t="s">
        <v>8</v>
      </c>
      <c r="F13" s="4">
        <v>720</v>
      </c>
      <c r="G13" s="5"/>
      <c r="H13" s="4">
        <v>500</v>
      </c>
      <c r="I13" s="5"/>
    </row>
    <row r="14" spans="1:9" x14ac:dyDescent="0.3">
      <c r="A14" s="1"/>
      <c r="B14" s="1"/>
      <c r="C14" s="1"/>
      <c r="D14" s="1"/>
      <c r="E14" s="1" t="s">
        <v>9</v>
      </c>
      <c r="F14" s="4">
        <v>720</v>
      </c>
      <c r="G14" s="5"/>
      <c r="H14" s="4">
        <v>500</v>
      </c>
      <c r="I14" s="5"/>
    </row>
    <row r="15" spans="1:9" x14ac:dyDescent="0.3">
      <c r="A15" s="1"/>
      <c r="B15" s="1"/>
      <c r="C15" s="1"/>
      <c r="D15" s="1"/>
      <c r="E15" s="1" t="s">
        <v>10</v>
      </c>
      <c r="F15" s="4">
        <v>720</v>
      </c>
      <c r="G15" s="5"/>
      <c r="H15" s="4">
        <v>500</v>
      </c>
      <c r="I15" s="5"/>
    </row>
    <row r="16" spans="1:9" x14ac:dyDescent="0.3">
      <c r="A16" s="1"/>
      <c r="B16" s="1"/>
      <c r="C16" s="1"/>
      <c r="D16" s="1"/>
      <c r="E16" s="1" t="s">
        <v>11</v>
      </c>
      <c r="F16" s="4">
        <v>720</v>
      </c>
      <c r="G16" s="5"/>
      <c r="H16" s="4">
        <v>500</v>
      </c>
      <c r="I16" s="5"/>
    </row>
    <row r="17" spans="1:9" x14ac:dyDescent="0.3">
      <c r="A17" s="1"/>
      <c r="B17" s="1"/>
      <c r="C17" s="1"/>
      <c r="D17" s="1"/>
      <c r="E17" s="1" t="s">
        <v>12</v>
      </c>
      <c r="F17" s="4">
        <v>720</v>
      </c>
      <c r="G17" s="5"/>
      <c r="H17" s="4">
        <v>500</v>
      </c>
      <c r="I17" s="5"/>
    </row>
    <row r="18" spans="1:9" ht="15" thickBot="1" x14ac:dyDescent="0.35">
      <c r="A18" s="1"/>
      <c r="B18" s="1"/>
      <c r="C18" s="1"/>
      <c r="D18" s="1"/>
      <c r="E18" s="1" t="s">
        <v>13</v>
      </c>
      <c r="F18" s="4">
        <v>720</v>
      </c>
      <c r="G18" s="5"/>
      <c r="H18" s="4">
        <v>500</v>
      </c>
      <c r="I18" s="5"/>
    </row>
    <row r="19" spans="1:9" ht="15" thickBot="1" x14ac:dyDescent="0.35">
      <c r="A19" s="1"/>
      <c r="B19" s="1"/>
      <c r="C19" s="1"/>
      <c r="D19" s="1" t="s">
        <v>14</v>
      </c>
      <c r="E19" s="1"/>
      <c r="F19" s="6">
        <f>ROUND(SUM(F5:F18),5)</f>
        <v>7200</v>
      </c>
      <c r="G19" s="5"/>
      <c r="H19" s="6">
        <f>ROUND(SUM(H5:H18),5)</f>
        <v>6500</v>
      </c>
      <c r="I19" s="5"/>
    </row>
    <row r="20" spans="1:9" ht="15" thickBot="1" x14ac:dyDescent="0.35">
      <c r="A20" s="1"/>
      <c r="B20" s="1"/>
      <c r="C20" s="1" t="s">
        <v>15</v>
      </c>
      <c r="D20" s="1"/>
      <c r="E20" s="1"/>
      <c r="F20" s="7">
        <f>ROUND(SUM(F3:F4)+F19,5)</f>
        <v>7212.06</v>
      </c>
      <c r="G20" s="5"/>
      <c r="H20" s="7">
        <f>ROUND(SUM(H3:H4)+H19,5)</f>
        <v>6525</v>
      </c>
      <c r="I20" s="5"/>
    </row>
    <row r="21" spans="1:9" x14ac:dyDescent="0.3">
      <c r="A21" s="1"/>
      <c r="B21" s="1" t="s">
        <v>16</v>
      </c>
      <c r="C21" s="1"/>
      <c r="D21" s="1"/>
      <c r="E21" s="1"/>
      <c r="F21" s="4">
        <f>F20</f>
        <v>7212.06</v>
      </c>
      <c r="G21" s="5"/>
      <c r="H21" s="4">
        <f>H20</f>
        <v>6525</v>
      </c>
      <c r="I21" s="5"/>
    </row>
    <row r="22" spans="1:9" x14ac:dyDescent="0.3">
      <c r="A22" s="1"/>
      <c r="B22" s="1"/>
      <c r="C22" s="1" t="s">
        <v>17</v>
      </c>
      <c r="D22" s="1"/>
      <c r="E22" s="1"/>
      <c r="F22" s="4"/>
      <c r="G22" s="5"/>
      <c r="H22" s="4"/>
      <c r="I22" s="5"/>
    </row>
    <row r="23" spans="1:9" x14ac:dyDescent="0.3">
      <c r="A23" s="1"/>
      <c r="B23" s="1"/>
      <c r="C23" s="1"/>
      <c r="D23" s="1" t="s">
        <v>18</v>
      </c>
      <c r="E23" s="1"/>
      <c r="F23" s="4">
        <v>200</v>
      </c>
      <c r="G23" s="5"/>
      <c r="H23" s="4">
        <v>1000</v>
      </c>
      <c r="I23" s="5"/>
    </row>
    <row r="24" spans="1:9" x14ac:dyDescent="0.3">
      <c r="A24" s="1"/>
      <c r="B24" s="1"/>
      <c r="C24" s="1"/>
      <c r="D24" s="1" t="s">
        <v>19</v>
      </c>
      <c r="E24" s="1"/>
      <c r="F24" s="4"/>
      <c r="G24" s="5"/>
      <c r="H24" s="4"/>
      <c r="I24" s="5"/>
    </row>
    <row r="25" spans="1:9" x14ac:dyDescent="0.3">
      <c r="A25" s="1"/>
      <c r="B25" s="1"/>
      <c r="C25" s="1"/>
      <c r="D25" s="1"/>
      <c r="E25" s="1" t="s">
        <v>20</v>
      </c>
      <c r="F25" s="4">
        <v>300</v>
      </c>
      <c r="G25" s="5"/>
      <c r="H25" s="4">
        <v>300</v>
      </c>
      <c r="I25" s="5"/>
    </row>
    <row r="26" spans="1:9" ht="15" thickBot="1" x14ac:dyDescent="0.35">
      <c r="A26" s="1"/>
      <c r="B26" s="1"/>
      <c r="C26" s="1"/>
      <c r="D26" s="1"/>
      <c r="E26" s="1" t="s">
        <v>21</v>
      </c>
      <c r="F26" s="8">
        <v>425</v>
      </c>
      <c r="G26" s="5"/>
      <c r="H26" s="8">
        <v>425</v>
      </c>
      <c r="I26" s="5"/>
    </row>
    <row r="27" spans="1:9" x14ac:dyDescent="0.3">
      <c r="A27" s="1"/>
      <c r="B27" s="1"/>
      <c r="C27" s="1"/>
      <c r="D27" s="1" t="s">
        <v>22</v>
      </c>
      <c r="E27" s="1"/>
      <c r="F27" s="4">
        <f>ROUND(SUM(F24:F26),5)</f>
        <v>725</v>
      </c>
      <c r="G27" s="5"/>
      <c r="H27" s="4">
        <f>ROUND(SUM(H24:H26),5)</f>
        <v>725</v>
      </c>
      <c r="I27" s="5"/>
    </row>
    <row r="28" spans="1:9" x14ac:dyDescent="0.3">
      <c r="A28" s="1"/>
      <c r="B28" s="1"/>
      <c r="C28" s="1"/>
      <c r="D28" s="1" t="s">
        <v>23</v>
      </c>
      <c r="E28" s="1"/>
      <c r="F28" s="4">
        <v>1000</v>
      </c>
      <c r="G28" s="5"/>
      <c r="H28" s="4">
        <v>1000</v>
      </c>
      <c r="I28" s="5"/>
    </row>
    <row r="29" spans="1:9" x14ac:dyDescent="0.3">
      <c r="A29" s="1"/>
      <c r="B29" s="1"/>
      <c r="C29" s="1"/>
      <c r="D29" s="1" t="s">
        <v>24</v>
      </c>
      <c r="E29" s="1"/>
      <c r="F29" s="4"/>
      <c r="G29" s="5"/>
      <c r="H29" s="4"/>
      <c r="I29" s="5"/>
    </row>
    <row r="30" spans="1:9" ht="15" thickBot="1" x14ac:dyDescent="0.35">
      <c r="A30" s="1"/>
      <c r="B30" s="1"/>
      <c r="C30" s="1"/>
      <c r="D30" s="1"/>
      <c r="E30" s="1" t="s">
        <v>25</v>
      </c>
      <c r="F30" s="4">
        <v>950</v>
      </c>
      <c r="G30" s="5"/>
      <c r="H30" s="4">
        <v>950</v>
      </c>
      <c r="I30" s="5"/>
    </row>
    <row r="31" spans="1:9" ht="15" thickBot="1" x14ac:dyDescent="0.35">
      <c r="A31" s="1"/>
      <c r="B31" s="1"/>
      <c r="C31" s="1"/>
      <c r="D31" s="1" t="s">
        <v>26</v>
      </c>
      <c r="E31" s="1"/>
      <c r="F31" s="6">
        <f>ROUND(SUM(F29:F30),5)</f>
        <v>950</v>
      </c>
      <c r="G31" s="5"/>
      <c r="H31" s="6">
        <f>ROUND(SUM(H29:H30),5)</f>
        <v>950</v>
      </c>
      <c r="I31" s="5"/>
    </row>
    <row r="32" spans="1:9" ht="15" thickBot="1" x14ac:dyDescent="0.35">
      <c r="A32" s="1"/>
      <c r="B32" s="1"/>
      <c r="C32" s="1" t="s">
        <v>27</v>
      </c>
      <c r="D32" s="1"/>
      <c r="E32" s="1"/>
      <c r="F32" s="6">
        <f>ROUND(SUM(F22:F23)+SUM(F27:F28)+F31,5)</f>
        <v>2875</v>
      </c>
      <c r="G32" s="5"/>
      <c r="H32" s="6">
        <f>ROUND(SUM(H22:H23)+SUM(H27:H28)+H31,5)</f>
        <v>3675</v>
      </c>
      <c r="I32" s="5"/>
    </row>
    <row r="33" spans="1:9" s="10" customFormat="1" ht="10.8" thickBot="1" x14ac:dyDescent="0.25">
      <c r="A33" s="1" t="s">
        <v>28</v>
      </c>
      <c r="B33" s="1"/>
      <c r="C33" s="1"/>
      <c r="D33" s="1"/>
      <c r="E33" s="1"/>
      <c r="F33" s="9">
        <f>ROUND(F21-F32,5)</f>
        <v>4337.0600000000004</v>
      </c>
      <c r="G33" s="1"/>
      <c r="H33" s="9">
        <f>ROUND(H21-H32,5)</f>
        <v>2850</v>
      </c>
      <c r="I33" s="1"/>
    </row>
    <row r="34" spans="1:9" ht="15" thickTop="1" x14ac:dyDescent="0.3"/>
  </sheetData>
  <pageMargins left="0.7" right="0.7" top="0.75" bottom="0.75" header="0.1" footer="0.3"/>
  <pageSetup orientation="portrait" r:id="rId1"/>
  <headerFooter>
    <oddHeader>&amp;L&amp;"Arial,Bold"&amp;8 2:50 PM
 09/30/20
 Cash Basis&amp;C&amp;"Arial,Bold"&amp;12 Lancaster Inter-Municipal Committee
&amp;14 Profit &amp; Loss Budget vs. Actual
&amp;10 Proposed 2021 Budget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60960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60960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Alert</vt:lpstr>
      <vt:lpstr>2024</vt:lpstr>
      <vt:lpstr>2023</vt:lpstr>
      <vt:lpstr>2022</vt:lpstr>
      <vt:lpstr>2021</vt:lpstr>
      <vt:lpstr>'2021'!Print_Titles</vt:lpstr>
      <vt:lpstr>'2024'!Print_Titles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Strohecker</dc:creator>
  <cp:lastModifiedBy>Ryan Strohecker</cp:lastModifiedBy>
  <dcterms:created xsi:type="dcterms:W3CDTF">2020-07-28T18:50:34Z</dcterms:created>
  <dcterms:modified xsi:type="dcterms:W3CDTF">2023-12-12T19:18:32Z</dcterms:modified>
</cp:coreProperties>
</file>