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moneystream.sharepoint.com/Shared Documents/Mortgage Operations/1b Active Files/2 Documents/DSCR/"/>
    </mc:Choice>
  </mc:AlternateContent>
  <xr:revisionPtr revIDLastSave="92" documentId="8_{DDE30666-91CD-479D-BC86-1A3413BBF8C6}" xr6:coauthVersionLast="47" xr6:coauthVersionMax="47" xr10:uidLastSave="{B62A9FB4-E726-4F8C-B53E-303AFC79E6A6}"/>
  <bookViews>
    <workbookView xWindow="-15990" yWindow="-1644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C24" i="1"/>
  <c r="C21" i="1" l="1"/>
  <c r="E21" i="1" s="1"/>
  <c r="C20" i="1"/>
  <c r="E20" i="1" s="1"/>
  <c r="C19" i="1"/>
  <c r="E19" i="1" s="1"/>
  <c r="C18" i="1"/>
  <c r="E18" i="1" s="1"/>
  <c r="C17" i="1"/>
  <c r="D17" i="1" s="1"/>
  <c r="C16" i="1"/>
  <c r="E16" i="1" s="1"/>
  <c r="C11" i="1"/>
  <c r="C15" i="1" s="1"/>
  <c r="D19" i="1" l="1"/>
  <c r="E17" i="1"/>
  <c r="D21" i="1"/>
  <c r="D15" i="1"/>
  <c r="D18" i="1"/>
  <c r="D20" i="1"/>
  <c r="D16" i="1"/>
  <c r="E15" i="1"/>
  <c r="C25" i="1"/>
  <c r="D25" i="1" s="1"/>
  <c r="C22" i="1"/>
  <c r="D24" i="1"/>
  <c r="E22" i="1" l="1"/>
  <c r="E27" i="1" s="1"/>
  <c r="D22" i="1"/>
  <c r="D27" i="1" s="1"/>
  <c r="C28" i="1"/>
  <c r="C27" i="1"/>
  <c r="E28" i="1" l="1"/>
  <c r="D28" i="1"/>
</calcChain>
</file>

<file path=xl/sharedStrings.xml><?xml version="1.0" encoding="utf-8"?>
<sst xmlns="http://schemas.openxmlformats.org/spreadsheetml/2006/main" count="41" uniqueCount="36">
  <si>
    <t>Property Address:</t>
  </si>
  <si>
    <t xml:space="preserve">Transaction Details: </t>
  </si>
  <si>
    <t>Mortgage</t>
  </si>
  <si>
    <t>Taxes</t>
  </si>
  <si>
    <t>Insurance</t>
  </si>
  <si>
    <t>Value:</t>
  </si>
  <si>
    <t>Rent</t>
  </si>
  <si>
    <t>Total Exp</t>
  </si>
  <si>
    <t>Loan Amt:</t>
  </si>
  <si>
    <t>Flood</t>
  </si>
  <si>
    <t>Trash/H20/Sewer</t>
  </si>
  <si>
    <t>Electric</t>
  </si>
  <si>
    <t>Pest</t>
  </si>
  <si>
    <t>Vacancy</t>
  </si>
  <si>
    <t>Average Vacancy</t>
  </si>
  <si>
    <t>Experience</t>
  </si>
  <si>
    <t>Credit</t>
  </si>
  <si>
    <t>Liquidity</t>
  </si>
  <si>
    <t>If Calculated</t>
  </si>
  <si>
    <t>Expenses:</t>
  </si>
  <si>
    <t>Annual</t>
  </si>
  <si>
    <t>Par</t>
  </si>
  <si>
    <t>Max Pts</t>
  </si>
  <si>
    <t>DSCR (w/ vacancy)</t>
  </si>
  <si>
    <t>DSCR (raw)</t>
  </si>
  <si>
    <t>MoneyStream Financial File Identifier</t>
  </si>
  <si>
    <t>target</t>
  </si>
  <si>
    <t>1.2 to 1.5</t>
  </si>
  <si>
    <t>Other ProForma</t>
  </si>
  <si>
    <t>Annual Rent (now)</t>
  </si>
  <si>
    <t>Market Rent</t>
  </si>
  <si>
    <t>123 Oak Street, Anytown, FL</t>
  </si>
  <si>
    <t xml:space="preserve">17-UNIT APARTMENT </t>
  </si>
  <si>
    <t>123 Oak St - FL - 17 MF Purch</t>
  </si>
  <si>
    <t>Borrower: 123 Oak St LLC</t>
  </si>
  <si>
    <t>+10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</si>
</sst>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  <numFmt numFmtId="166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/>
    <xf numFmtId="1" fontId="0" fillId="0" borderId="1" xfId="0" applyNumberFormat="1" applyBorder="1"/>
    <xf numFmtId="164" fontId="0" fillId="0" borderId="0" xfId="1" applyNumberFormat="1" applyFont="1"/>
    <xf numFmtId="0" fontId="0" fillId="0" borderId="0" xfId="0" applyAlignment="1">
      <alignment horizontal="left"/>
    </xf>
    <xf numFmtId="164" fontId="0" fillId="0" borderId="1" xfId="1" applyNumberFormat="1" applyFont="1" applyBorder="1"/>
    <xf numFmtId="8" fontId="0" fillId="0" borderId="1" xfId="0" applyNumberFormat="1" applyBorder="1"/>
    <xf numFmtId="0" fontId="2" fillId="0" borderId="0" xfId="0" applyFont="1"/>
    <xf numFmtId="166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7" xfId="0" applyBorder="1"/>
    <xf numFmtId="8" fontId="0" fillId="0" borderId="6" xfId="0" applyNumberFormat="1" applyBorder="1"/>
    <xf numFmtId="1" fontId="0" fillId="0" borderId="6" xfId="0" applyNumberFormat="1" applyBorder="1"/>
    <xf numFmtId="0" fontId="0" fillId="0" borderId="8" xfId="0" applyBorder="1"/>
    <xf numFmtId="0" fontId="2" fillId="0" borderId="1" xfId="0" applyFont="1" applyBorder="1" applyAlignment="1">
      <alignment horizontal="left"/>
    </xf>
    <xf numFmtId="0" fontId="0" fillId="2" borderId="9" xfId="0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12" xfId="0" applyFill="1" applyBorder="1"/>
    <xf numFmtId="2" fontId="0" fillId="2" borderId="3" xfId="0" applyNumberFormat="1" applyFill="1" applyBorder="1"/>
    <xf numFmtId="2" fontId="0" fillId="2" borderId="4" xfId="0" applyNumberFormat="1" applyFill="1" applyBorder="1"/>
    <xf numFmtId="166" fontId="0" fillId="0" borderId="0" xfId="0" applyNumberFormat="1"/>
    <xf numFmtId="166" fontId="0" fillId="3" borderId="1" xfId="2" applyNumberFormat="1" applyFont="1" applyFill="1" applyBorder="1" applyAlignment="1">
      <alignment horizontal="left"/>
    </xf>
    <xf numFmtId="166" fontId="0" fillId="3" borderId="6" xfId="2" applyNumberFormat="1" applyFont="1" applyFill="1" applyBorder="1" applyAlignment="1">
      <alignment horizontal="left"/>
    </xf>
    <xf numFmtId="9" fontId="0" fillId="3" borderId="1" xfId="0" applyNumberForma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164" fontId="0" fillId="3" borderId="1" xfId="1" applyNumberFormat="1" applyFont="1" applyFill="1" applyBorder="1"/>
    <xf numFmtId="9" fontId="2" fillId="3" borderId="1" xfId="0" applyNumberFormat="1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3" fillId="4" borderId="15" xfId="0" applyFont="1" applyFill="1" applyBorder="1"/>
    <xf numFmtId="0" fontId="2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3" borderId="1" xfId="0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107951</xdr:rowOff>
    </xdr:from>
    <xdr:to>
      <xdr:col>4</xdr:col>
      <xdr:colOff>608033</xdr:colOff>
      <xdr:row>5</xdr:row>
      <xdr:rowOff>121580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5B4D92-B246-03B6-0C56-86770E09B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762" y="107951"/>
          <a:ext cx="3313113" cy="966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N30"/>
  <sheetViews>
    <sheetView tabSelected="1" zoomScale="146" zoomScaleNormal="160" workbookViewId="0">
      <selection activeCell="I22" sqref="I22"/>
    </sheetView>
  </sheetViews>
  <sheetFormatPr defaultRowHeight="15" x14ac:dyDescent="0.25"/>
  <cols>
    <col min="1" max="1" width="1.7109375" customWidth="1"/>
    <col min="2" max="2" width="16.85546875" customWidth="1"/>
    <col min="3" max="3" width="13" bestFit="1" customWidth="1"/>
    <col min="4" max="5" width="11.140625" bestFit="1" customWidth="1"/>
    <col min="6" max="6" width="11.5703125" customWidth="1"/>
    <col min="7" max="7" width="3.85546875" customWidth="1"/>
    <col min="8" max="8" width="15.85546875" customWidth="1"/>
    <col min="9" max="9" width="12.85546875" bestFit="1" customWidth="1"/>
  </cols>
  <sheetData>
    <row r="7" spans="2:14" x14ac:dyDescent="0.25">
      <c r="H7" s="39" t="s">
        <v>25</v>
      </c>
      <c r="I7" s="39"/>
      <c r="J7" s="39"/>
      <c r="K7" s="39"/>
    </row>
    <row r="8" spans="2:14" x14ac:dyDescent="0.25">
      <c r="B8" t="s">
        <v>0</v>
      </c>
      <c r="D8" s="38" t="s">
        <v>31</v>
      </c>
      <c r="E8" s="38"/>
      <c r="F8" s="38"/>
      <c r="H8" s="40" t="s">
        <v>33</v>
      </c>
      <c r="I8" s="41"/>
      <c r="J8" s="41"/>
      <c r="K8" s="42"/>
    </row>
    <row r="9" spans="2:14" x14ac:dyDescent="0.25">
      <c r="B9" t="s">
        <v>1</v>
      </c>
      <c r="D9" s="38" t="s">
        <v>32</v>
      </c>
      <c r="E9" s="38"/>
      <c r="F9" s="38"/>
      <c r="G9" s="5"/>
      <c r="H9" s="43" t="s">
        <v>34</v>
      </c>
      <c r="I9" s="43"/>
      <c r="J9" s="43"/>
      <c r="K9" s="43"/>
    </row>
    <row r="10" spans="2:14" x14ac:dyDescent="0.25">
      <c r="B10" s="8" t="s">
        <v>5</v>
      </c>
      <c r="C10" s="34">
        <v>1850000</v>
      </c>
      <c r="D10" s="1"/>
      <c r="E10" s="1"/>
      <c r="F10" s="1"/>
    </row>
    <row r="11" spans="2:14" x14ac:dyDescent="0.25">
      <c r="B11" s="8" t="s">
        <v>8</v>
      </c>
      <c r="C11" s="4">
        <f>SUM(C10*D11)</f>
        <v>1387500</v>
      </c>
      <c r="D11" s="35">
        <v>0.75</v>
      </c>
      <c r="E11" s="1"/>
      <c r="F11" s="1" t="s">
        <v>14</v>
      </c>
      <c r="H11" s="30">
        <v>0.05</v>
      </c>
    </row>
    <row r="12" spans="2:14" ht="15.75" thickBot="1" x14ac:dyDescent="0.3">
      <c r="N12" s="27"/>
    </row>
    <row r="13" spans="2:14" x14ac:dyDescent="0.25">
      <c r="B13" s="12"/>
      <c r="C13" s="13" t="s">
        <v>21</v>
      </c>
      <c r="D13" s="13" t="s">
        <v>22</v>
      </c>
      <c r="E13" s="14" t="s">
        <v>30</v>
      </c>
      <c r="H13" s="11" t="s">
        <v>29</v>
      </c>
      <c r="I13" s="31">
        <v>165000</v>
      </c>
    </row>
    <row r="14" spans="2:14" x14ac:dyDescent="0.25">
      <c r="B14" s="15"/>
      <c r="C14" s="28">
        <v>7.2499999999999995E-2</v>
      </c>
      <c r="D14" s="28">
        <v>6.3750000000000001E-2</v>
      </c>
      <c r="E14" s="29">
        <v>7.2499999999999995E-2</v>
      </c>
    </row>
    <row r="15" spans="2:14" x14ac:dyDescent="0.25">
      <c r="B15" s="16" t="s">
        <v>2</v>
      </c>
      <c r="C15" s="7">
        <f>-PMT(C14/12, 30*12, C11)</f>
        <v>9465.1958857796635</v>
      </c>
      <c r="D15" s="7">
        <f>-PMT(D14/12, 30*12, C11)</f>
        <v>8656.1948462543478</v>
      </c>
      <c r="E15" s="17">
        <f>-PMT(E14/12, 30*12, C11)</f>
        <v>9465.1958857796635</v>
      </c>
      <c r="H15" s="2" t="s">
        <v>15</v>
      </c>
      <c r="I15" s="32" t="s">
        <v>35</v>
      </c>
    </row>
    <row r="16" spans="2:14" x14ac:dyDescent="0.25">
      <c r="B16" s="16" t="s">
        <v>3</v>
      </c>
      <c r="C16" s="3">
        <f t="shared" ref="C16:C21" si="0">SUM(I20/12)</f>
        <v>1500</v>
      </c>
      <c r="D16" s="3">
        <f>C16</f>
        <v>1500</v>
      </c>
      <c r="E16" s="18">
        <f>C16</f>
        <v>1500</v>
      </c>
      <c r="G16" s="5"/>
      <c r="H16" s="2" t="s">
        <v>16</v>
      </c>
      <c r="I16" s="33">
        <v>720</v>
      </c>
    </row>
    <row r="17" spans="2:9" x14ac:dyDescent="0.25">
      <c r="B17" s="16" t="s">
        <v>4</v>
      </c>
      <c r="C17" s="3">
        <f t="shared" si="0"/>
        <v>625</v>
      </c>
      <c r="D17" s="3">
        <f>C17</f>
        <v>625</v>
      </c>
      <c r="E17" s="18">
        <f>C17</f>
        <v>625</v>
      </c>
      <c r="G17" s="5"/>
      <c r="H17" s="2" t="s">
        <v>17</v>
      </c>
      <c r="I17" s="34">
        <v>650000</v>
      </c>
    </row>
    <row r="18" spans="2:9" x14ac:dyDescent="0.25">
      <c r="B18" s="16" t="s">
        <v>9</v>
      </c>
      <c r="C18" s="3">
        <f t="shared" si="0"/>
        <v>1625</v>
      </c>
      <c r="D18" s="3">
        <f t="shared" ref="D18:D21" si="1">C18</f>
        <v>1625</v>
      </c>
      <c r="E18" s="18">
        <f t="shared" ref="E18:E21" si="2">C18</f>
        <v>1625</v>
      </c>
      <c r="G18" s="5"/>
      <c r="H18" s="5"/>
      <c r="I18" s="5"/>
    </row>
    <row r="19" spans="2:9" x14ac:dyDescent="0.25">
      <c r="B19" s="16" t="s">
        <v>10</v>
      </c>
      <c r="C19" s="3">
        <f t="shared" si="0"/>
        <v>0</v>
      </c>
      <c r="D19" s="3">
        <f t="shared" si="1"/>
        <v>0</v>
      </c>
      <c r="E19" s="18">
        <f t="shared" si="2"/>
        <v>0</v>
      </c>
      <c r="G19" s="5"/>
      <c r="H19" s="20" t="s">
        <v>19</v>
      </c>
      <c r="I19" s="11" t="s">
        <v>20</v>
      </c>
    </row>
    <row r="20" spans="2:9" x14ac:dyDescent="0.25">
      <c r="B20" s="16" t="s">
        <v>11</v>
      </c>
      <c r="C20" s="3">
        <f t="shared" si="0"/>
        <v>0</v>
      </c>
      <c r="D20" s="3">
        <f t="shared" si="1"/>
        <v>0</v>
      </c>
      <c r="E20" s="18">
        <f t="shared" si="2"/>
        <v>0</v>
      </c>
      <c r="G20" s="5"/>
      <c r="H20" s="11" t="s">
        <v>3</v>
      </c>
      <c r="I20" s="33">
        <v>18000</v>
      </c>
    </row>
    <row r="21" spans="2:9" x14ac:dyDescent="0.25">
      <c r="B21" s="16" t="s">
        <v>12</v>
      </c>
      <c r="C21" s="3">
        <f t="shared" si="0"/>
        <v>0</v>
      </c>
      <c r="D21" s="3">
        <f t="shared" si="1"/>
        <v>0</v>
      </c>
      <c r="E21" s="18">
        <f t="shared" si="2"/>
        <v>0</v>
      </c>
      <c r="G21" s="5"/>
      <c r="H21" s="11" t="s">
        <v>4</v>
      </c>
      <c r="I21" s="33">
        <v>7500</v>
      </c>
    </row>
    <row r="22" spans="2:9" x14ac:dyDescent="0.25">
      <c r="B22" s="16" t="s">
        <v>7</v>
      </c>
      <c r="C22" s="3">
        <f>SUM(C15:C21)</f>
        <v>13215.195885779664</v>
      </c>
      <c r="D22" s="3">
        <f>SUM(D15:D20)</f>
        <v>12406.194846254348</v>
      </c>
      <c r="E22" s="18">
        <f>SUM(E15:E20)</f>
        <v>13215.195885779664</v>
      </c>
      <c r="H22" s="11" t="s">
        <v>28</v>
      </c>
      <c r="I22" s="33">
        <v>19500</v>
      </c>
    </row>
    <row r="23" spans="2:9" x14ac:dyDescent="0.25">
      <c r="B23" s="15"/>
      <c r="E23" s="19"/>
      <c r="H23" s="2" t="s">
        <v>10</v>
      </c>
      <c r="I23" s="33">
        <v>0</v>
      </c>
    </row>
    <row r="24" spans="2:9" x14ac:dyDescent="0.25">
      <c r="B24" s="16" t="s">
        <v>6</v>
      </c>
      <c r="C24" s="6">
        <f>SUM(I13/12)</f>
        <v>13750</v>
      </c>
      <c r="D24" s="3">
        <f>C24</f>
        <v>13750</v>
      </c>
      <c r="E24" s="18">
        <v>5032</v>
      </c>
      <c r="H24" s="11" t="s">
        <v>11</v>
      </c>
      <c r="I24" s="33">
        <v>0</v>
      </c>
    </row>
    <row r="25" spans="2:9" x14ac:dyDescent="0.25">
      <c r="B25" s="16" t="s">
        <v>13</v>
      </c>
      <c r="C25" s="6">
        <f>SUM(C24-C24*H11)</f>
        <v>13062.5</v>
      </c>
      <c r="D25" s="3">
        <f t="shared" ref="D25" si="3">C25</f>
        <v>13062.5</v>
      </c>
      <c r="E25" s="6">
        <f>SUM(E24-E24*J11)</f>
        <v>5032</v>
      </c>
      <c r="F25" t="s">
        <v>18</v>
      </c>
      <c r="H25" s="11" t="s">
        <v>12</v>
      </c>
      <c r="I25" s="33">
        <v>0</v>
      </c>
    </row>
    <row r="26" spans="2:9" ht="15.75" thickBot="1" x14ac:dyDescent="0.3">
      <c r="B26" s="15"/>
      <c r="E26" s="19"/>
    </row>
    <row r="27" spans="2:9" x14ac:dyDescent="0.25">
      <c r="B27" s="24" t="s">
        <v>24</v>
      </c>
      <c r="C27" s="25">
        <f>SUM(C24/C22)</f>
        <v>1.0404688752889253</v>
      </c>
      <c r="D27" s="25">
        <f t="shared" ref="D27:E27" si="4">SUM(D24/D22)</f>
        <v>1.1083172697510366</v>
      </c>
      <c r="E27" s="26">
        <f t="shared" si="4"/>
        <v>0.38077377312391797</v>
      </c>
      <c r="H27" s="36" t="s">
        <v>27</v>
      </c>
      <c r="I27" s="37" t="s">
        <v>26</v>
      </c>
    </row>
    <row r="28" spans="2:9" ht="15.75" thickBot="1" x14ac:dyDescent="0.3">
      <c r="B28" s="21" t="s">
        <v>23</v>
      </c>
      <c r="C28" s="22">
        <f>SUM(C25/C22)</f>
        <v>0.98844543152447906</v>
      </c>
      <c r="D28" s="22">
        <f t="shared" ref="D28:E28" si="5">SUM(D24/D22)</f>
        <v>1.1083172697510366</v>
      </c>
      <c r="E28" s="23">
        <f t="shared" si="5"/>
        <v>0.38077377312391797</v>
      </c>
    </row>
    <row r="30" spans="2:9" x14ac:dyDescent="0.25">
      <c r="B30" s="5"/>
      <c r="C30" s="9"/>
      <c r="D30" s="10"/>
    </row>
  </sheetData>
  <mergeCells count="5">
    <mergeCell ref="D8:F8"/>
    <mergeCell ref="H7:K7"/>
    <mergeCell ref="H8:K8"/>
    <mergeCell ref="H9:K9"/>
    <mergeCell ref="D9:F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7f8288-3e5c-4231-be7c-b8072fa67e05" xsi:nil="true"/>
    <HowtoOpen xmlns="31f909c0-4b16-4fa2-a93a-6a5b5aa0ad7b" xsi:nil="true"/>
    <lcf76f155ced4ddcb4097134ff3c332f xmlns="31f909c0-4b16-4fa2-a93a-6a5b5aa0ad7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64D1C61B1B5444915D711F1E4A9B83" ma:contentTypeVersion="17" ma:contentTypeDescription="Create a new document." ma:contentTypeScope="" ma:versionID="b36a3382fdf977b7b2fc04cf0d2e6f35">
  <xsd:schema xmlns:xsd="http://www.w3.org/2001/XMLSchema" xmlns:xs="http://www.w3.org/2001/XMLSchema" xmlns:p="http://schemas.microsoft.com/office/2006/metadata/properties" xmlns:ns2="31f909c0-4b16-4fa2-a93a-6a5b5aa0ad7b" xmlns:ns3="047f8288-3e5c-4231-be7c-b8072fa67e05" targetNamespace="http://schemas.microsoft.com/office/2006/metadata/properties" ma:root="true" ma:fieldsID="4ea37e505fa43aff3e62809fcae7d6c8" ns2:_="" ns3:_="">
    <xsd:import namespace="31f909c0-4b16-4fa2-a93a-6a5b5aa0ad7b"/>
    <xsd:import namespace="047f8288-3e5c-4231-be7c-b8072fa67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HowtoOpen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909c0-4b16-4fa2-a93a-6a5b5aa0a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6f5ddbf-0db3-4851-aae3-b773763fa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HowtoOpen" ma:index="20" nillable="true" ma:displayName="How to Open" ma:format="Dropdown" ma:internalName="HowtoOpen">
      <xsd:simpleType>
        <xsd:restriction base="dms:Note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f8288-3e5c-4231-be7c-b8072fa67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18f302d-075f-4315-b4b9-1842115fba64}" ma:internalName="TaxCatchAll" ma:showField="CatchAllData" ma:web="047f8288-3e5c-4231-be7c-b8072fa67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50AAB-5CFE-4088-A1E6-2479DA63B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B47357-C4B4-48B4-999C-47E0D512C541}">
  <ds:schemaRefs>
    <ds:schemaRef ds:uri="http://schemas.microsoft.com/office/2006/metadata/properties"/>
    <ds:schemaRef ds:uri="http://schemas.microsoft.com/office/infopath/2007/PartnerControls"/>
    <ds:schemaRef ds:uri="047f8288-3e5c-4231-be7c-b8072fa67e05"/>
    <ds:schemaRef ds:uri="31f909c0-4b16-4fa2-a93a-6a5b5aa0ad7b"/>
  </ds:schemaRefs>
</ds:datastoreItem>
</file>

<file path=customXml/itemProps3.xml><?xml version="1.0" encoding="utf-8"?>
<ds:datastoreItem xmlns:ds="http://schemas.openxmlformats.org/officeDocument/2006/customXml" ds:itemID="{A8A03FD5-CDD5-426F-A37D-8F3212527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909c0-4b16-4fa2-a93a-6a5b5aa0ad7b"/>
    <ds:schemaRef ds:uri="047f8288-3e5c-4231-be7c-b8072fa67e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aubut</dc:creator>
  <cp:lastModifiedBy>Michael Aubut</cp:lastModifiedBy>
  <dcterms:created xsi:type="dcterms:W3CDTF">2015-06-05T18:17:20Z</dcterms:created>
  <dcterms:modified xsi:type="dcterms:W3CDTF">2025-07-29T13:05:44Z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0x0101009264D1C61B1B5444915D711F1E4A9B83</vt:lpwstr>
  </property>
  <property fmtid="{D5CDD505-2E9C-101B-9397-08002B2CF9AE}" pid="3" name="Order">
    <vt:r8>7400</vt:r8>
  </property>
  <property fmtid="{D5CDD505-2E9C-101B-9397-08002B2CF9AE}" pid="4" name="MediaServiceImageTags">
    <vt:lpwstr/>
  </property>
</Properties>
</file>