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oneystream.sharepoint.com/Shared Documents/Mortgage Operations/1b Active Files/2 Documents/Fix and Flip/"/>
    </mc:Choice>
  </mc:AlternateContent>
  <xr:revisionPtr revIDLastSave="16" documentId="13_ncr:1_{DC477962-28BA-42E5-8D1B-79884EF34337}" xr6:coauthVersionLast="47" xr6:coauthVersionMax="47" xr10:uidLastSave="{BDBD0627-2B55-4540-A71C-54959F70FD2C}"/>
  <bookViews>
    <workbookView xWindow="12810" yWindow="-16320" windowWidth="29040" windowHeight="15720" xr2:uid="{00000000-000D-0000-FFFF-FFFF00000000}"/>
  </bookViews>
  <sheets>
    <sheet name="Worksheet" sheetId="1" r:id="rId1"/>
    <sheet name="Rehab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gO37xNpIfAfemagTmSDLwR0hSLA=="/>
    </ext>
  </extLst>
</workbook>
</file>

<file path=xl/calcChain.xml><?xml version="1.0" encoding="utf-8"?>
<calcChain xmlns="http://schemas.openxmlformats.org/spreadsheetml/2006/main">
  <c r="G16" i="1" l="1"/>
  <c r="G12" i="1"/>
  <c r="J14" i="1" l="1"/>
  <c r="O9" i="1"/>
  <c r="O5" i="1" l="1"/>
  <c r="O12" i="1"/>
  <c r="O15" i="1"/>
</calcChain>
</file>

<file path=xl/sharedStrings.xml><?xml version="1.0" encoding="utf-8"?>
<sst xmlns="http://schemas.openxmlformats.org/spreadsheetml/2006/main" count="79" uniqueCount="79">
  <si>
    <t>Fix and Flip Project Worksheet</t>
  </si>
  <si>
    <t>Street</t>
  </si>
  <si>
    <t>City</t>
  </si>
  <si>
    <t>State</t>
  </si>
  <si>
    <t>Zip</t>
  </si>
  <si>
    <t>Address:</t>
  </si>
  <si>
    <t>Purch %</t>
  </si>
  <si>
    <t>ARV / LTV</t>
  </si>
  <si>
    <t>Property Type</t>
  </si>
  <si>
    <t>(Target 65% or less)</t>
  </si>
  <si>
    <t>Rehab %</t>
  </si>
  <si>
    <t>SqFt</t>
  </si>
  <si>
    <t>Down Payment</t>
  </si>
  <si>
    <t>Beds</t>
  </si>
  <si>
    <t>Baths</t>
  </si>
  <si>
    <t>Estimated $ to Close</t>
  </si>
  <si>
    <t>Purchase Price</t>
  </si>
  <si>
    <t>Base Loan</t>
  </si>
  <si>
    <t>ARV</t>
  </si>
  <si>
    <t>Total Loan</t>
  </si>
  <si>
    <t>Est Reserve Needed</t>
  </si>
  <si>
    <t>Rehab Cost</t>
  </si>
  <si>
    <t>Rehab</t>
  </si>
  <si>
    <t>Commentary</t>
  </si>
  <si>
    <t>*only edit Yellow Fields</t>
  </si>
  <si>
    <t>Investor Name</t>
  </si>
  <si>
    <t>Phone</t>
  </si>
  <si>
    <t>Email</t>
  </si>
  <si>
    <t>All numbers are estimates.  This is NOT a lending proposal or a commitment to lend.</t>
  </si>
  <si>
    <t>For Planning and Instructional Purposes Only</t>
  </si>
  <si>
    <t>www.MoneyStreamFinancial.com</t>
  </si>
  <si>
    <t>REHAB BUDGET</t>
  </si>
  <si>
    <t>ADDRESS</t>
  </si>
  <si>
    <t>SCOPE OF WORK NARRATIVE</t>
  </si>
  <si>
    <t>BEDS #</t>
  </si>
  <si>
    <t>BATHS #</t>
  </si>
  <si>
    <t>SQUARE FT #</t>
  </si>
  <si>
    <t>UNITS #</t>
  </si>
  <si>
    <t>Item #</t>
  </si>
  <si>
    <t>Location</t>
  </si>
  <si>
    <t>Description/ Details</t>
  </si>
  <si>
    <t>Cost</t>
  </si>
  <si>
    <t>Demolition</t>
  </si>
  <si>
    <t>Removal of kitchen cabinets, appliances, bathrooms- vanities, toilets, flooring, </t>
  </si>
  <si>
    <t>Dumpsters</t>
  </si>
  <si>
    <t>Rental, delivery &amp; pick up</t>
  </si>
  <si>
    <t>Roof Replacement</t>
  </si>
  <si>
    <t>Replace roof</t>
  </si>
  <si>
    <t>HVAC</t>
  </si>
  <si>
    <t>Install new/replacement HVAC units</t>
  </si>
  <si>
    <t>Electrical Finish/Fixtures</t>
  </si>
  <si>
    <t>Update lighting/fixtures</t>
  </si>
  <si>
    <t>Plumbing</t>
  </si>
  <si>
    <t>Upate plumbing in kitchen &amp; bathrooms</t>
  </si>
  <si>
    <t>Drywall</t>
  </si>
  <si>
    <t>Drywall repair after removal of cabinets/vanities</t>
  </si>
  <si>
    <t>Paint Interior &amp; Exterior</t>
  </si>
  <si>
    <t>Interior &amp; Exterior Painting, Paint</t>
  </si>
  <si>
    <t>Bathrooms</t>
  </si>
  <si>
    <t>Tile, vanities, light fixtures, toilets, mirrors, hardware, labor</t>
  </si>
  <si>
    <t>Flooring (LVP)</t>
  </si>
  <si>
    <t>Material and labor</t>
  </si>
  <si>
    <t>Kitchen</t>
  </si>
  <si>
    <t>Apliances, countertops, cabinets, instalation, hardware, light fixtures, backsplash</t>
  </si>
  <si>
    <t>Landscaping</t>
  </si>
  <si>
    <t>Trim or removal of trees, bushes, grass</t>
  </si>
  <si>
    <t xml:space="preserve">Staging </t>
  </si>
  <si>
    <t xml:space="preserve">Windows </t>
  </si>
  <si>
    <t xml:space="preserve">Window replacement </t>
  </si>
  <si>
    <t>TOTAL BUDGET</t>
  </si>
  <si>
    <t>assume avg cond in loc</t>
  </si>
  <si>
    <t>652 Geneva Ave</t>
  </si>
  <si>
    <t>Blackwood</t>
  </si>
  <si>
    <t>NJ</t>
  </si>
  <si>
    <t>SFR</t>
  </si>
  <si>
    <t>Upload Completed Spreadsheet:</t>
  </si>
  <si>
    <t>https://michaelaubut.com/secure</t>
  </si>
  <si>
    <t>Text Michael: 407-434-1777</t>
  </si>
  <si>
    <t>Operations/Processing Text Line: 407-732-0110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</si>
</sst>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_(&quot;$&quot;* #,##0_);_(&quot;$&quot;* \(#,##0\);_(&quot;$&quot;* &quot;-&quot;??_);_(@_)"/>
  </numFmts>
  <fonts count="1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26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b/>
      <sz val="20"/>
      <color theme="1"/>
      <name val="Calibri"/>
      <family val="2"/>
    </font>
    <font>
      <b/>
      <sz val="20"/>
      <color theme="1"/>
      <name val="Helvetica Neue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2" borderId="7" xfId="0" applyFont="1" applyFill="1" applyBorder="1"/>
    <xf numFmtId="0" fontId="1" fillId="0" borderId="7" xfId="0" applyFont="1" applyBorder="1"/>
    <xf numFmtId="9" fontId="1" fillId="2" borderId="7" xfId="0" applyNumberFormat="1" applyFont="1" applyFill="1" applyBorder="1"/>
    <xf numFmtId="0" fontId="1" fillId="0" borderId="7" xfId="0" quotePrefix="1" applyFont="1" applyBorder="1"/>
    <xf numFmtId="0" fontId="1" fillId="3" borderId="8" xfId="0" applyFont="1" applyFill="1" applyBorder="1"/>
    <xf numFmtId="0" fontId="4" fillId="3" borderId="8" xfId="0" applyFont="1" applyFill="1" applyBorder="1"/>
    <xf numFmtId="0" fontId="5" fillId="3" borderId="7" xfId="0" applyFont="1" applyFill="1" applyBorder="1"/>
    <xf numFmtId="0" fontId="6" fillId="3" borderId="7" xfId="0" applyFont="1" applyFill="1" applyBorder="1"/>
    <xf numFmtId="0" fontId="7" fillId="3" borderId="7" xfId="0" applyFont="1" applyFill="1" applyBorder="1"/>
    <xf numFmtId="0" fontId="5" fillId="3" borderId="8" xfId="0" applyFont="1" applyFill="1" applyBorder="1"/>
    <xf numFmtId="0" fontId="7" fillId="3" borderId="8" xfId="0" applyFont="1" applyFill="1" applyBorder="1"/>
    <xf numFmtId="0" fontId="5" fillId="0" borderId="0" xfId="0" applyFont="1"/>
    <xf numFmtId="0" fontId="7" fillId="0" borderId="0" xfId="0" applyFont="1"/>
    <xf numFmtId="0" fontId="8" fillId="0" borderId="7" xfId="0" applyFont="1" applyBorder="1"/>
    <xf numFmtId="0" fontId="9" fillId="0" borderId="7" xfId="0" applyFont="1" applyBorder="1"/>
    <xf numFmtId="0" fontId="1" fillId="0" borderId="7" xfId="0" applyFont="1" applyBorder="1" applyAlignment="1">
      <alignment horizontal="left"/>
    </xf>
    <xf numFmtId="6" fontId="1" fillId="0" borderId="7" xfId="0" applyNumberFormat="1" applyFont="1" applyBorder="1"/>
    <xf numFmtId="0" fontId="5" fillId="3" borderId="12" xfId="0" applyFont="1" applyFill="1" applyBorder="1"/>
    <xf numFmtId="6" fontId="5" fillId="3" borderId="13" xfId="0" applyNumberFormat="1" applyFont="1" applyFill="1" applyBorder="1"/>
    <xf numFmtId="0" fontId="1" fillId="0" borderId="14" xfId="0" applyFont="1" applyBorder="1"/>
    <xf numFmtId="0" fontId="1" fillId="0" borderId="17" xfId="0" applyFont="1" applyBorder="1"/>
    <xf numFmtId="0" fontId="1" fillId="0" borderId="8" xfId="0" applyFont="1" applyBorder="1"/>
    <xf numFmtId="0" fontId="1" fillId="0" borderId="18" xfId="0" applyFont="1" applyBorder="1"/>
    <xf numFmtId="0" fontId="1" fillId="0" borderId="20" xfId="0" applyFont="1" applyBorder="1"/>
    <xf numFmtId="0" fontId="2" fillId="0" borderId="8" xfId="0" applyFont="1" applyBorder="1"/>
    <xf numFmtId="164" fontId="2" fillId="0" borderId="8" xfId="0" applyNumberFormat="1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0" fillId="0" borderId="22" xfId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164" fontId="1" fillId="2" borderId="4" xfId="0" applyNumberFormat="1" applyFont="1" applyFill="1" applyBorder="1" applyAlignment="1">
      <alignment horizontal="center"/>
    </xf>
    <xf numFmtId="0" fontId="3" fillId="0" borderId="6" xfId="0" applyFont="1" applyBorder="1"/>
    <xf numFmtId="164" fontId="1" fillId="0" borderId="8" xfId="0" applyNumberFormat="1" applyFont="1" applyBorder="1" applyAlignment="1">
      <alignment horizontal="center"/>
    </xf>
    <xf numFmtId="0" fontId="0" fillId="0" borderId="8" xfId="0" applyBorder="1"/>
    <xf numFmtId="164" fontId="1" fillId="2" borderId="4" xfId="0" applyNumberFormat="1" applyFont="1" applyFill="1" applyBorder="1" applyAlignment="1">
      <alignment horizontal="right"/>
    </xf>
    <xf numFmtId="164" fontId="2" fillId="0" borderId="8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3" fillId="0" borderId="5" xfId="0" applyFont="1" applyBorder="1"/>
    <xf numFmtId="164" fontId="1" fillId="0" borderId="4" xfId="0" applyNumberFormat="1" applyFont="1" applyBorder="1" applyAlignment="1">
      <alignment horizontal="center"/>
    </xf>
    <xf numFmtId="0" fontId="3" fillId="0" borderId="19" xfId="0" applyFont="1" applyBorder="1"/>
    <xf numFmtId="0" fontId="1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3" fillId="0" borderId="16" xfId="0" applyFont="1" applyBorder="1"/>
    <xf numFmtId="0" fontId="1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1" fillId="3" borderId="9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1" fillId="0" borderId="15" xfId="0" applyFont="1" applyBorder="1"/>
    <xf numFmtId="0" fontId="1" fillId="0" borderId="16" xfId="0" applyFont="1" applyBorder="1"/>
    <xf numFmtId="0" fontId="10" fillId="0" borderId="17" xfId="1" applyBorder="1"/>
    <xf numFmtId="0" fontId="3" fillId="0" borderId="17" xfId="0" applyFont="1" applyBorder="1"/>
    <xf numFmtId="0" fontId="1" fillId="0" borderId="23" xfId="0" applyFont="1" applyBorder="1"/>
    <xf numFmtId="0" fontId="2" fillId="0" borderId="1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38100</xdr:colOff>
      <xdr:row>23</xdr:row>
      <xdr:rowOff>104775</xdr:rowOff>
    </xdr:from>
    <xdr:ext cx="231457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eystreamfinanci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99"/>
  <sheetViews>
    <sheetView tabSelected="1" zoomScaleNormal="100" workbookViewId="0">
      <selection activeCell="B4" sqref="B4:E4"/>
    </sheetView>
  </sheetViews>
  <sheetFormatPr defaultColWidth="14.42578125" defaultRowHeight="15" customHeight="1"/>
  <cols>
    <col min="1" max="1" width="13.7109375" customWidth="1"/>
    <col min="2" max="3" width="8.7109375" customWidth="1"/>
    <col min="4" max="4" width="15.28515625" customWidth="1"/>
    <col min="5" max="5" width="18.42578125" customWidth="1"/>
    <col min="6" max="6" width="9.42578125" customWidth="1"/>
    <col min="7" max="7" width="10.7109375" customWidth="1"/>
    <col min="8" max="8" width="8.7109375" customWidth="1"/>
    <col min="9" max="9" width="10" customWidth="1"/>
    <col min="10" max="12" width="8.7109375" customWidth="1"/>
    <col min="13" max="13" width="18.7109375" customWidth="1"/>
    <col min="14" max="14" width="5.28515625" customWidth="1"/>
    <col min="15" max="15" width="13.85546875" customWidth="1"/>
    <col min="16" max="16" width="9.28515625" customWidth="1"/>
    <col min="17" max="26" width="8.7109375" customWidth="1"/>
  </cols>
  <sheetData>
    <row r="1" spans="1:16" ht="14.25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4.25" customHeight="1">
      <c r="A2" s="24"/>
      <c r="B2" s="50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1:16" ht="14.25" customHeight="1">
      <c r="A3" s="25"/>
      <c r="B3" s="53" t="s">
        <v>1</v>
      </c>
      <c r="C3" s="39"/>
      <c r="D3" s="39"/>
      <c r="E3" s="39"/>
      <c r="F3" s="53" t="s">
        <v>2</v>
      </c>
      <c r="G3" s="39"/>
      <c r="H3" s="26"/>
      <c r="I3" s="26"/>
      <c r="J3" s="26" t="s">
        <v>3</v>
      </c>
      <c r="K3" s="26" t="s">
        <v>4</v>
      </c>
      <c r="L3" s="26"/>
      <c r="M3" s="26"/>
      <c r="N3" s="26"/>
      <c r="O3" s="26"/>
      <c r="P3" s="27"/>
    </row>
    <row r="4" spans="1:16" ht="14.25" customHeight="1">
      <c r="A4" s="25" t="s">
        <v>5</v>
      </c>
      <c r="B4" s="45" t="s">
        <v>71</v>
      </c>
      <c r="C4" s="46"/>
      <c r="D4" s="46"/>
      <c r="E4" s="37"/>
      <c r="F4" s="45" t="s">
        <v>72</v>
      </c>
      <c r="G4" s="46"/>
      <c r="H4" s="46"/>
      <c r="I4" s="37"/>
      <c r="J4" s="5" t="s">
        <v>73</v>
      </c>
      <c r="K4" s="5"/>
      <c r="L4" s="26"/>
      <c r="M4" s="6" t="s">
        <v>6</v>
      </c>
      <c r="N4" s="26"/>
      <c r="O4" s="54" t="s">
        <v>7</v>
      </c>
      <c r="P4" s="48"/>
    </row>
    <row r="5" spans="1:16" ht="14.2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7">
        <v>0.8</v>
      </c>
      <c r="N5" s="26"/>
      <c r="O5" s="55">
        <f>SUM(J14/B14)</f>
        <v>0.63680000000000003</v>
      </c>
      <c r="P5" s="48"/>
    </row>
    <row r="6" spans="1:16" ht="14.25" customHeight="1">
      <c r="A6" s="25" t="s">
        <v>8</v>
      </c>
      <c r="B6" s="45" t="s">
        <v>74</v>
      </c>
      <c r="C6" s="37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8" t="s">
        <v>9</v>
      </c>
      <c r="P6" s="28"/>
    </row>
    <row r="7" spans="1:16" ht="14.25" customHeigh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6" t="s">
        <v>10</v>
      </c>
      <c r="N7" s="26"/>
      <c r="O7" s="26"/>
      <c r="P7" s="27"/>
    </row>
    <row r="8" spans="1:16" ht="14.25" customHeight="1">
      <c r="A8" s="25" t="s">
        <v>11</v>
      </c>
      <c r="B8" s="5"/>
      <c r="C8" s="26"/>
      <c r="D8" s="26"/>
      <c r="E8" s="26"/>
      <c r="F8" s="26"/>
      <c r="G8" s="26"/>
      <c r="H8" s="26"/>
      <c r="I8" s="26"/>
      <c r="J8" s="26"/>
      <c r="K8" s="26"/>
      <c r="L8" s="26"/>
      <c r="M8" s="7">
        <v>1</v>
      </c>
      <c r="N8" s="26"/>
      <c r="O8" s="49" t="s">
        <v>12</v>
      </c>
      <c r="P8" s="48"/>
    </row>
    <row r="9" spans="1:16" ht="14.25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47">
        <f>SUM(B12-G12)</f>
        <v>62000</v>
      </c>
      <c r="P9" s="48"/>
    </row>
    <row r="10" spans="1:16" ht="14.25" customHeight="1">
      <c r="A10" s="25" t="s">
        <v>13</v>
      </c>
      <c r="B10" s="5"/>
      <c r="C10" s="26" t="s">
        <v>14</v>
      </c>
      <c r="D10" s="5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</row>
    <row r="11" spans="1:16" ht="14.25" customHeight="1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6" t="s">
        <v>15</v>
      </c>
      <c r="P11" s="28"/>
    </row>
    <row r="12" spans="1:16" ht="14.25" customHeight="1">
      <c r="A12" s="25" t="s">
        <v>16</v>
      </c>
      <c r="B12" s="36">
        <v>310000</v>
      </c>
      <c r="C12" s="37"/>
      <c r="D12" s="26"/>
      <c r="E12" s="26"/>
      <c r="F12" s="26" t="s">
        <v>17</v>
      </c>
      <c r="G12" s="38">
        <f>SUM(B12*M5)</f>
        <v>248000</v>
      </c>
      <c r="H12" s="39"/>
      <c r="I12" s="26"/>
      <c r="J12" s="26"/>
      <c r="K12" s="26"/>
      <c r="L12" s="26"/>
      <c r="M12" s="26"/>
      <c r="N12" s="26"/>
      <c r="O12" s="47">
        <f>SUM(J14*5.5%)+O9</f>
        <v>83890</v>
      </c>
      <c r="P12" s="48"/>
    </row>
    <row r="13" spans="1:16" ht="14.25" customHeight="1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1:16" ht="14.25" customHeight="1">
      <c r="A14" s="25" t="s">
        <v>18</v>
      </c>
      <c r="B14" s="40">
        <v>625000</v>
      </c>
      <c r="C14" s="37"/>
      <c r="D14" s="26" t="s">
        <v>70</v>
      </c>
      <c r="E14" s="26"/>
      <c r="F14" s="26"/>
      <c r="G14" s="26"/>
      <c r="H14" s="26"/>
      <c r="I14" s="29" t="s">
        <v>19</v>
      </c>
      <c r="J14" s="41">
        <f>SUM(G12+G16)</f>
        <v>398000</v>
      </c>
      <c r="K14" s="39"/>
      <c r="L14" s="30"/>
      <c r="M14" s="26"/>
      <c r="N14" s="26"/>
      <c r="O14" s="49" t="s">
        <v>20</v>
      </c>
      <c r="P14" s="48"/>
    </row>
    <row r="15" spans="1:16" ht="14.25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47">
        <f>SUM(J14*13%)</f>
        <v>51740</v>
      </c>
      <c r="P15" s="48"/>
    </row>
    <row r="16" spans="1:16" ht="14.25" customHeight="1">
      <c r="A16" s="25" t="s">
        <v>21</v>
      </c>
      <c r="B16" s="36">
        <v>150000</v>
      </c>
      <c r="C16" s="37"/>
      <c r="D16" s="26"/>
      <c r="E16" s="26"/>
      <c r="F16" s="26" t="s">
        <v>22</v>
      </c>
      <c r="G16" s="38">
        <f>SUM(B16*M8)</f>
        <v>150000</v>
      </c>
      <c r="H16" s="39"/>
      <c r="I16" s="26"/>
      <c r="J16" s="26"/>
      <c r="K16" s="26"/>
      <c r="L16" s="26"/>
      <c r="M16" s="26"/>
      <c r="N16" s="26"/>
      <c r="O16" s="26"/>
      <c r="P16" s="27"/>
    </row>
    <row r="17" spans="1:16" ht="14.25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</row>
    <row r="18" spans="1:16" ht="14.25" customHeight="1">
      <c r="A18" s="25" t="s">
        <v>23</v>
      </c>
      <c r="B18" s="42"/>
      <c r="C18" s="43"/>
      <c r="D18" s="43"/>
      <c r="E18" s="43"/>
      <c r="F18" s="43"/>
      <c r="G18" s="43"/>
      <c r="H18" s="43"/>
      <c r="I18" s="43"/>
      <c r="J18" s="44"/>
      <c r="K18" s="26"/>
      <c r="L18" s="26"/>
      <c r="M18" s="26"/>
      <c r="N18" s="26"/>
      <c r="O18" s="26"/>
      <c r="P18" s="27"/>
    </row>
    <row r="19" spans="1:16" ht="14.25" customHeight="1" thickBot="1">
      <c r="A19" s="25"/>
      <c r="B19" s="45"/>
      <c r="C19" s="46"/>
      <c r="D19" s="46"/>
      <c r="E19" s="46"/>
      <c r="F19" s="46"/>
      <c r="G19" s="46"/>
      <c r="H19" s="46"/>
      <c r="I19" s="46"/>
      <c r="J19" s="37"/>
      <c r="K19" s="26"/>
      <c r="L19" s="26"/>
      <c r="M19" s="26"/>
      <c r="N19" s="26"/>
      <c r="O19" s="26"/>
      <c r="P19" s="27"/>
    </row>
    <row r="20" spans="1:16" ht="14.25" customHeight="1">
      <c r="A20" s="25"/>
      <c r="B20" s="45"/>
      <c r="C20" s="46"/>
      <c r="D20" s="46"/>
      <c r="E20" s="46"/>
      <c r="F20" s="46"/>
      <c r="G20" s="46"/>
      <c r="H20" s="46"/>
      <c r="I20" s="46"/>
      <c r="J20" s="37"/>
      <c r="K20" s="26"/>
      <c r="L20" s="26"/>
      <c r="M20" s="64" t="s">
        <v>75</v>
      </c>
      <c r="N20" s="59"/>
      <c r="O20" s="59"/>
      <c r="P20" s="60"/>
    </row>
    <row r="21" spans="1:16" ht="14.25" customHeight="1">
      <c r="A21" s="25"/>
      <c r="B21" s="26" t="s">
        <v>24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61" t="s">
        <v>76</v>
      </c>
      <c r="N21" s="26"/>
      <c r="O21" s="26"/>
      <c r="P21" s="27"/>
    </row>
    <row r="22" spans="1:16" ht="14.25" customHeight="1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62" t="s">
        <v>77</v>
      </c>
      <c r="N22" s="26"/>
      <c r="O22" s="26"/>
      <c r="P22" s="27"/>
    </row>
    <row r="23" spans="1:16" ht="14.25" customHeight="1" thickBot="1">
      <c r="A23" s="25" t="s">
        <v>25</v>
      </c>
      <c r="B23" s="45"/>
      <c r="C23" s="46"/>
      <c r="D23" s="46"/>
      <c r="E23" s="46"/>
      <c r="F23" s="37"/>
      <c r="G23" s="26"/>
      <c r="H23" s="26"/>
      <c r="I23" s="26"/>
      <c r="J23" s="26"/>
      <c r="K23" s="26"/>
      <c r="L23" s="26"/>
      <c r="M23" s="31" t="s">
        <v>78</v>
      </c>
      <c r="N23" s="32"/>
      <c r="O23" s="32"/>
      <c r="P23" s="63"/>
    </row>
    <row r="24" spans="1:16" ht="14.25" customHeight="1">
      <c r="A24" s="25" t="s">
        <v>26</v>
      </c>
      <c r="B24" s="45"/>
      <c r="C24" s="46"/>
      <c r="D24" s="46"/>
      <c r="E24" s="46"/>
      <c r="F24" s="37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25" spans="1:16" ht="14.25" customHeight="1">
      <c r="A25" s="25" t="s">
        <v>27</v>
      </c>
      <c r="B25" s="45"/>
      <c r="C25" s="46"/>
      <c r="D25" s="46"/>
      <c r="E25" s="46"/>
      <c r="F25" s="37"/>
      <c r="G25" s="26"/>
      <c r="H25" s="26"/>
      <c r="I25" s="26"/>
      <c r="J25" s="26"/>
      <c r="K25" s="26"/>
      <c r="L25" s="26"/>
      <c r="M25" s="26"/>
      <c r="N25" s="26"/>
      <c r="O25" s="26"/>
      <c r="P25" s="27"/>
    </row>
    <row r="26" spans="1:16" ht="14.25" customHeight="1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16" ht="14.25" customHeight="1">
      <c r="A27" s="25"/>
      <c r="B27" s="26"/>
      <c r="C27" s="26" t="s">
        <v>28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  <row r="28" spans="1:16" ht="14.25" customHeight="1">
      <c r="A28" s="25"/>
      <c r="B28" s="26"/>
      <c r="C28" s="26" t="s">
        <v>29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  <row r="29" spans="1:16" ht="14.25" customHeight="1" thickBo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 t="s">
        <v>30</v>
      </c>
      <c r="M29" s="34"/>
      <c r="N29" s="34"/>
      <c r="O29" s="34"/>
      <c r="P29" s="35"/>
    </row>
    <row r="30" spans="1:16" ht="14.25" customHeight="1"/>
    <row r="31" spans="1:16" ht="14.25" customHeight="1"/>
    <row r="32" spans="1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26">
    <mergeCell ref="B6:C6"/>
    <mergeCell ref="O5:P5"/>
    <mergeCell ref="O8:P8"/>
    <mergeCell ref="O9:P9"/>
    <mergeCell ref="O12:P12"/>
    <mergeCell ref="B2:P2"/>
    <mergeCell ref="B3:E3"/>
    <mergeCell ref="F3:G3"/>
    <mergeCell ref="B4:E4"/>
    <mergeCell ref="F4:I4"/>
    <mergeCell ref="O4:P4"/>
    <mergeCell ref="L29:P29"/>
    <mergeCell ref="B12:C12"/>
    <mergeCell ref="G12:H12"/>
    <mergeCell ref="B14:C14"/>
    <mergeCell ref="J14:K14"/>
    <mergeCell ref="B16:C16"/>
    <mergeCell ref="G16:H16"/>
    <mergeCell ref="B18:J18"/>
    <mergeCell ref="B19:J19"/>
    <mergeCell ref="B20:J20"/>
    <mergeCell ref="B23:F23"/>
    <mergeCell ref="B24:F24"/>
    <mergeCell ref="B25:F25"/>
    <mergeCell ref="O15:P15"/>
    <mergeCell ref="O14:P14"/>
  </mergeCells>
  <hyperlinks>
    <hyperlink ref="L29" r:id="rId1" xr:uid="{00000000-0004-0000-0000-000002000000}"/>
  </hyperlinks>
  <pageMargins left="0.25" right="0.25" top="0.75" bottom="0.75" header="0.3" footer="0.3"/>
  <pageSetup scale="7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00"/>
  <sheetViews>
    <sheetView workbookViewId="0">
      <selection activeCell="E34" sqref="E34"/>
    </sheetView>
  </sheetViews>
  <sheetFormatPr defaultColWidth="14.42578125" defaultRowHeight="15" customHeight="1"/>
  <cols>
    <col min="1" max="1" width="8.7109375" customWidth="1"/>
    <col min="2" max="2" width="17.42578125" customWidth="1"/>
    <col min="3" max="3" width="55" customWidth="1"/>
    <col min="4" max="4" width="67.28515625" customWidth="1"/>
    <col min="5" max="5" width="12.28515625" customWidth="1"/>
    <col min="6" max="26" width="8.7109375" customWidth="1"/>
  </cols>
  <sheetData>
    <row r="1" spans="2:5" ht="14.25" customHeight="1"/>
    <row r="2" spans="2:5" ht="10.5" customHeight="1"/>
    <row r="3" spans="2:5" ht="33.75">
      <c r="B3" s="9"/>
      <c r="C3" s="10" t="s">
        <v>31</v>
      </c>
      <c r="D3" s="9"/>
      <c r="E3" s="9"/>
    </row>
    <row r="4" spans="2:5" ht="14.25" customHeight="1">
      <c r="B4" s="9"/>
      <c r="C4" s="9"/>
      <c r="D4" s="9"/>
      <c r="E4" s="9"/>
    </row>
    <row r="5" spans="2:5" ht="21">
      <c r="B5" s="11" t="s">
        <v>32</v>
      </c>
      <c r="C5" s="11"/>
      <c r="D5" s="12" t="s">
        <v>33</v>
      </c>
      <c r="E5" s="9"/>
    </row>
    <row r="6" spans="2:5" ht="21">
      <c r="B6" s="11" t="s">
        <v>34</v>
      </c>
      <c r="C6" s="13"/>
      <c r="D6" s="56"/>
      <c r="E6" s="9"/>
    </row>
    <row r="7" spans="2:5" ht="21">
      <c r="B7" s="11" t="s">
        <v>35</v>
      </c>
      <c r="C7" s="13"/>
      <c r="D7" s="57"/>
      <c r="E7" s="9"/>
    </row>
    <row r="8" spans="2:5" ht="21">
      <c r="B8" s="11" t="s">
        <v>36</v>
      </c>
      <c r="C8" s="13"/>
      <c r="D8" s="57"/>
      <c r="E8" s="9"/>
    </row>
    <row r="9" spans="2:5" ht="21">
      <c r="B9" s="11" t="s">
        <v>37</v>
      </c>
      <c r="C9" s="13"/>
      <c r="D9" s="58"/>
      <c r="E9" s="9"/>
    </row>
    <row r="10" spans="2:5" ht="14.25" customHeight="1">
      <c r="B10" s="14"/>
      <c r="C10" s="15"/>
      <c r="D10" s="9"/>
      <c r="E10" s="9"/>
    </row>
    <row r="11" spans="2:5" ht="14.25" customHeight="1">
      <c r="B11" s="16"/>
      <c r="C11" s="17"/>
    </row>
    <row r="12" spans="2:5" ht="14.25" customHeight="1">
      <c r="B12" s="16"/>
      <c r="C12" s="17"/>
    </row>
    <row r="13" spans="2:5" ht="14.25" customHeight="1"/>
    <row r="14" spans="2:5" ht="26.25">
      <c r="B14" s="18" t="s">
        <v>38</v>
      </c>
      <c r="C14" s="18" t="s">
        <v>39</v>
      </c>
      <c r="D14" s="19" t="s">
        <v>40</v>
      </c>
      <c r="E14" s="18" t="s">
        <v>41</v>
      </c>
    </row>
    <row r="15" spans="2:5" ht="14.25" customHeight="1">
      <c r="B15" s="20">
        <v>1</v>
      </c>
      <c r="C15" s="6" t="s">
        <v>42</v>
      </c>
      <c r="D15" s="6" t="s">
        <v>43</v>
      </c>
      <c r="E15" s="21">
        <v>2000</v>
      </c>
    </row>
    <row r="16" spans="2:5" ht="14.25" customHeight="1">
      <c r="B16" s="20">
        <v>2</v>
      </c>
      <c r="C16" s="6" t="s">
        <v>44</v>
      </c>
      <c r="D16" s="6" t="s">
        <v>45</v>
      </c>
      <c r="E16" s="21">
        <v>1500</v>
      </c>
    </row>
    <row r="17" spans="2:5" ht="14.25" customHeight="1">
      <c r="B17" s="20">
        <v>3</v>
      </c>
      <c r="C17" s="6" t="s">
        <v>46</v>
      </c>
      <c r="D17" s="6" t="s">
        <v>47</v>
      </c>
      <c r="E17" s="21">
        <v>12000</v>
      </c>
    </row>
    <row r="18" spans="2:5" ht="14.25" customHeight="1">
      <c r="B18" s="20">
        <v>4</v>
      </c>
      <c r="C18" s="6" t="s">
        <v>48</v>
      </c>
      <c r="D18" s="6" t="s">
        <v>49</v>
      </c>
      <c r="E18" s="21">
        <v>3700</v>
      </c>
    </row>
    <row r="19" spans="2:5" ht="14.25" customHeight="1">
      <c r="B19" s="20">
        <v>5</v>
      </c>
      <c r="C19" s="6" t="s">
        <v>50</v>
      </c>
      <c r="D19" s="6" t="s">
        <v>51</v>
      </c>
      <c r="E19" s="21">
        <v>2000</v>
      </c>
    </row>
    <row r="20" spans="2:5" ht="14.25" customHeight="1">
      <c r="B20" s="20">
        <v>6</v>
      </c>
      <c r="C20" s="6" t="s">
        <v>52</v>
      </c>
      <c r="D20" s="6" t="s">
        <v>53</v>
      </c>
      <c r="E20" s="21">
        <v>2500</v>
      </c>
    </row>
    <row r="21" spans="2:5" ht="14.25" customHeight="1">
      <c r="B21" s="20">
        <v>7</v>
      </c>
      <c r="C21" s="6" t="s">
        <v>54</v>
      </c>
      <c r="D21" s="6" t="s">
        <v>55</v>
      </c>
      <c r="E21" s="21">
        <v>3000</v>
      </c>
    </row>
    <row r="22" spans="2:5" ht="14.25" customHeight="1">
      <c r="B22" s="20">
        <v>8</v>
      </c>
      <c r="C22" s="6" t="s">
        <v>56</v>
      </c>
      <c r="D22" s="6" t="s">
        <v>57</v>
      </c>
      <c r="E22" s="21">
        <v>3200</v>
      </c>
    </row>
    <row r="23" spans="2:5" ht="14.25" customHeight="1">
      <c r="B23" s="20">
        <v>9</v>
      </c>
      <c r="C23" s="6" t="s">
        <v>58</v>
      </c>
      <c r="D23" s="6" t="s">
        <v>59</v>
      </c>
      <c r="E23" s="21">
        <v>6000</v>
      </c>
    </row>
    <row r="24" spans="2:5" ht="14.25" customHeight="1">
      <c r="B24" s="20">
        <v>10</v>
      </c>
      <c r="C24" s="6" t="s">
        <v>60</v>
      </c>
      <c r="D24" s="6" t="s">
        <v>61</v>
      </c>
      <c r="E24" s="21">
        <v>4800</v>
      </c>
    </row>
    <row r="25" spans="2:5" ht="14.25" customHeight="1">
      <c r="B25" s="20">
        <v>11</v>
      </c>
      <c r="C25" s="6" t="s">
        <v>62</v>
      </c>
      <c r="D25" s="6" t="s">
        <v>63</v>
      </c>
      <c r="E25" s="21">
        <v>11300</v>
      </c>
    </row>
    <row r="26" spans="2:5" ht="14.25" customHeight="1">
      <c r="B26" s="20">
        <v>12</v>
      </c>
      <c r="C26" s="6" t="s">
        <v>64</v>
      </c>
      <c r="D26" s="6" t="s">
        <v>65</v>
      </c>
      <c r="E26" s="21">
        <v>4000</v>
      </c>
    </row>
    <row r="27" spans="2:5" ht="14.25" customHeight="1">
      <c r="B27" s="20">
        <v>13</v>
      </c>
      <c r="C27" s="6" t="s">
        <v>66</v>
      </c>
      <c r="D27" s="6"/>
      <c r="E27" s="21">
        <v>2300</v>
      </c>
    </row>
    <row r="28" spans="2:5" ht="14.25" customHeight="1">
      <c r="B28" s="20">
        <v>14</v>
      </c>
      <c r="C28" s="6"/>
      <c r="D28" s="6"/>
      <c r="E28" s="21"/>
    </row>
    <row r="29" spans="2:5" ht="14.25" customHeight="1">
      <c r="B29" s="20">
        <v>15</v>
      </c>
      <c r="C29" s="6"/>
      <c r="D29" s="6"/>
      <c r="E29" s="21"/>
    </row>
    <row r="30" spans="2:5" ht="14.25" customHeight="1">
      <c r="B30" s="20">
        <v>16</v>
      </c>
      <c r="C30" s="6"/>
      <c r="D30" s="6"/>
      <c r="E30" s="21"/>
    </row>
    <row r="31" spans="2:5" ht="14.25" customHeight="1">
      <c r="B31" s="20">
        <v>17</v>
      </c>
      <c r="C31" s="6" t="s">
        <v>67</v>
      </c>
      <c r="D31" s="6" t="s">
        <v>68</v>
      </c>
      <c r="E31" s="21">
        <v>5000</v>
      </c>
    </row>
    <row r="32" spans="2:5" ht="14.25" customHeight="1">
      <c r="B32" s="4"/>
      <c r="C32" s="4"/>
    </row>
    <row r="33" spans="4:5" ht="14.25" customHeight="1"/>
    <row r="34" spans="4:5" ht="21">
      <c r="D34" s="22" t="s">
        <v>69</v>
      </c>
      <c r="E34" s="23">
        <v>63300</v>
      </c>
    </row>
    <row r="35" spans="4:5" ht="14.25" customHeight="1"/>
    <row r="36" spans="4:5" ht="14.25" customHeight="1"/>
    <row r="37" spans="4:5" ht="14.25" customHeight="1"/>
    <row r="38" spans="4:5" ht="14.25" customHeight="1"/>
    <row r="39" spans="4:5" ht="14.25" customHeight="1"/>
    <row r="40" spans="4:5" ht="14.25" customHeight="1"/>
    <row r="41" spans="4:5" ht="14.25" customHeight="1"/>
    <row r="42" spans="4:5" ht="14.25" customHeight="1"/>
    <row r="43" spans="4:5" ht="14.25" customHeight="1"/>
    <row r="44" spans="4:5" ht="14.25" customHeight="1"/>
    <row r="45" spans="4:5" ht="14.25" customHeight="1"/>
    <row r="46" spans="4:5" ht="14.25" customHeight="1"/>
    <row r="47" spans="4:5" ht="14.25" customHeight="1"/>
    <row r="48" spans="4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6:D9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7f8288-3e5c-4231-be7c-b8072fa67e05" xsi:nil="true"/>
    <HowtoOpen xmlns="31f909c0-4b16-4fa2-a93a-6a5b5aa0ad7b" xsi:nil="true"/>
    <lcf76f155ced4ddcb4097134ff3c332f xmlns="31f909c0-4b16-4fa2-a93a-6a5b5aa0ad7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64D1C61B1B5444915D711F1E4A9B83" ma:contentTypeVersion="17" ma:contentTypeDescription="Create a new document." ma:contentTypeScope="" ma:versionID="b36a3382fdf977b7b2fc04cf0d2e6f35">
  <xsd:schema xmlns:xsd="http://www.w3.org/2001/XMLSchema" xmlns:xs="http://www.w3.org/2001/XMLSchema" xmlns:p="http://schemas.microsoft.com/office/2006/metadata/properties" xmlns:ns2="31f909c0-4b16-4fa2-a93a-6a5b5aa0ad7b" xmlns:ns3="047f8288-3e5c-4231-be7c-b8072fa67e05" targetNamespace="http://schemas.microsoft.com/office/2006/metadata/properties" ma:root="true" ma:fieldsID="4ea37e505fa43aff3e62809fcae7d6c8" ns2:_="" ns3:_="">
    <xsd:import namespace="31f909c0-4b16-4fa2-a93a-6a5b5aa0ad7b"/>
    <xsd:import namespace="047f8288-3e5c-4231-be7c-b8072fa67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HowtoOpen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909c0-4b16-4fa2-a93a-6a5b5aa0a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6f5ddbf-0db3-4851-aae3-b773763fa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HowtoOpen" ma:index="20" nillable="true" ma:displayName="How to Open" ma:format="Dropdown" ma:internalName="HowtoOpen">
      <xsd:simpleType>
        <xsd:restriction base="dms:Note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f8288-3e5c-4231-be7c-b8072fa67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18f302d-075f-4315-b4b9-1842115fba64}" ma:internalName="TaxCatchAll" ma:showField="CatchAllData" ma:web="047f8288-3e5c-4231-be7c-b8072fa67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864D5B-4A78-49C1-B93A-8AE68FA78DF9}">
  <ds:schemaRefs>
    <ds:schemaRef ds:uri="http://schemas.microsoft.com/office/2006/metadata/properties"/>
    <ds:schemaRef ds:uri="http://schemas.microsoft.com/office/infopath/2007/PartnerControls"/>
    <ds:schemaRef ds:uri="047f8288-3e5c-4231-be7c-b8072fa67e05"/>
    <ds:schemaRef ds:uri="31f909c0-4b16-4fa2-a93a-6a5b5aa0ad7b"/>
  </ds:schemaRefs>
</ds:datastoreItem>
</file>

<file path=customXml/itemProps2.xml><?xml version="1.0" encoding="utf-8"?>
<ds:datastoreItem xmlns:ds="http://schemas.openxmlformats.org/officeDocument/2006/customXml" ds:itemID="{0853DACA-8DE6-4A43-A7DF-AE0C47F85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909c0-4b16-4fa2-a93a-6a5b5aa0ad7b"/>
    <ds:schemaRef ds:uri="047f8288-3e5c-4231-be7c-b8072fa67e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0CC0E0-9DA9-4362-B68D-EEB16E38A5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Rehab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aubut</dc:creator>
  <cp:lastModifiedBy>Michael Aubut</cp:lastModifiedBy>
  <cp:lastPrinted>2024-05-14T19:00:47Z</cp:lastPrinted>
  <dcterms:created xsi:type="dcterms:W3CDTF">2022-06-20T12:50:31Z</dcterms:created>
  <dcterms:modified xsi:type="dcterms:W3CDTF">2025-02-20T12:41:47Z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0x0101009264D1C61B1B5444915D711F1E4A9B83</vt:lpwstr>
  </property>
  <property fmtid="{D5CDD505-2E9C-101B-9397-08002B2CF9AE}" pid="3" name="Order">
    <vt:r8>6500</vt:r8>
  </property>
  <property fmtid="{D5CDD505-2E9C-101B-9397-08002B2CF9AE}" pid="4" name="MediaServiceImageTags">
    <vt:lpwstr/>
  </property>
</Properties>
</file>