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lakesh Living Food\Desktop\"/>
    </mc:Choice>
  </mc:AlternateContent>
  <workbookProtection workbookAlgorithmName="SHA-512" workbookHashValue="sq5oVQ0Fydgixd/DKZOK8kbFb/biFxBTdwxrG4DXemqyTbABjJgSHG3a1iuiaoVQPtLyqAdixPARlUH3k86kTg==" workbookSaltValue="tDqrHTGaPNehYEWFfbdfsQ==" workbookSpinCount="100000" lockStructure="1"/>
  <bookViews>
    <workbookView xWindow="0" yWindow="0" windowWidth="28800" windowHeight="11835"/>
  </bookViews>
  <sheets>
    <sheet name="Morning &amp; Afternoon Tea" sheetId="1" r:id="rId1"/>
    <sheet name="Sandwiches &amp; Burgers" sheetId="2" r:id="rId2"/>
    <sheet name="Salads &amp; meal plan boxes" sheetId="3" r:id="rId3"/>
    <sheet name="Meals trays &amp; Buffet" sheetId="7" r:id="rId4"/>
    <sheet name="Desserts &amp; fruit" sheetId="4" r:id="rId5"/>
    <sheet name="Drinks " sheetId="5" r:id="rId6"/>
    <sheet name="Payment details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E30" i="3"/>
  <c r="E29" i="3"/>
  <c r="E22" i="3"/>
  <c r="E20" i="3"/>
  <c r="E18" i="3"/>
  <c r="E16" i="3"/>
  <c r="E14" i="3"/>
  <c r="E12" i="3"/>
  <c r="E10" i="3"/>
  <c r="E8" i="3"/>
  <c r="E33" i="7" l="1"/>
  <c r="F6" i="2"/>
  <c r="D5" i="1" l="1"/>
  <c r="E24" i="3"/>
  <c r="D15" i="5"/>
  <c r="D16" i="5"/>
  <c r="D17" i="5"/>
  <c r="D18" i="5"/>
  <c r="D20" i="5"/>
  <c r="D21" i="5"/>
  <c r="D22" i="5"/>
  <c r="D23" i="5"/>
  <c r="D25" i="5"/>
  <c r="D26" i="5"/>
  <c r="D27" i="5"/>
  <c r="D28" i="5"/>
  <c r="D10" i="5"/>
  <c r="D11" i="5"/>
  <c r="D12" i="5"/>
  <c r="D13" i="5"/>
  <c r="D9" i="5"/>
  <c r="D5" i="5"/>
  <c r="D6" i="5"/>
  <c r="D7" i="5"/>
  <c r="D4" i="5"/>
  <c r="D20" i="4"/>
  <c r="D21" i="4"/>
  <c r="D22" i="4"/>
  <c r="D23" i="4"/>
  <c r="D24" i="4"/>
  <c r="D25" i="4"/>
  <c r="D26" i="4"/>
  <c r="D19" i="4"/>
  <c r="D5" i="4"/>
  <c r="D6" i="4"/>
  <c r="D7" i="4"/>
  <c r="D8" i="4"/>
  <c r="D9" i="4"/>
  <c r="D10" i="4"/>
  <c r="D11" i="4"/>
  <c r="D12" i="4"/>
  <c r="D13" i="4"/>
  <c r="D14" i="4"/>
  <c r="D4" i="4"/>
  <c r="F20" i="7"/>
  <c r="F21" i="7"/>
  <c r="F22" i="7"/>
  <c r="F23" i="7"/>
  <c r="F24" i="7"/>
  <c r="F25" i="7"/>
  <c r="F26" i="7"/>
  <c r="F19" i="7"/>
  <c r="F7" i="7"/>
  <c r="F8" i="7"/>
  <c r="F9" i="7"/>
  <c r="F10" i="7"/>
  <c r="F11" i="7"/>
  <c r="F6" i="7"/>
  <c r="E33" i="3"/>
  <c r="E32" i="3"/>
  <c r="E31" i="3"/>
  <c r="E6" i="3"/>
  <c r="G23" i="2"/>
  <c r="G24" i="2"/>
  <c r="G25" i="2"/>
  <c r="G22" i="2"/>
  <c r="G26" i="2" s="1"/>
  <c r="F7" i="2"/>
  <c r="F8" i="2"/>
  <c r="F9" i="2"/>
  <c r="F10" i="2"/>
  <c r="F11" i="2"/>
  <c r="F12" i="2"/>
  <c r="F13" i="2"/>
  <c r="F14" i="2"/>
  <c r="F15" i="2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1" i="1"/>
  <c r="D6" i="1"/>
  <c r="D7" i="1"/>
  <c r="D8" i="1"/>
  <c r="D9" i="1"/>
  <c r="D10" i="1"/>
  <c r="D11" i="1"/>
  <c r="D12" i="1"/>
  <c r="D13" i="1"/>
  <c r="D14" i="1"/>
  <c r="D15" i="1"/>
  <c r="D15" i="4" l="1"/>
  <c r="D27" i="4"/>
  <c r="C19" i="6" s="1"/>
  <c r="D30" i="5"/>
  <c r="C20" i="6" s="1"/>
  <c r="F12" i="7"/>
  <c r="E34" i="3"/>
  <c r="F16" i="2"/>
  <c r="C16" i="6" s="1"/>
  <c r="D38" i="1"/>
  <c r="D16" i="1"/>
  <c r="F27" i="7"/>
  <c r="C17" i="6" l="1"/>
  <c r="C18" i="6"/>
  <c r="C21" i="6" l="1"/>
</calcChain>
</file>

<file path=xl/sharedStrings.xml><?xml version="1.0" encoding="utf-8"?>
<sst xmlns="http://schemas.openxmlformats.org/spreadsheetml/2006/main" count="249" uniqueCount="207">
  <si>
    <t xml:space="preserve">Freshly baked mini croissant </t>
  </si>
  <si>
    <t>House made mini chocolate muffins (gf)</t>
  </si>
  <si>
    <t>$</t>
  </si>
  <si>
    <t>QTY</t>
  </si>
  <si>
    <t>TOTAL</t>
  </si>
  <si>
    <t xml:space="preserve">Morning and Afternoon Teas </t>
  </si>
  <si>
    <t>Minimum 6 units per selection</t>
  </si>
  <si>
    <t>Freshly baked assorted Danish</t>
  </si>
  <si>
    <t xml:space="preserve">Assorted Mini muffins </t>
  </si>
  <si>
    <t>Assorted friands  (gf)</t>
  </si>
  <si>
    <t>Mini seasonal fruit skewers</t>
  </si>
  <si>
    <t>Mini almond nut crunch granola with low fat yoghurt (150ml)</t>
  </si>
  <si>
    <t>Mini almond nut crunch granola with coconut yoghurt (150ml)</t>
  </si>
  <si>
    <t>House made banana bread (gf) 150gm</t>
  </si>
  <si>
    <t xml:space="preserve">Smoked Salmon &amp; Brie </t>
  </si>
  <si>
    <t>Free range Ham &amp; Cheese</t>
  </si>
  <si>
    <t>COLD SELECTION</t>
  </si>
  <si>
    <t>HOT SELECTION</t>
  </si>
  <si>
    <t xml:space="preserve">Mini savoury croissants </t>
  </si>
  <si>
    <t>Minimum of 6 per selection</t>
  </si>
  <si>
    <t>Smoked Salmon &amp; Avocado</t>
  </si>
  <si>
    <t xml:space="preserve">Mini brioche sliders </t>
  </si>
  <si>
    <t>Free range bacon &amp; fried egg, bbq relish</t>
  </si>
  <si>
    <t>Mini fritatta (gf)</t>
  </si>
  <si>
    <t>Gluten free and vegan buns available on request</t>
  </si>
  <si>
    <t>Assorted mini cup cakes (minimum 12)</t>
  </si>
  <si>
    <t>Funky fudge Chocolate brownie slice 70gm</t>
  </si>
  <si>
    <t>Mini chickpea parsley corriander roll (v,vg)</t>
  </si>
  <si>
    <t>Mini spinach, ricotta &amp; feta cheese rolls (v)</t>
  </si>
  <si>
    <t>Falafel, spinach, tomato (v,vg)</t>
  </si>
  <si>
    <t>Grilled haloumi, homemade tomato relish (v)</t>
  </si>
  <si>
    <t>Tasty cheese &amp; tomato (v)</t>
  </si>
  <si>
    <t>Vegetarian (v)</t>
  </si>
  <si>
    <t>Spinach &amp; mushroom (v)</t>
  </si>
  <si>
    <t xml:space="preserve">Mini king island beef sausage rolls </t>
  </si>
  <si>
    <t xml:space="preserve">Goumet Deli Sandwiches </t>
  </si>
  <si>
    <t>BREAD</t>
  </si>
  <si>
    <t xml:space="preserve">PLEASE CHOOSE VARIETY OF BREAD </t>
  </si>
  <si>
    <r>
      <rPr>
        <b/>
        <sz val="11"/>
        <color theme="1"/>
        <rFont val="Calibri"/>
        <family val="2"/>
        <scheme val="minor"/>
      </rPr>
      <t>Tasmanian Smoked Salmon</t>
    </r>
    <r>
      <rPr>
        <sz val="11"/>
        <color theme="1"/>
        <rFont val="Calibri"/>
        <family val="2"/>
        <scheme val="minor"/>
      </rPr>
      <t xml:space="preserve"> - free range egg salad, ricotta, dill, spinach</t>
    </r>
  </si>
  <si>
    <r>
      <rPr>
        <b/>
        <sz val="11"/>
        <color theme="1"/>
        <rFont val="Calibri"/>
        <family val="2"/>
        <scheme val="minor"/>
      </rPr>
      <t>Sardinian Salami</t>
    </r>
    <r>
      <rPr>
        <sz val="11"/>
        <color theme="1"/>
        <rFont val="Calibri"/>
        <family val="2"/>
        <scheme val="minor"/>
      </rPr>
      <t xml:space="preserve"> - fennel &amp; pepper infused salami, pesto, tomato, tasty cheese, spinach</t>
    </r>
  </si>
  <si>
    <r>
      <rPr>
        <b/>
        <sz val="11"/>
        <color theme="1"/>
        <rFont val="Calibri"/>
        <family val="2"/>
        <scheme val="minor"/>
      </rPr>
      <t>Free range Smoked Turkey Breas</t>
    </r>
    <r>
      <rPr>
        <sz val="11"/>
        <color theme="1"/>
        <rFont val="Calibri"/>
        <family val="2"/>
        <scheme val="minor"/>
      </rPr>
      <t>t - coleslaw, lime aioli, cheddar, spinach</t>
    </r>
  </si>
  <si>
    <r>
      <rPr>
        <b/>
        <sz val="11"/>
        <color theme="1"/>
        <rFont val="Calibri"/>
        <family val="2"/>
        <scheme val="minor"/>
      </rPr>
      <t>San Daniele Prosciutto</t>
    </r>
    <r>
      <rPr>
        <sz val="11"/>
        <color theme="1"/>
        <rFont val="Calibri"/>
        <family val="2"/>
        <scheme val="minor"/>
      </rPr>
      <t xml:space="preserve"> - mozzarella, red caspsicum, basil pesto, rocket</t>
    </r>
  </si>
  <si>
    <r>
      <rPr>
        <b/>
        <sz val="11"/>
        <color theme="1"/>
        <rFont val="Calibri"/>
        <family val="2"/>
        <scheme val="minor"/>
      </rPr>
      <t>Vegie Vegan</t>
    </r>
    <r>
      <rPr>
        <sz val="11"/>
        <color theme="1"/>
        <rFont val="Calibri"/>
        <family val="2"/>
        <scheme val="minor"/>
      </rPr>
      <t xml:space="preserve"> - grilled eggplant, roast capsicum, marrinated zuchinni, avocado salsa, rocket</t>
    </r>
  </si>
  <si>
    <r>
      <rPr>
        <b/>
        <sz val="11"/>
        <color theme="1"/>
        <rFont val="Calibri"/>
        <family val="2"/>
        <scheme val="minor"/>
      </rPr>
      <t>German Schnitty</t>
    </r>
    <r>
      <rPr>
        <sz val="11"/>
        <color theme="1"/>
        <rFont val="Calibri"/>
        <family val="2"/>
        <scheme val="minor"/>
      </rPr>
      <t xml:space="preserve"> - free range chicken schnitzel, avocado salsa, tasty cheese, spinach</t>
    </r>
  </si>
  <si>
    <r>
      <t xml:space="preserve">B.L.A.T- </t>
    </r>
    <r>
      <rPr>
        <sz val="11"/>
        <color theme="1"/>
        <rFont val="Calibri"/>
        <family val="2"/>
        <scheme val="minor"/>
      </rPr>
      <t>free range bacon, lettuce Cos, avocado salsa, tomato roma</t>
    </r>
  </si>
  <si>
    <r>
      <rPr>
        <b/>
        <sz val="11"/>
        <color theme="1"/>
        <rFont val="Calibri"/>
        <family val="2"/>
        <scheme val="minor"/>
      </rPr>
      <t>H.C.T</t>
    </r>
    <r>
      <rPr>
        <sz val="11"/>
        <color theme="1"/>
        <rFont val="Calibri"/>
        <family val="2"/>
        <scheme val="minor"/>
      </rPr>
      <t xml:space="preserve"> - free range ham, tasty cheese, tomato roma</t>
    </r>
  </si>
  <si>
    <t xml:space="preserve">SW - Sourdough white    SR - Sourdough Rye    T - Turkish oval      W - Wraps     GF- Gluten free </t>
  </si>
  <si>
    <t>Toasted Y/N</t>
  </si>
  <si>
    <r>
      <rPr>
        <b/>
        <sz val="11"/>
        <color theme="1"/>
        <rFont val="Calibri"/>
        <family val="2"/>
        <scheme val="minor"/>
      </rPr>
      <t>Grilled Chicken</t>
    </r>
    <r>
      <rPr>
        <sz val="11"/>
        <color theme="1"/>
        <rFont val="Calibri"/>
        <family val="2"/>
        <scheme val="minor"/>
      </rPr>
      <t xml:space="preserve"> - lettuce, tomato roma, caramelised onions, tomato relish</t>
    </r>
  </si>
  <si>
    <t xml:space="preserve">Minimum of of 6 guests </t>
  </si>
  <si>
    <r>
      <rPr>
        <b/>
        <sz val="11"/>
        <color theme="1"/>
        <rFont val="Calibri"/>
        <family val="2"/>
        <scheme val="minor"/>
      </rPr>
      <t>Organic Beef Burge</t>
    </r>
    <r>
      <rPr>
        <sz val="11"/>
        <color theme="1"/>
        <rFont val="Calibri"/>
        <family val="2"/>
        <scheme val="minor"/>
      </rPr>
      <t>r - melted cheddar, cara,melised onion, beetroot, spinach</t>
    </r>
  </si>
  <si>
    <r>
      <rPr>
        <b/>
        <sz val="11"/>
        <color theme="1"/>
        <rFont val="Calibri"/>
        <family val="2"/>
        <scheme val="minor"/>
      </rPr>
      <t>Steak sandwich</t>
    </r>
    <r>
      <rPr>
        <sz val="11"/>
        <color theme="1"/>
        <rFont val="Calibri"/>
        <family val="2"/>
        <scheme val="minor"/>
      </rPr>
      <t xml:space="preserve"> - caramelised onion, tomato, lettuce, bbq relish</t>
    </r>
  </si>
  <si>
    <r>
      <rPr>
        <b/>
        <sz val="11"/>
        <color theme="1"/>
        <rFont val="Calibri"/>
        <family val="2"/>
        <scheme val="minor"/>
      </rPr>
      <t>Chicken burger</t>
    </r>
    <r>
      <rPr>
        <sz val="11"/>
        <color theme="1"/>
        <rFont val="Calibri"/>
        <family val="2"/>
        <scheme val="minor"/>
      </rPr>
      <t xml:space="preserve"> - avocado tomato , chilli mayo, lettuce</t>
    </r>
  </si>
  <si>
    <r>
      <rPr>
        <b/>
        <sz val="11"/>
        <color theme="1"/>
        <rFont val="Calibri"/>
        <family val="2"/>
        <scheme val="minor"/>
      </rPr>
      <t>Hemp burger -</t>
    </r>
    <r>
      <rPr>
        <sz val="11"/>
        <color theme="1"/>
        <rFont val="Calibri"/>
        <family val="2"/>
        <scheme val="minor"/>
      </rPr>
      <t xml:space="preserve"> hemp, chickpea &amp; zuchinni patty, hummus, garlic toum beetroot spinach</t>
    </r>
  </si>
  <si>
    <r>
      <rPr>
        <b/>
        <sz val="11"/>
        <color theme="1"/>
        <rFont val="Calibri"/>
        <family val="2"/>
        <scheme val="minor"/>
      </rPr>
      <t>Haloumi Burger</t>
    </r>
    <r>
      <rPr>
        <sz val="11"/>
        <color theme="1"/>
        <rFont val="Calibri"/>
        <family val="2"/>
        <scheme val="minor"/>
      </rPr>
      <t xml:space="preserve"> - marinated zuchinni, tomato bruschetta, hummus, mixed leaf</t>
    </r>
  </si>
  <si>
    <t>$ Burger</t>
  </si>
  <si>
    <t>$ SLIDER</t>
  </si>
  <si>
    <t>Burgers and Sliders</t>
  </si>
  <si>
    <t xml:space="preserve">Minimum of of 4 guests </t>
  </si>
  <si>
    <t>BC - Brioche charcoal  B - Brioch plain  GF - Gluten free Bun       Sliders made on mini brioche</t>
  </si>
  <si>
    <t>Goumet Salads</t>
  </si>
  <si>
    <t>REG</t>
  </si>
  <si>
    <t>LRG</t>
  </si>
  <si>
    <t>MED</t>
  </si>
  <si>
    <t>SML</t>
  </si>
  <si>
    <t>Red cabbage, coriander, apple sultanas, mustard vinaigrette salad</t>
  </si>
  <si>
    <t>Poached egg and spinach</t>
  </si>
  <si>
    <t xml:space="preserve">Assorted cup cakes </t>
  </si>
  <si>
    <t>Red Velvet</t>
  </si>
  <si>
    <t>Banana caramel</t>
  </si>
  <si>
    <t>Sticky date &amp; walnut</t>
  </si>
  <si>
    <t>Lemon with organic cocunut</t>
  </si>
  <si>
    <t>Orange citrus</t>
  </si>
  <si>
    <t>Orange &amp; poppy seed</t>
  </si>
  <si>
    <t>Apricot &amp; date</t>
  </si>
  <si>
    <t>Raspberry &amp; coconut</t>
  </si>
  <si>
    <t>Chocolate fudge</t>
  </si>
  <si>
    <t>Chocolate sprinkles</t>
  </si>
  <si>
    <t>Assorted slices</t>
  </si>
  <si>
    <t>Chocolate fudge brownie (cut in 4) 150g</t>
  </si>
  <si>
    <t>Almond brownies (cut in 4) 150g</t>
  </si>
  <si>
    <t>Fig apple slice (cut in 4) 150g</t>
  </si>
  <si>
    <t>Hemp seed brownie 70g</t>
  </si>
  <si>
    <t>White chocolate caramel slice</t>
  </si>
  <si>
    <t>Raspberry chocolate, coconut slice</t>
  </si>
  <si>
    <t>Caramel slice</t>
  </si>
  <si>
    <t xml:space="preserve">Carrot cake </t>
  </si>
  <si>
    <t>Mini assorted cupcakes (box of 24)</t>
  </si>
  <si>
    <t>Minimum 4 units per selection</t>
  </si>
  <si>
    <t>Delivery details</t>
  </si>
  <si>
    <t>Delivery time :</t>
  </si>
  <si>
    <t>Contact name :</t>
  </si>
  <si>
    <t>Phone:</t>
  </si>
  <si>
    <t>Email:</t>
  </si>
  <si>
    <t>Company name:</t>
  </si>
  <si>
    <t>Signature:</t>
  </si>
  <si>
    <t>Breakfast delivery prior to 11am Lunch delivery prior to 2pm</t>
  </si>
  <si>
    <t xml:space="preserve">Minimum order $40. Order must be in by 2:30pm day prior to delivery. </t>
  </si>
  <si>
    <t>Payment details</t>
  </si>
  <si>
    <t>Order total inclusive gst</t>
  </si>
  <si>
    <t>Payment method : (1% surcharge applies to all credit card payments)</t>
  </si>
  <si>
    <t>VISA</t>
  </si>
  <si>
    <t>AMEX</t>
  </si>
  <si>
    <t>CASH</t>
  </si>
  <si>
    <t>please circle</t>
  </si>
  <si>
    <t>CCV :</t>
  </si>
  <si>
    <t>Card holder name :</t>
  </si>
  <si>
    <t>Expiry date :</t>
  </si>
  <si>
    <t>Please email completed catering form to :</t>
  </si>
  <si>
    <t>chris@inlakeshlivingfoods.com.au</t>
  </si>
  <si>
    <t xml:space="preserve">if you do not receive confirmation of your order within 2 hours please call us </t>
  </si>
  <si>
    <t>Water Alcalife 1.5ltr</t>
  </si>
  <si>
    <t xml:space="preserve">Water original springs  600ml </t>
  </si>
  <si>
    <t>Sparkling water 200ml Beloka</t>
  </si>
  <si>
    <t>Sparkling water 500ml Beloka</t>
  </si>
  <si>
    <t xml:space="preserve">DRINKS </t>
  </si>
  <si>
    <t>Organic soft drinks 300 ml</t>
  </si>
  <si>
    <t>Karma cola</t>
  </si>
  <si>
    <t>Karma cola sugar free</t>
  </si>
  <si>
    <t xml:space="preserve">Lemy lime bitters </t>
  </si>
  <si>
    <t xml:space="preserve">Lemy lemonade </t>
  </si>
  <si>
    <t>Gingeralla</t>
  </si>
  <si>
    <t>Water</t>
  </si>
  <si>
    <t>Coca cola</t>
  </si>
  <si>
    <t>Sprite</t>
  </si>
  <si>
    <t>Fanta</t>
  </si>
  <si>
    <t>Coca cola sugar free</t>
  </si>
  <si>
    <t>Regular soft drinks cans 375ml</t>
  </si>
  <si>
    <t>Regular soft drinks large 1.5ltr</t>
  </si>
  <si>
    <t>M/CARD</t>
  </si>
  <si>
    <t>Orange</t>
  </si>
  <si>
    <t>Apple</t>
  </si>
  <si>
    <t>Orange &amp; mango</t>
  </si>
  <si>
    <t>Guava, passion</t>
  </si>
  <si>
    <t xml:space="preserve">Mushroom and parmesan risotto </t>
  </si>
  <si>
    <t xml:space="preserve">Vegetarian frittata </t>
  </si>
  <si>
    <t xml:space="preserve">Eggplant parmigiana </t>
  </si>
  <si>
    <t xml:space="preserve">HOMEMADE VEGETARIAN TRAY OPTIONS </t>
  </si>
  <si>
    <t xml:space="preserve">HOMEMADE MEAT TRAY OPTIONS </t>
  </si>
  <si>
    <t xml:space="preserve">Zuchinni and chorizo slice </t>
  </si>
  <si>
    <t>Chicken Mousaka</t>
  </si>
  <si>
    <t xml:space="preserve">Vegan Lasagne </t>
  </si>
  <si>
    <t>Spinach and ricotta lasagne</t>
  </si>
  <si>
    <t>Organic Beef Lasagne</t>
  </si>
  <si>
    <t>Slow cooked aromatic Lamb curry</t>
  </si>
  <si>
    <t>Oven roasted poatoes with paprika and herbs</t>
  </si>
  <si>
    <t>Half gastronome 8-10 guests (325 x 265mm Half GN)</t>
  </si>
  <si>
    <t>Full gastronome 18-20 guests (530 x 325mm Full GN)</t>
  </si>
  <si>
    <t>HALF</t>
  </si>
  <si>
    <t>FULL</t>
  </si>
  <si>
    <t xml:space="preserve">Slow cooked pulled pork shoulder </t>
  </si>
  <si>
    <t xml:space="preserve">Slow cooked lamb shoulder with lemon oregano </t>
  </si>
  <si>
    <t>approximate serving of 200g of meat per person.</t>
  </si>
  <si>
    <t>BBQ free range Chicken skewer lemon oregano 2 x 150g each skewer</t>
  </si>
  <si>
    <t xml:space="preserve">Italian meatballs in traditional tomato salsa 3 per person </t>
  </si>
  <si>
    <t xml:space="preserve">Buffet style </t>
  </si>
  <si>
    <t>Please select two proteins from below, and 2 salads served with sourdough</t>
  </si>
  <si>
    <t>(180g of meat per person. 10 guests minimum)</t>
  </si>
  <si>
    <t>$ HALF</t>
  </si>
  <si>
    <t>$ FULL</t>
  </si>
  <si>
    <r>
      <rPr>
        <b/>
        <sz val="11"/>
        <color theme="1"/>
        <rFont val="Calibri"/>
        <family val="2"/>
        <scheme val="minor"/>
      </rPr>
      <t>Asparagus &amp; avocado</t>
    </r>
    <r>
      <rPr>
        <sz val="11"/>
        <color theme="1"/>
        <rFont val="Calibri"/>
        <family val="2"/>
        <scheme val="minor"/>
      </rPr>
      <t xml:space="preserve"> </t>
    </r>
  </si>
  <si>
    <t>Classic Caesar</t>
  </si>
  <si>
    <t>Alkalizing green vegetable salad (served warm)</t>
  </si>
  <si>
    <t>Pumpkin &amp; rocket</t>
  </si>
  <si>
    <t>Italian</t>
  </si>
  <si>
    <t>Tomatoes, cucumber, onion, olives, red &amp; green capsicum, feta</t>
  </si>
  <si>
    <t>Greek</t>
  </si>
  <si>
    <t>Quinoa, broccoli, kale, green beans, avocado salsa, asparagus,tamari, lime dressing</t>
  </si>
  <si>
    <t xml:space="preserve">Asparagus &amp; avocado </t>
  </si>
  <si>
    <t xml:space="preserve">Greek </t>
  </si>
  <si>
    <t xml:space="preserve">Cleansing salad </t>
  </si>
  <si>
    <t xml:space="preserve">Mexican slaw </t>
  </si>
  <si>
    <t>tomato, sesame seeds, chia seeds, spinach, kale, lemon, alfalfa, vinaigrette</t>
  </si>
  <si>
    <r>
      <rPr>
        <b/>
        <sz val="11"/>
        <color theme="1"/>
        <rFont val="Calibri"/>
        <family val="2"/>
        <scheme val="minor"/>
      </rPr>
      <t>Cleansing salad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</si>
  <si>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Classic Caesar</t>
    </r>
    <r>
      <rPr>
        <sz val="11"/>
        <color theme="1"/>
        <rFont val="Calibri"/>
        <family val="2"/>
        <scheme val="minor"/>
      </rPr>
      <t xml:space="preserve"> </t>
    </r>
  </si>
  <si>
    <t>baby cos lettuce, crispy free renge bacon, herb croutons, parmesan cheese, boiled egg, Caesar dressing</t>
  </si>
  <si>
    <t xml:space="preserve"> red and green slaw, corn, carrots, black beans, aioli</t>
  </si>
  <si>
    <t>Mexican slaw</t>
  </si>
  <si>
    <t>Maple roasted pumpkin, rocket, feta pepitas, sunflower seeds, tomato, brown rice</t>
  </si>
  <si>
    <t>Rocket, walnuts, parmesan, pine nuts, semi dried tomato, balsamic</t>
  </si>
  <si>
    <t>Cherry tomato, spanish onion, spinach, red capsicum, mushroom, lime dressing</t>
  </si>
  <si>
    <r>
      <rPr>
        <b/>
        <sz val="11"/>
        <color theme="1"/>
        <rFont val="Calibri"/>
        <family val="2"/>
        <scheme val="minor"/>
      </rPr>
      <t>Zuchinni noodle</t>
    </r>
    <r>
      <rPr>
        <sz val="11"/>
        <color theme="1"/>
        <rFont val="Calibri"/>
        <family val="2"/>
        <scheme val="minor"/>
      </rPr>
      <t xml:space="preserve"> </t>
    </r>
  </si>
  <si>
    <t>Small serves 5 guests or less / Medium serves 6-8 / Large serves 10-13</t>
  </si>
  <si>
    <t>Please indicate amount required  in box</t>
  </si>
  <si>
    <t>Juices organic 300ml</t>
  </si>
  <si>
    <r>
      <t xml:space="preserve">Meal Plan Lunch boxes </t>
    </r>
    <r>
      <rPr>
        <b/>
        <sz val="11"/>
        <color theme="1"/>
        <rFont val="Calibri"/>
        <family val="2"/>
        <scheme val="minor"/>
      </rPr>
      <t>(all gluten free)</t>
    </r>
  </si>
  <si>
    <t>Pork Box - lemon herb roast pork, greeksalad, brown rice</t>
  </si>
  <si>
    <t>Chicken box - grilled chicken breast skewers, Italian salad, brown rice</t>
  </si>
  <si>
    <t>Salmon Box - grilled tasmanian salmon, cleansing salad, brown rice</t>
  </si>
  <si>
    <t>Vegan Falafel box - homemade falafels, zuchinni noodle salad, brown rice</t>
  </si>
  <si>
    <t>Haloumi Box - Grilled cypriot haloumi , pumpkin &amp; rocket salad, brown rice</t>
  </si>
  <si>
    <t>PLEASE CHOOSE VARIETY OF BURGER BUN</t>
  </si>
  <si>
    <t>BURGER BUN</t>
  </si>
  <si>
    <t>Chicken curry</t>
  </si>
  <si>
    <t xml:space="preserve">Slow cooked lemon herb  pork shoulder </t>
  </si>
  <si>
    <t xml:space="preserve">refer to gourmet salad </t>
  </si>
  <si>
    <t>Morning and afternoon Tea</t>
  </si>
  <si>
    <t>Sandwiches</t>
  </si>
  <si>
    <t>Desserts &amp; fruit</t>
  </si>
  <si>
    <t>Drinks</t>
  </si>
  <si>
    <t xml:space="preserve">Totals </t>
  </si>
  <si>
    <t>Salads &amp; meal plan boxes</t>
  </si>
  <si>
    <t>Meals trays &amp; buffet</t>
  </si>
  <si>
    <t>Please refer to catering salads for full ingredient description</t>
  </si>
  <si>
    <t>Payment totals</t>
  </si>
  <si>
    <t xml:space="preserve">Delivery date : </t>
  </si>
  <si>
    <t xml:space="preserve">Card number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</si>
</sst>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Wingdings 2"/>
      <family val="1"/>
      <charset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6" fontId="2" fillId="0" borderId="0" xfId="0" applyNumberFormat="1" applyFont="1" applyAlignment="1">
      <alignment horizontal="center"/>
    </xf>
    <xf numFmtId="44" fontId="0" fillId="0" borderId="0" xfId="2" applyFont="1"/>
    <xf numFmtId="44" fontId="0" fillId="0" borderId="0" xfId="2" applyFont="1" applyAlignment="1">
      <alignment horizontal="center"/>
    </xf>
    <xf numFmtId="167" fontId="0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center"/>
    </xf>
    <xf numFmtId="0" fontId="13" fillId="0" borderId="0" xfId="0" applyFont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6" fontId="0" fillId="0" borderId="0" xfId="2" applyNumberFormat="1" applyFont="1"/>
    <xf numFmtId="44" fontId="0" fillId="0" borderId="0" xfId="0" applyNumberFormat="1"/>
    <xf numFmtId="44" fontId="4" fillId="0" borderId="0" xfId="2" applyFont="1"/>
    <xf numFmtId="0" fontId="4" fillId="0" borderId="0" xfId="0" quotePrefix="1" applyFont="1"/>
    <xf numFmtId="44" fontId="4" fillId="0" borderId="0" xfId="0" applyNumberFormat="1" applyFont="1"/>
    <xf numFmtId="4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4" fontId="0" fillId="0" borderId="0" xfId="2" applyNumberFormat="1" applyFont="1" applyProtection="1"/>
    <xf numFmtId="44" fontId="0" fillId="0" borderId="0" xfId="0" applyNumberFormat="1" applyProtection="1"/>
    <xf numFmtId="44" fontId="0" fillId="0" borderId="0" xfId="2" applyFont="1" applyProtection="1"/>
    <xf numFmtId="0" fontId="5" fillId="0" borderId="0" xfId="0" applyFont="1" applyProtection="1"/>
    <xf numFmtId="0" fontId="0" fillId="0" borderId="0" xfId="0" applyProtection="1"/>
    <xf numFmtId="0" fontId="6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168" fontId="0" fillId="0" borderId="0" xfId="0" applyNumberFormat="1" applyProtection="1"/>
    <xf numFmtId="0" fontId="2" fillId="0" borderId="0" xfId="0" applyFon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10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hris@inlakeshlivingfoods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C29" sqref="C29"/>
    </sheetView>
  </sheetViews>
  <sheetFormatPr defaultRowHeight="15" x14ac:dyDescent="0.25"/>
  <cols>
    <col min="1" max="1" width="56" customWidth="1"/>
  </cols>
  <sheetData>
    <row r="1" spans="1:4" ht="26.25" x14ac:dyDescent="0.4">
      <c r="A1" s="46" t="s">
        <v>5</v>
      </c>
      <c r="B1" s="47"/>
    </row>
    <row r="2" spans="1:4" x14ac:dyDescent="0.25">
      <c r="A2" s="48" t="s">
        <v>6</v>
      </c>
      <c r="B2" s="47"/>
    </row>
    <row r="3" spans="1:4" ht="18.75" x14ac:dyDescent="0.3">
      <c r="A3" s="49" t="s">
        <v>16</v>
      </c>
      <c r="B3" s="47"/>
    </row>
    <row r="4" spans="1:4" x14ac:dyDescent="0.25">
      <c r="A4" s="47"/>
      <c r="B4" s="50" t="s">
        <v>2</v>
      </c>
      <c r="C4" s="6" t="s">
        <v>3</v>
      </c>
      <c r="D4" s="6" t="s">
        <v>4</v>
      </c>
    </row>
    <row r="5" spans="1:4" x14ac:dyDescent="0.25">
      <c r="A5" s="47" t="s">
        <v>9</v>
      </c>
      <c r="B5" s="51">
        <v>2.5</v>
      </c>
      <c r="C5" s="42"/>
      <c r="D5" s="43">
        <f>SUM(B5*C5)</f>
        <v>0</v>
      </c>
    </row>
    <row r="6" spans="1:4" x14ac:dyDescent="0.25">
      <c r="A6" s="47" t="s">
        <v>1</v>
      </c>
      <c r="B6" s="51">
        <v>3</v>
      </c>
      <c r="C6" s="42"/>
      <c r="D6" s="43">
        <f t="shared" ref="D6:D15" si="0">SUM(B6*C6)</f>
        <v>0</v>
      </c>
    </row>
    <row r="7" spans="1:4" x14ac:dyDescent="0.25">
      <c r="A7" s="47" t="s">
        <v>7</v>
      </c>
      <c r="B7" s="51">
        <v>2.6</v>
      </c>
      <c r="C7" s="42"/>
      <c r="D7" s="43">
        <f t="shared" si="0"/>
        <v>0</v>
      </c>
    </row>
    <row r="8" spans="1:4" x14ac:dyDescent="0.25">
      <c r="A8" s="47" t="s">
        <v>8</v>
      </c>
      <c r="B8" s="51">
        <v>3</v>
      </c>
      <c r="C8" s="42"/>
      <c r="D8" s="43">
        <f t="shared" si="0"/>
        <v>0</v>
      </c>
    </row>
    <row r="9" spans="1:4" x14ac:dyDescent="0.25">
      <c r="A9" s="47" t="s">
        <v>0</v>
      </c>
      <c r="B9" s="51">
        <v>2.5</v>
      </c>
      <c r="C9" s="42"/>
      <c r="D9" s="43">
        <f t="shared" si="0"/>
        <v>0</v>
      </c>
    </row>
    <row r="10" spans="1:4" x14ac:dyDescent="0.25">
      <c r="A10" s="47" t="s">
        <v>13</v>
      </c>
      <c r="B10" s="51">
        <v>3</v>
      </c>
      <c r="C10" s="42"/>
      <c r="D10" s="43">
        <f t="shared" si="0"/>
        <v>0</v>
      </c>
    </row>
    <row r="11" spans="1:4" x14ac:dyDescent="0.25">
      <c r="A11" s="47" t="s">
        <v>10</v>
      </c>
      <c r="B11" s="51">
        <v>3.5</v>
      </c>
      <c r="C11" s="42"/>
      <c r="D11" s="43">
        <f t="shared" si="0"/>
        <v>0</v>
      </c>
    </row>
    <row r="12" spans="1:4" x14ac:dyDescent="0.25">
      <c r="A12" s="47" t="s">
        <v>11</v>
      </c>
      <c r="B12" s="51">
        <v>4.5</v>
      </c>
      <c r="C12" s="42"/>
      <c r="D12" s="43">
        <f t="shared" si="0"/>
        <v>0</v>
      </c>
    </row>
    <row r="13" spans="1:4" x14ac:dyDescent="0.25">
      <c r="A13" s="47" t="s">
        <v>12</v>
      </c>
      <c r="B13" s="51">
        <v>5</v>
      </c>
      <c r="C13" s="42"/>
      <c r="D13" s="43">
        <f t="shared" si="0"/>
        <v>0</v>
      </c>
    </row>
    <row r="14" spans="1:4" x14ac:dyDescent="0.25">
      <c r="A14" s="47" t="s">
        <v>25</v>
      </c>
      <c r="B14" s="51">
        <v>3</v>
      </c>
      <c r="C14" s="42"/>
      <c r="D14" s="43">
        <f t="shared" si="0"/>
        <v>0</v>
      </c>
    </row>
    <row r="15" spans="1:4" x14ac:dyDescent="0.25">
      <c r="A15" s="47" t="s">
        <v>26</v>
      </c>
      <c r="B15" s="51">
        <v>3.5</v>
      </c>
      <c r="C15" s="42"/>
      <c r="D15" s="43">
        <f t="shared" si="0"/>
        <v>0</v>
      </c>
    </row>
    <row r="16" spans="1:4" x14ac:dyDescent="0.25">
      <c r="D16" s="44">
        <f>SUM(D5:D15)</f>
        <v>0</v>
      </c>
    </row>
    <row r="17" spans="1:4" ht="18.75" x14ac:dyDescent="0.3">
      <c r="A17" s="49" t="s">
        <v>17</v>
      </c>
      <c r="B17" s="47"/>
    </row>
    <row r="18" spans="1:4" x14ac:dyDescent="0.25">
      <c r="A18" s="48" t="s">
        <v>19</v>
      </c>
      <c r="B18" s="47"/>
    </row>
    <row r="19" spans="1:4" x14ac:dyDescent="0.25">
      <c r="A19" s="47"/>
      <c r="B19" s="50" t="s">
        <v>2</v>
      </c>
      <c r="C19" s="6" t="s">
        <v>3</v>
      </c>
      <c r="D19" s="6" t="s">
        <v>4</v>
      </c>
    </row>
    <row r="20" spans="1:4" x14ac:dyDescent="0.25">
      <c r="A20" s="52" t="s">
        <v>23</v>
      </c>
      <c r="B20" s="47"/>
    </row>
    <row r="21" spans="1:4" x14ac:dyDescent="0.25">
      <c r="A21" s="47" t="s">
        <v>14</v>
      </c>
      <c r="B21" s="51">
        <v>5</v>
      </c>
      <c r="C21" s="42"/>
      <c r="D21" s="45">
        <f>SUM(B21*C21)</f>
        <v>0</v>
      </c>
    </row>
    <row r="22" spans="1:4" x14ac:dyDescent="0.25">
      <c r="A22" s="47" t="s">
        <v>15</v>
      </c>
      <c r="B22" s="51">
        <v>5</v>
      </c>
      <c r="C22" s="42"/>
      <c r="D22" s="45">
        <f t="shared" ref="D22:D37" si="1">SUM(B22*C22)</f>
        <v>0</v>
      </c>
    </row>
    <row r="23" spans="1:4" x14ac:dyDescent="0.25">
      <c r="A23" s="47" t="s">
        <v>32</v>
      </c>
      <c r="B23" s="51">
        <v>4.5</v>
      </c>
      <c r="C23" s="42"/>
      <c r="D23" s="45">
        <f t="shared" si="1"/>
        <v>0</v>
      </c>
    </row>
    <row r="24" spans="1:4" x14ac:dyDescent="0.25">
      <c r="A24" s="52" t="s">
        <v>18</v>
      </c>
      <c r="B24" s="51"/>
      <c r="C24" s="42"/>
      <c r="D24" s="45">
        <f t="shared" si="1"/>
        <v>0</v>
      </c>
    </row>
    <row r="25" spans="1:4" x14ac:dyDescent="0.25">
      <c r="A25" s="47" t="s">
        <v>20</v>
      </c>
      <c r="B25" s="51">
        <v>5</v>
      </c>
      <c r="C25" s="42"/>
      <c r="D25" s="45">
        <f t="shared" si="1"/>
        <v>0</v>
      </c>
    </row>
    <row r="26" spans="1:4" x14ac:dyDescent="0.25">
      <c r="A26" s="47" t="s">
        <v>15</v>
      </c>
      <c r="B26" s="51">
        <v>5</v>
      </c>
      <c r="C26" s="42"/>
      <c r="D26" s="45">
        <f t="shared" si="1"/>
        <v>0</v>
      </c>
    </row>
    <row r="27" spans="1:4" x14ac:dyDescent="0.25">
      <c r="A27" s="47" t="s">
        <v>33</v>
      </c>
      <c r="B27" s="51">
        <v>5</v>
      </c>
      <c r="C27" s="42"/>
      <c r="D27" s="45">
        <f t="shared" si="1"/>
        <v>0</v>
      </c>
    </row>
    <row r="28" spans="1:4" x14ac:dyDescent="0.25">
      <c r="A28" s="47" t="s">
        <v>31</v>
      </c>
      <c r="B28" s="51">
        <v>4.5</v>
      </c>
      <c r="C28" s="42"/>
      <c r="D28" s="45">
        <f t="shared" si="1"/>
        <v>0</v>
      </c>
    </row>
    <row r="29" spans="1:4" x14ac:dyDescent="0.25">
      <c r="A29" s="52" t="s">
        <v>21</v>
      </c>
      <c r="B29" s="51"/>
      <c r="C29" s="42"/>
      <c r="D29" s="45">
        <f t="shared" si="1"/>
        <v>0</v>
      </c>
    </row>
    <row r="30" spans="1:4" x14ac:dyDescent="0.25">
      <c r="A30" s="47" t="s">
        <v>22</v>
      </c>
      <c r="B30" s="51">
        <v>6</v>
      </c>
      <c r="C30" s="42"/>
      <c r="D30" s="45">
        <f t="shared" si="1"/>
        <v>0</v>
      </c>
    </row>
    <row r="31" spans="1:4" x14ac:dyDescent="0.25">
      <c r="A31" s="47" t="s">
        <v>66</v>
      </c>
      <c r="B31" s="51">
        <v>5</v>
      </c>
      <c r="C31" s="42"/>
      <c r="D31" s="45">
        <f t="shared" si="1"/>
        <v>0</v>
      </c>
    </row>
    <row r="32" spans="1:4" x14ac:dyDescent="0.25">
      <c r="A32" s="47" t="s">
        <v>30</v>
      </c>
      <c r="B32" s="51">
        <v>5</v>
      </c>
      <c r="C32" s="42"/>
      <c r="D32" s="45">
        <f t="shared" si="1"/>
        <v>0</v>
      </c>
    </row>
    <row r="33" spans="1:4" x14ac:dyDescent="0.25">
      <c r="A33" s="47" t="s">
        <v>29</v>
      </c>
      <c r="B33" s="51">
        <v>5.5</v>
      </c>
      <c r="C33" s="42"/>
      <c r="D33" s="45">
        <f t="shared" si="1"/>
        <v>0</v>
      </c>
    </row>
    <row r="34" spans="1:4" x14ac:dyDescent="0.25">
      <c r="A34" s="52" t="s">
        <v>24</v>
      </c>
      <c r="B34" s="51">
        <v>1</v>
      </c>
      <c r="C34" s="42"/>
      <c r="D34" s="45">
        <f t="shared" si="1"/>
        <v>0</v>
      </c>
    </row>
    <row r="35" spans="1:4" x14ac:dyDescent="0.25">
      <c r="A35" s="47" t="s">
        <v>34</v>
      </c>
      <c r="B35" s="51">
        <v>3.5</v>
      </c>
      <c r="C35" s="42"/>
      <c r="D35" s="45">
        <f t="shared" si="1"/>
        <v>0</v>
      </c>
    </row>
    <row r="36" spans="1:4" x14ac:dyDescent="0.25">
      <c r="A36" s="47" t="s">
        <v>28</v>
      </c>
      <c r="B36" s="51">
        <v>3</v>
      </c>
      <c r="C36" s="42"/>
      <c r="D36" s="45">
        <f t="shared" si="1"/>
        <v>0</v>
      </c>
    </row>
    <row r="37" spans="1:4" x14ac:dyDescent="0.25">
      <c r="A37" s="47" t="s">
        <v>27</v>
      </c>
      <c r="B37" s="51">
        <v>3</v>
      </c>
      <c r="C37" s="42"/>
      <c r="D37" s="45">
        <f t="shared" si="1"/>
        <v>0</v>
      </c>
    </row>
    <row r="38" spans="1:4" x14ac:dyDescent="0.25">
      <c r="A38" s="42"/>
      <c r="D38" s="45">
        <f>SUM(D21:D37)</f>
        <v>0</v>
      </c>
    </row>
    <row r="39" spans="1:4" ht="18.75" x14ac:dyDescent="0.3">
      <c r="A39" s="41"/>
    </row>
    <row r="40" spans="1:4" x14ac:dyDescent="0.25">
      <c r="A40" s="40"/>
    </row>
    <row r="41" spans="1:4" x14ac:dyDescent="0.25">
      <c r="D41" s="39"/>
    </row>
  </sheetData>
  <sheetProtection algorithmName="SHA-512" hashValue="4MfHohF1Kk5JtVp6XENgFLJ//ZbjUbkBL9LBPY6U5s+FnJ4WMLXqvI+kWototEcaMwO2LwbLDmxy9neu5EpDfQ==" saltValue="FKqmq+1TMI3Cr+Wg/SWGnA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H30" sqref="H30"/>
    </sheetView>
  </sheetViews>
  <sheetFormatPr defaultRowHeight="15" x14ac:dyDescent="0.25"/>
  <cols>
    <col min="1" max="1" width="82.28515625" customWidth="1"/>
    <col min="3" max="3" width="12.7109375" bestFit="1" customWidth="1"/>
  </cols>
  <sheetData>
    <row r="1" spans="1:7" ht="18.75" x14ac:dyDescent="0.3">
      <c r="A1" s="49" t="s">
        <v>35</v>
      </c>
      <c r="B1" s="47"/>
      <c r="C1" s="47"/>
      <c r="D1" s="47"/>
      <c r="E1" s="47"/>
      <c r="F1" s="47"/>
      <c r="G1" s="47"/>
    </row>
    <row r="2" spans="1:7" x14ac:dyDescent="0.25">
      <c r="A2" s="48" t="s">
        <v>49</v>
      </c>
      <c r="B2" s="47"/>
      <c r="C2" s="47"/>
      <c r="D2" s="47"/>
      <c r="E2" s="47"/>
      <c r="F2" s="47"/>
      <c r="G2" s="47"/>
    </row>
    <row r="3" spans="1:7" x14ac:dyDescent="0.25">
      <c r="A3" s="47" t="s">
        <v>37</v>
      </c>
      <c r="B3" s="47"/>
      <c r="C3" s="47"/>
      <c r="D3" s="47"/>
      <c r="E3" s="47"/>
      <c r="F3" s="47"/>
      <c r="G3" s="47"/>
    </row>
    <row r="4" spans="1:7" x14ac:dyDescent="0.25">
      <c r="A4" s="53" t="s">
        <v>46</v>
      </c>
      <c r="B4" s="53"/>
      <c r="C4" s="53"/>
      <c r="D4" s="53"/>
      <c r="E4" s="53"/>
      <c r="F4" s="53"/>
      <c r="G4" s="47"/>
    </row>
    <row r="5" spans="1:7" x14ac:dyDescent="0.25">
      <c r="A5" s="47"/>
      <c r="B5" s="50" t="s">
        <v>2</v>
      </c>
      <c r="C5" s="50" t="s">
        <v>47</v>
      </c>
      <c r="D5" s="50" t="s">
        <v>36</v>
      </c>
      <c r="E5" s="50" t="s">
        <v>3</v>
      </c>
      <c r="F5" s="50" t="s">
        <v>4</v>
      </c>
      <c r="G5" s="47"/>
    </row>
    <row r="6" spans="1:7" x14ac:dyDescent="0.25">
      <c r="A6" s="47" t="s">
        <v>38</v>
      </c>
      <c r="B6" s="51">
        <v>11.5</v>
      </c>
      <c r="C6" s="42"/>
      <c r="D6" s="42"/>
      <c r="E6" s="42"/>
      <c r="F6" s="45">
        <f>SUM(B6*E6)</f>
        <v>0</v>
      </c>
      <c r="G6" s="47"/>
    </row>
    <row r="7" spans="1:7" x14ac:dyDescent="0.25">
      <c r="A7" s="47" t="s">
        <v>41</v>
      </c>
      <c r="B7" s="51">
        <v>12.5</v>
      </c>
      <c r="C7" s="42"/>
      <c r="D7" s="42"/>
      <c r="E7" s="42"/>
      <c r="F7" s="45">
        <f t="shared" ref="F7:F15" si="0">SUM(B7*E7)</f>
        <v>0</v>
      </c>
      <c r="G7" s="47"/>
    </row>
    <row r="8" spans="1:7" x14ac:dyDescent="0.25">
      <c r="A8" s="47" t="s">
        <v>40</v>
      </c>
      <c r="B8" s="51">
        <v>12.9</v>
      </c>
      <c r="C8" s="42"/>
      <c r="D8" s="42"/>
      <c r="E8" s="42"/>
      <c r="F8" s="45">
        <f t="shared" si="0"/>
        <v>0</v>
      </c>
      <c r="G8" s="47"/>
    </row>
    <row r="9" spans="1:7" x14ac:dyDescent="0.25">
      <c r="A9" s="47" t="s">
        <v>39</v>
      </c>
      <c r="B9" s="51">
        <v>11.5</v>
      </c>
      <c r="C9" s="42"/>
      <c r="D9" s="42"/>
      <c r="E9" s="42"/>
      <c r="F9" s="45">
        <f t="shared" si="0"/>
        <v>0</v>
      </c>
      <c r="G9" s="47"/>
    </row>
    <row r="10" spans="1:7" x14ac:dyDescent="0.25">
      <c r="A10" s="47" t="s">
        <v>42</v>
      </c>
      <c r="B10" s="51">
        <v>11</v>
      </c>
      <c r="C10" s="42"/>
      <c r="D10" s="42"/>
      <c r="E10" s="42"/>
      <c r="F10" s="45">
        <f t="shared" si="0"/>
        <v>0</v>
      </c>
      <c r="G10" s="47"/>
    </row>
    <row r="11" spans="1:7" x14ac:dyDescent="0.25">
      <c r="A11" s="47" t="s">
        <v>43</v>
      </c>
      <c r="B11" s="51">
        <v>12</v>
      </c>
      <c r="C11" s="42"/>
      <c r="D11" s="42"/>
      <c r="E11" s="42"/>
      <c r="F11" s="45">
        <f t="shared" si="0"/>
        <v>0</v>
      </c>
      <c r="G11" s="47"/>
    </row>
    <row r="12" spans="1:7" x14ac:dyDescent="0.25">
      <c r="A12" s="54" t="s">
        <v>44</v>
      </c>
      <c r="B12" s="51">
        <v>11.5</v>
      </c>
      <c r="C12" s="42"/>
      <c r="D12" s="42"/>
      <c r="E12" s="42"/>
      <c r="F12" s="45">
        <f t="shared" si="0"/>
        <v>0</v>
      </c>
      <c r="G12" s="47"/>
    </row>
    <row r="13" spans="1:7" x14ac:dyDescent="0.25">
      <c r="A13" s="47" t="s">
        <v>45</v>
      </c>
      <c r="B13" s="51">
        <v>10</v>
      </c>
      <c r="C13" s="42"/>
      <c r="D13" s="42"/>
      <c r="E13" s="42"/>
      <c r="F13" s="45">
        <f t="shared" si="0"/>
        <v>0</v>
      </c>
      <c r="G13" s="47"/>
    </row>
    <row r="14" spans="1:7" x14ac:dyDescent="0.25">
      <c r="A14" s="47" t="s">
        <v>48</v>
      </c>
      <c r="B14" s="51">
        <v>12</v>
      </c>
      <c r="C14" s="42"/>
      <c r="D14" s="42"/>
      <c r="E14" s="42"/>
      <c r="F14" s="45">
        <f t="shared" si="0"/>
        <v>0</v>
      </c>
      <c r="G14" s="47"/>
    </row>
    <row r="15" spans="1:7" x14ac:dyDescent="0.25">
      <c r="A15" s="47" t="s">
        <v>51</v>
      </c>
      <c r="B15" s="51">
        <v>13</v>
      </c>
      <c r="C15" s="42"/>
      <c r="D15" s="42"/>
      <c r="E15" s="42"/>
      <c r="F15" s="45">
        <f t="shared" si="0"/>
        <v>0</v>
      </c>
      <c r="G15" s="47"/>
    </row>
    <row r="16" spans="1:7" x14ac:dyDescent="0.25">
      <c r="A16" s="47"/>
      <c r="B16" s="47"/>
      <c r="C16" s="47"/>
      <c r="D16" s="47"/>
      <c r="E16" s="42"/>
      <c r="F16" s="44">
        <f>SUM(F6:F15)</f>
        <v>0</v>
      </c>
      <c r="G16" s="47"/>
    </row>
    <row r="17" spans="1:11" ht="18.75" x14ac:dyDescent="0.3">
      <c r="A17" s="49" t="s">
        <v>57</v>
      </c>
      <c r="B17" s="47"/>
      <c r="C17" s="47"/>
      <c r="D17" s="47"/>
      <c r="E17" s="47"/>
      <c r="F17" s="47"/>
      <c r="G17" s="47"/>
    </row>
    <row r="18" spans="1:11" x14ac:dyDescent="0.25">
      <c r="A18" s="48" t="s">
        <v>58</v>
      </c>
      <c r="B18" s="47"/>
      <c r="C18" s="47"/>
      <c r="D18" s="47"/>
      <c r="E18" s="47"/>
      <c r="F18" s="47"/>
      <c r="G18" s="47"/>
    </row>
    <row r="19" spans="1:11" x14ac:dyDescent="0.25">
      <c r="A19" s="47" t="s">
        <v>191</v>
      </c>
      <c r="B19" s="47"/>
      <c r="C19" s="47"/>
      <c r="D19" s="47"/>
      <c r="E19" s="47"/>
      <c r="F19" s="47"/>
      <c r="G19" s="47"/>
    </row>
    <row r="20" spans="1:11" x14ac:dyDescent="0.25">
      <c r="A20" s="47" t="s">
        <v>59</v>
      </c>
      <c r="B20" s="47"/>
      <c r="C20" s="47"/>
      <c r="D20" s="47"/>
      <c r="E20" s="47"/>
      <c r="F20" s="47"/>
      <c r="G20" s="47"/>
    </row>
    <row r="21" spans="1:11" x14ac:dyDescent="0.25">
      <c r="A21" s="47"/>
      <c r="B21" s="50" t="s">
        <v>55</v>
      </c>
      <c r="C21" s="50" t="s">
        <v>192</v>
      </c>
      <c r="D21" s="50" t="s">
        <v>3</v>
      </c>
      <c r="E21" s="50" t="s">
        <v>56</v>
      </c>
      <c r="F21" s="50" t="s">
        <v>3</v>
      </c>
      <c r="G21" s="50" t="s">
        <v>4</v>
      </c>
      <c r="K21" s="35"/>
    </row>
    <row r="22" spans="1:11" x14ac:dyDescent="0.25">
      <c r="A22" s="47" t="s">
        <v>50</v>
      </c>
      <c r="B22" s="47">
        <v>14</v>
      </c>
      <c r="C22" s="42"/>
      <c r="D22" s="42"/>
      <c r="E22" s="51">
        <v>6.5</v>
      </c>
      <c r="F22" s="42"/>
      <c r="G22" s="45">
        <f>SUM(B22*D22)+(E22*F22)</f>
        <v>0</v>
      </c>
    </row>
    <row r="23" spans="1:11" x14ac:dyDescent="0.25">
      <c r="A23" s="47" t="s">
        <v>52</v>
      </c>
      <c r="B23" s="47">
        <v>13</v>
      </c>
      <c r="C23" s="42"/>
      <c r="D23" s="42"/>
      <c r="E23" s="51">
        <v>6</v>
      </c>
      <c r="F23" s="42"/>
      <c r="G23" s="45">
        <f t="shared" ref="G23:G25" si="1">SUM(B23*D23)+(E23*F23)</f>
        <v>0</v>
      </c>
    </row>
    <row r="24" spans="1:11" x14ac:dyDescent="0.25">
      <c r="A24" s="47" t="s">
        <v>53</v>
      </c>
      <c r="B24" s="47">
        <v>13</v>
      </c>
      <c r="C24" s="42"/>
      <c r="D24" s="42"/>
      <c r="E24" s="51">
        <v>5</v>
      </c>
      <c r="F24" s="42"/>
      <c r="G24" s="45">
        <f t="shared" si="1"/>
        <v>0</v>
      </c>
    </row>
    <row r="25" spans="1:11" x14ac:dyDescent="0.25">
      <c r="A25" s="47" t="s">
        <v>54</v>
      </c>
      <c r="B25" s="47">
        <v>13</v>
      </c>
      <c r="C25" s="42"/>
      <c r="D25" s="42"/>
      <c r="E25" s="51">
        <v>5</v>
      </c>
      <c r="F25" s="42"/>
      <c r="G25" s="45">
        <f t="shared" si="1"/>
        <v>0</v>
      </c>
    </row>
    <row r="26" spans="1:11" x14ac:dyDescent="0.25">
      <c r="A26" s="47"/>
      <c r="B26" s="47"/>
      <c r="C26" s="47"/>
      <c r="D26" s="47"/>
      <c r="E26" s="47"/>
      <c r="F26" s="47"/>
      <c r="G26" s="44">
        <f>SUM(G22:G25)</f>
        <v>0</v>
      </c>
    </row>
  </sheetData>
  <sheetProtection algorithmName="SHA-512" hashValue="kAuyiRFeBxdUxD+f1N0+bal3OdM/If0P/N+Z76dEdxLiGoyLTqy3zrtNz4Lar3CDNIfJeyMGIqVVI6OdKphTgw==" saltValue="X00gFfLzlee7aibBYhKsfQ==" spinCount="100000" sheet="1" objects="1" scenarios="1"/>
  <mergeCells count="1">
    <mergeCell ref="A4:F4"/>
  </mergeCells>
  <pageMargins left="0.7" right="0.7" top="0.75" bottom="0.75" header="0.3" footer="0.3"/>
  <pageSetup scale="64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activeCell="J19" sqref="J19"/>
    </sheetView>
  </sheetViews>
  <sheetFormatPr defaultRowHeight="15" x14ac:dyDescent="0.25"/>
  <cols>
    <col min="1" max="1" width="92" customWidth="1"/>
    <col min="2" max="2" width="9.42578125" customWidth="1"/>
    <col min="3" max="3" width="7.85546875" customWidth="1"/>
    <col min="4" max="4" width="8.140625" customWidth="1"/>
    <col min="5" max="5" width="9" bestFit="1" customWidth="1"/>
  </cols>
  <sheetData>
    <row r="1" spans="1:5" ht="18.75" x14ac:dyDescent="0.3">
      <c r="A1" s="1" t="s">
        <v>60</v>
      </c>
    </row>
    <row r="2" spans="1:5" ht="18.75" x14ac:dyDescent="0.3">
      <c r="A2" s="1"/>
    </row>
    <row r="3" spans="1:5" x14ac:dyDescent="0.25">
      <c r="A3" s="4" t="s">
        <v>182</v>
      </c>
      <c r="B3" s="6" t="s">
        <v>64</v>
      </c>
      <c r="C3" s="6" t="s">
        <v>63</v>
      </c>
      <c r="D3" s="6" t="s">
        <v>62</v>
      </c>
      <c r="E3" s="6" t="s">
        <v>4</v>
      </c>
    </row>
    <row r="4" spans="1:5" x14ac:dyDescent="0.25">
      <c r="B4" s="29">
        <v>49</v>
      </c>
      <c r="C4" s="29">
        <v>80</v>
      </c>
      <c r="D4" s="29">
        <v>110</v>
      </c>
      <c r="E4" s="5"/>
    </row>
    <row r="5" spans="1:5" x14ac:dyDescent="0.25">
      <c r="A5" s="25"/>
      <c r="B5" s="31" t="s">
        <v>183</v>
      </c>
      <c r="C5" s="31"/>
      <c r="D5" s="31"/>
      <c r="E5" s="31"/>
    </row>
    <row r="6" spans="1:5" x14ac:dyDescent="0.25">
      <c r="A6" s="3" t="s">
        <v>162</v>
      </c>
      <c r="B6" s="55"/>
      <c r="C6" s="55"/>
      <c r="D6" s="55"/>
      <c r="E6" s="29">
        <f>SUM(B4*B6)+(C4*C6)+(D4*D6)</f>
        <v>0</v>
      </c>
    </row>
    <row r="7" spans="1:5" x14ac:dyDescent="0.25">
      <c r="A7" t="s">
        <v>167</v>
      </c>
      <c r="B7" s="5"/>
      <c r="C7" s="5"/>
      <c r="D7" s="5"/>
      <c r="E7" s="28"/>
    </row>
    <row r="8" spans="1:5" x14ac:dyDescent="0.25">
      <c r="A8" t="s">
        <v>160</v>
      </c>
      <c r="B8" s="42"/>
      <c r="C8" s="42"/>
      <c r="D8" s="42"/>
      <c r="E8" s="28">
        <f>SUM(B4*B8)+(C4*C8)+(D4*D8)</f>
        <v>0</v>
      </c>
    </row>
    <row r="9" spans="1:5" x14ac:dyDescent="0.25">
      <c r="A9" t="s">
        <v>172</v>
      </c>
      <c r="E9" s="27"/>
    </row>
    <row r="10" spans="1:5" x14ac:dyDescent="0.25">
      <c r="A10" s="9" t="s">
        <v>166</v>
      </c>
      <c r="B10" s="42"/>
      <c r="C10" s="42"/>
      <c r="D10" s="42"/>
      <c r="E10" s="28">
        <f>SUM(B4*B10)+(C4*C10)+(D4*D10)</f>
        <v>0</v>
      </c>
    </row>
    <row r="11" spans="1:5" x14ac:dyDescent="0.25">
      <c r="A11" s="10" t="s">
        <v>165</v>
      </c>
      <c r="E11" s="27"/>
    </row>
    <row r="12" spans="1:5" x14ac:dyDescent="0.25">
      <c r="A12" s="10" t="s">
        <v>173</v>
      </c>
      <c r="B12" s="55"/>
      <c r="C12" s="55"/>
      <c r="D12" s="55"/>
      <c r="E12" s="28">
        <f>SUM(B4*B12)+(C4*C12)+(D4*D12)</f>
        <v>0</v>
      </c>
    </row>
    <row r="13" spans="1:5" x14ac:dyDescent="0.25">
      <c r="A13" s="10" t="s">
        <v>65</v>
      </c>
      <c r="B13" s="5"/>
      <c r="C13" s="5"/>
      <c r="D13" s="5"/>
      <c r="E13" s="27"/>
    </row>
    <row r="14" spans="1:5" x14ac:dyDescent="0.25">
      <c r="A14" t="s">
        <v>174</v>
      </c>
      <c r="B14" s="42"/>
      <c r="C14" s="42"/>
      <c r="D14" s="42"/>
      <c r="E14" s="28">
        <f>SUM(B4*B14)+(C4*C14)+(D4*D14)</f>
        <v>0</v>
      </c>
    </row>
    <row r="15" spans="1:5" x14ac:dyDescent="0.25">
      <c r="A15" t="s">
        <v>175</v>
      </c>
      <c r="E15" s="27"/>
    </row>
    <row r="16" spans="1:5" x14ac:dyDescent="0.25">
      <c r="A16" s="3" t="s">
        <v>177</v>
      </c>
      <c r="B16" s="55"/>
      <c r="C16" s="55"/>
      <c r="D16" s="55"/>
      <c r="E16" s="28">
        <f>SUM(B4*B16)+(C4*C16)+(D4*D16)</f>
        <v>0</v>
      </c>
    </row>
    <row r="17" spans="1:7" x14ac:dyDescent="0.25">
      <c r="A17" t="s">
        <v>176</v>
      </c>
      <c r="B17" s="5"/>
      <c r="C17" s="5"/>
      <c r="D17" s="5"/>
      <c r="E17" s="27"/>
    </row>
    <row r="18" spans="1:7" x14ac:dyDescent="0.25">
      <c r="A18" s="3" t="s">
        <v>163</v>
      </c>
      <c r="B18" s="42"/>
      <c r="C18" s="42"/>
      <c r="D18" s="42"/>
      <c r="E18" s="28">
        <f>SUM(B4*B18)+(C4*C18)+(D4*D18)</f>
        <v>0</v>
      </c>
    </row>
    <row r="19" spans="1:7" x14ac:dyDescent="0.25">
      <c r="A19" t="s">
        <v>178</v>
      </c>
      <c r="E19" s="27"/>
    </row>
    <row r="20" spans="1:7" x14ac:dyDescent="0.25">
      <c r="A20" s="3" t="s">
        <v>164</v>
      </c>
      <c r="E20" s="28">
        <f>SUM(B4*B21)+(C4*C21)+(D4*D21)</f>
        <v>0</v>
      </c>
    </row>
    <row r="21" spans="1:7" x14ac:dyDescent="0.25">
      <c r="A21" t="s">
        <v>179</v>
      </c>
      <c r="B21" s="42"/>
      <c r="C21" s="42"/>
      <c r="D21" s="42"/>
    </row>
    <row r="22" spans="1:7" x14ac:dyDescent="0.25">
      <c r="A22" s="20" t="s">
        <v>181</v>
      </c>
      <c r="E22" s="28">
        <f>SUM(B4*B23)+(C4*C23)+(D4*D23)</f>
        <v>0</v>
      </c>
    </row>
    <row r="23" spans="1:7" x14ac:dyDescent="0.25">
      <c r="A23" s="20" t="s">
        <v>180</v>
      </c>
      <c r="B23" s="42"/>
      <c r="C23" s="42"/>
      <c r="D23" s="42"/>
    </row>
    <row r="24" spans="1:7" x14ac:dyDescent="0.25">
      <c r="E24" s="35">
        <f>SUM(E22)</f>
        <v>0</v>
      </c>
    </row>
    <row r="26" spans="1:7" ht="21" x14ac:dyDescent="0.35">
      <c r="A26" s="18" t="s">
        <v>185</v>
      </c>
      <c r="C26" s="6" t="s">
        <v>61</v>
      </c>
      <c r="D26" s="6" t="s">
        <v>62</v>
      </c>
      <c r="E26" s="6" t="s">
        <v>4</v>
      </c>
    </row>
    <row r="27" spans="1:7" x14ac:dyDescent="0.25">
      <c r="A27" t="s">
        <v>195</v>
      </c>
      <c r="C27" s="26">
        <v>14</v>
      </c>
      <c r="D27" s="30">
        <v>18</v>
      </c>
      <c r="G27" s="42"/>
    </row>
    <row r="28" spans="1:7" x14ac:dyDescent="0.25">
      <c r="B28" s="31" t="s">
        <v>183</v>
      </c>
      <c r="C28" s="31"/>
      <c r="D28" s="31"/>
      <c r="E28" s="31"/>
    </row>
    <row r="29" spans="1:7" x14ac:dyDescent="0.25">
      <c r="A29" t="s">
        <v>186</v>
      </c>
      <c r="D29" s="42"/>
      <c r="E29" s="32">
        <f>SUM(C27*C29)+(D27*D29)</f>
        <v>0</v>
      </c>
    </row>
    <row r="30" spans="1:7" x14ac:dyDescent="0.25">
      <c r="A30" t="s">
        <v>187</v>
      </c>
      <c r="D30" s="42"/>
      <c r="E30" s="32">
        <f>SUM(C27*C30)+(D27*D30)</f>
        <v>0</v>
      </c>
    </row>
    <row r="31" spans="1:7" x14ac:dyDescent="0.25">
      <c r="A31" t="s">
        <v>188</v>
      </c>
      <c r="D31" s="42"/>
      <c r="E31" s="32">
        <f>SUM(C27*C31)+(D27*D31)</f>
        <v>0</v>
      </c>
    </row>
    <row r="32" spans="1:7" x14ac:dyDescent="0.25">
      <c r="A32" t="s">
        <v>189</v>
      </c>
      <c r="D32" s="42"/>
      <c r="E32" s="32">
        <f>SUM(C27*C32)+(D27*D32)</f>
        <v>0</v>
      </c>
    </row>
    <row r="33" spans="1:5" x14ac:dyDescent="0.25">
      <c r="A33" t="s">
        <v>190</v>
      </c>
      <c r="D33" s="42"/>
      <c r="E33" s="32">
        <f>SUM(C27*C33)+(D27*D33)</f>
        <v>0</v>
      </c>
    </row>
    <row r="34" spans="1:5" x14ac:dyDescent="0.25">
      <c r="E34" s="32">
        <f>SUM(E29:E33)</f>
        <v>0</v>
      </c>
    </row>
  </sheetData>
  <sheetProtection algorithmName="SHA-512" hashValue="XtJw+7jmMUX78roSKEJz26KjsuZ7DPHS0BfhWKiWCN70WvmqCpR3qhSfMa2ymJ3c0dhNL4D/ZlbP78gnyECZEg==" saltValue="DBzaZ42k1rVXa+ioonbGfw==" spinCount="100000" sheet="1" objects="1" scenarios="1"/>
  <mergeCells count="2">
    <mergeCell ref="B28:E28"/>
    <mergeCell ref="B5:E5"/>
  </mergeCells>
  <pageMargins left="0.7" right="0.7" top="0.75" bottom="0.75" header="0.3" footer="0.3"/>
  <pageSetup scale="71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J33" sqref="J33"/>
    </sheetView>
  </sheetViews>
  <sheetFormatPr defaultRowHeight="15" x14ac:dyDescent="0.25"/>
  <cols>
    <col min="1" max="1" width="69.28515625" bestFit="1" customWidth="1"/>
  </cols>
  <sheetData>
    <row r="1" spans="1:6" ht="18.75" x14ac:dyDescent="0.25">
      <c r="A1" s="19" t="s">
        <v>137</v>
      </c>
    </row>
    <row r="2" spans="1:6" ht="18.75" x14ac:dyDescent="0.25">
      <c r="A2" s="19"/>
    </row>
    <row r="3" spans="1:6" x14ac:dyDescent="0.25">
      <c r="A3" s="21" t="s">
        <v>146</v>
      </c>
      <c r="B3" s="6" t="s">
        <v>148</v>
      </c>
      <c r="C3" s="6" t="s">
        <v>3</v>
      </c>
      <c r="D3" s="6" t="s">
        <v>149</v>
      </c>
      <c r="E3" s="6" t="s">
        <v>3</v>
      </c>
      <c r="F3" s="6" t="s">
        <v>4</v>
      </c>
    </row>
    <row r="4" spans="1:6" x14ac:dyDescent="0.25">
      <c r="A4" s="22" t="s">
        <v>147</v>
      </c>
      <c r="B4" s="8"/>
      <c r="C4" s="8"/>
      <c r="D4" s="5"/>
      <c r="E4" s="5"/>
      <c r="F4" s="5"/>
    </row>
    <row r="5" spans="1:6" x14ac:dyDescent="0.25">
      <c r="A5" s="5"/>
      <c r="B5" s="8"/>
      <c r="C5" s="8"/>
      <c r="D5" s="5"/>
      <c r="E5" s="5"/>
      <c r="F5" s="5"/>
    </row>
    <row r="6" spans="1:6" x14ac:dyDescent="0.25">
      <c r="A6" t="s">
        <v>134</v>
      </c>
      <c r="B6" s="29">
        <v>55</v>
      </c>
      <c r="C6" s="55"/>
      <c r="D6" s="29">
        <v>95</v>
      </c>
      <c r="E6" s="55"/>
      <c r="F6" s="33">
        <f>SUM(B6*C6)+(D6*E6)</f>
        <v>0</v>
      </c>
    </row>
    <row r="7" spans="1:6" x14ac:dyDescent="0.25">
      <c r="A7" t="s">
        <v>135</v>
      </c>
      <c r="B7" s="29">
        <v>65</v>
      </c>
      <c r="C7" s="55"/>
      <c r="D7" s="29">
        <v>115</v>
      </c>
      <c r="E7" s="55"/>
      <c r="F7" s="33">
        <f t="shared" ref="F7:F11" si="0">SUM(B7*C7)+(D7*E7)</f>
        <v>0</v>
      </c>
    </row>
    <row r="8" spans="1:6" x14ac:dyDescent="0.25">
      <c r="A8" t="s">
        <v>136</v>
      </c>
      <c r="B8" s="29">
        <v>80</v>
      </c>
      <c r="C8" s="55"/>
      <c r="D8" s="29">
        <v>145</v>
      </c>
      <c r="E8" s="55"/>
      <c r="F8" s="33">
        <f t="shared" si="0"/>
        <v>0</v>
      </c>
    </row>
    <row r="9" spans="1:6" x14ac:dyDescent="0.25">
      <c r="A9" t="s">
        <v>142</v>
      </c>
      <c r="B9" s="29">
        <v>80</v>
      </c>
      <c r="C9" s="55"/>
      <c r="D9" s="29">
        <v>145</v>
      </c>
      <c r="E9" s="55"/>
      <c r="F9" s="33">
        <f t="shared" si="0"/>
        <v>0</v>
      </c>
    </row>
    <row r="10" spans="1:6" x14ac:dyDescent="0.25">
      <c r="A10" t="s">
        <v>141</v>
      </c>
      <c r="B10" s="29">
        <v>85</v>
      </c>
      <c r="C10" s="55"/>
      <c r="D10" s="29">
        <v>155</v>
      </c>
      <c r="E10" s="55"/>
      <c r="F10" s="33">
        <f t="shared" si="0"/>
        <v>0</v>
      </c>
    </row>
    <row r="11" spans="1:6" x14ac:dyDescent="0.25">
      <c r="A11" t="s">
        <v>145</v>
      </c>
      <c r="B11" s="29">
        <v>55</v>
      </c>
      <c r="C11" s="55"/>
      <c r="D11" s="29">
        <v>95</v>
      </c>
      <c r="E11" s="55"/>
      <c r="F11" s="33">
        <f t="shared" si="0"/>
        <v>0</v>
      </c>
    </row>
    <row r="12" spans="1:6" x14ac:dyDescent="0.25">
      <c r="F12" s="32">
        <f>SUM(F6:F11)</f>
        <v>0</v>
      </c>
    </row>
    <row r="13" spans="1:6" ht="18.75" x14ac:dyDescent="0.25">
      <c r="A13" s="19" t="s">
        <v>138</v>
      </c>
    </row>
    <row r="14" spans="1:6" ht="13.5" customHeight="1" x14ac:dyDescent="0.25">
      <c r="A14" s="19"/>
    </row>
    <row r="15" spans="1:6" ht="14.25" customHeight="1" x14ac:dyDescent="0.25">
      <c r="A15" s="21" t="s">
        <v>146</v>
      </c>
      <c r="B15" s="6" t="s">
        <v>158</v>
      </c>
      <c r="C15" s="6" t="s">
        <v>3</v>
      </c>
      <c r="D15" s="6" t="s">
        <v>159</v>
      </c>
      <c r="E15" s="6" t="s">
        <v>3</v>
      </c>
      <c r="F15" s="6" t="s">
        <v>4</v>
      </c>
    </row>
    <row r="16" spans="1:6" ht="12.75" customHeight="1" x14ac:dyDescent="0.25">
      <c r="A16" s="22" t="s">
        <v>147</v>
      </c>
      <c r="B16" s="8"/>
      <c r="C16" s="8"/>
      <c r="D16" s="5"/>
      <c r="E16" s="5"/>
      <c r="F16" s="5"/>
    </row>
    <row r="17" spans="1:6" ht="12.75" customHeight="1" x14ac:dyDescent="0.25">
      <c r="A17" s="24" t="s">
        <v>152</v>
      </c>
      <c r="B17" s="8"/>
      <c r="C17" s="8"/>
      <c r="D17" s="5"/>
      <c r="E17" s="5"/>
      <c r="F17" s="5"/>
    </row>
    <row r="18" spans="1:6" ht="12.75" customHeight="1" x14ac:dyDescent="0.25">
      <c r="A18" s="5"/>
      <c r="B18" s="8"/>
      <c r="C18" s="8"/>
      <c r="D18" s="5"/>
      <c r="E18" s="5"/>
      <c r="F18" s="5"/>
    </row>
    <row r="19" spans="1:6" x14ac:dyDescent="0.25">
      <c r="A19" s="10" t="s">
        <v>151</v>
      </c>
      <c r="B19" s="5">
        <v>110</v>
      </c>
      <c r="C19" s="55"/>
      <c r="D19" s="5">
        <v>200</v>
      </c>
      <c r="E19" s="55"/>
      <c r="F19" s="33">
        <f>SUM(B19*C19)+(D19*E19)</f>
        <v>0</v>
      </c>
    </row>
    <row r="20" spans="1:6" x14ac:dyDescent="0.25">
      <c r="A20" s="7" t="s">
        <v>150</v>
      </c>
      <c r="B20" s="5">
        <v>80</v>
      </c>
      <c r="C20" s="55"/>
      <c r="D20" s="5">
        <v>150</v>
      </c>
      <c r="E20" s="55"/>
      <c r="F20" s="33">
        <f t="shared" ref="F20:F26" si="1">SUM(B20*C20)+(D20*E20)</f>
        <v>0</v>
      </c>
    </row>
    <row r="21" spans="1:6" x14ac:dyDescent="0.25">
      <c r="A21" s="7" t="s">
        <v>143</v>
      </c>
      <c r="B21" s="5">
        <v>95</v>
      </c>
      <c r="C21" s="55"/>
      <c r="D21" s="5">
        <v>165</v>
      </c>
      <c r="E21" s="55"/>
      <c r="F21" s="33">
        <f t="shared" si="1"/>
        <v>0</v>
      </c>
    </row>
    <row r="22" spans="1:6" x14ac:dyDescent="0.25">
      <c r="A22" s="10" t="s">
        <v>139</v>
      </c>
      <c r="B22" s="5">
        <v>85</v>
      </c>
      <c r="C22" s="55"/>
      <c r="D22" s="5">
        <v>150</v>
      </c>
      <c r="E22" s="55"/>
      <c r="F22" s="33">
        <f t="shared" si="1"/>
        <v>0</v>
      </c>
    </row>
    <row r="23" spans="1:6" x14ac:dyDescent="0.25">
      <c r="A23" t="s">
        <v>140</v>
      </c>
      <c r="B23" s="5">
        <v>85</v>
      </c>
      <c r="C23" s="55"/>
      <c r="D23" s="5">
        <v>150</v>
      </c>
      <c r="E23" s="55"/>
      <c r="F23" s="33">
        <f t="shared" si="1"/>
        <v>0</v>
      </c>
    </row>
    <row r="24" spans="1:6" x14ac:dyDescent="0.25">
      <c r="A24" t="s">
        <v>144</v>
      </c>
      <c r="B24" s="5">
        <v>110</v>
      </c>
      <c r="C24" s="55"/>
      <c r="D24" s="5">
        <v>200</v>
      </c>
      <c r="E24" s="55"/>
      <c r="F24" s="33">
        <f t="shared" si="1"/>
        <v>0</v>
      </c>
    </row>
    <row r="25" spans="1:6" x14ac:dyDescent="0.25">
      <c r="A25" s="7" t="s">
        <v>154</v>
      </c>
      <c r="B25" s="5">
        <v>100</v>
      </c>
      <c r="C25" s="55"/>
      <c r="D25" s="5">
        <v>180</v>
      </c>
      <c r="E25" s="55"/>
      <c r="F25" s="33">
        <f t="shared" si="1"/>
        <v>0</v>
      </c>
    </row>
    <row r="26" spans="1:6" x14ac:dyDescent="0.25">
      <c r="A26" s="7" t="s">
        <v>153</v>
      </c>
      <c r="B26" s="5">
        <v>95</v>
      </c>
      <c r="C26" s="55"/>
      <c r="D26" s="5">
        <v>165</v>
      </c>
      <c r="E26" s="55"/>
      <c r="F26" s="33">
        <f t="shared" si="1"/>
        <v>0</v>
      </c>
    </row>
    <row r="27" spans="1:6" x14ac:dyDescent="0.25">
      <c r="F27" s="32">
        <f>SUM(F19:F26)</f>
        <v>0</v>
      </c>
    </row>
    <row r="29" spans="1:6" ht="21" x14ac:dyDescent="0.35">
      <c r="A29" s="18" t="s">
        <v>155</v>
      </c>
    </row>
    <row r="31" spans="1:6" x14ac:dyDescent="0.25">
      <c r="A31" s="4" t="s">
        <v>156</v>
      </c>
    </row>
    <row r="32" spans="1:6" x14ac:dyDescent="0.25">
      <c r="A32" s="4" t="s">
        <v>157</v>
      </c>
      <c r="C32" s="6" t="s">
        <v>2</v>
      </c>
      <c r="D32" s="6" t="s">
        <v>3</v>
      </c>
      <c r="E32" s="6" t="s">
        <v>4</v>
      </c>
    </row>
    <row r="33" spans="1:5" ht="18" x14ac:dyDescent="0.25">
      <c r="B33" s="23"/>
      <c r="C33">
        <v>20</v>
      </c>
      <c r="D33" s="42"/>
      <c r="E33" s="34">
        <f>SUM(C33*D33)</f>
        <v>0</v>
      </c>
    </row>
    <row r="34" spans="1:5" x14ac:dyDescent="0.25">
      <c r="A34" s="10" t="s">
        <v>151</v>
      </c>
      <c r="C34" s="5"/>
    </row>
    <row r="35" spans="1:5" x14ac:dyDescent="0.25">
      <c r="A35" s="7" t="s">
        <v>194</v>
      </c>
      <c r="C35" s="5"/>
      <c r="E35" s="34"/>
    </row>
    <row r="36" spans="1:5" x14ac:dyDescent="0.25">
      <c r="A36" s="7" t="s">
        <v>153</v>
      </c>
      <c r="C36" s="5"/>
      <c r="E36" s="34"/>
    </row>
    <row r="37" spans="1:5" x14ac:dyDescent="0.25">
      <c r="A37" s="7" t="s">
        <v>193</v>
      </c>
      <c r="C37" s="5"/>
      <c r="E37" s="34"/>
    </row>
    <row r="38" spans="1:5" x14ac:dyDescent="0.25">
      <c r="A38" s="24" t="s">
        <v>203</v>
      </c>
    </row>
    <row r="39" spans="1:5" x14ac:dyDescent="0.25">
      <c r="A39" s="7" t="s">
        <v>168</v>
      </c>
      <c r="C39" s="5"/>
    </row>
    <row r="40" spans="1:5" x14ac:dyDescent="0.25">
      <c r="A40" s="10" t="s">
        <v>169</v>
      </c>
      <c r="C40" s="5"/>
    </row>
    <row r="41" spans="1:5" ht="15.75" x14ac:dyDescent="0.25">
      <c r="A41" s="11" t="s">
        <v>170</v>
      </c>
      <c r="C41" s="5"/>
    </row>
    <row r="42" spans="1:5" x14ac:dyDescent="0.25">
      <c r="A42" s="7" t="s">
        <v>161</v>
      </c>
      <c r="C42" s="5"/>
    </row>
    <row r="43" spans="1:5" x14ac:dyDescent="0.25">
      <c r="A43" s="7" t="s">
        <v>171</v>
      </c>
      <c r="C43" s="5"/>
    </row>
    <row r="44" spans="1:5" x14ac:dyDescent="0.25">
      <c r="A44" s="7" t="s">
        <v>164</v>
      </c>
      <c r="C44" s="5"/>
    </row>
    <row r="45" spans="1:5" x14ac:dyDescent="0.25">
      <c r="A45" s="24"/>
    </row>
  </sheetData>
  <sheetProtection algorithmName="SHA-512" hashValue="B702vntD6IFtAQI9cwkeark6Wy/kzvshZQ9ZcUzXN95zvUveleDBcxXOE2azJAbJ91oI67LK1HlMCAcpX/3xrA==" saltValue="KrHZzXwkto1jlBY6ijiLhw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9" sqref="C9"/>
    </sheetView>
  </sheetViews>
  <sheetFormatPr defaultRowHeight="15" x14ac:dyDescent="0.25"/>
  <cols>
    <col min="1" max="1" width="41" customWidth="1"/>
  </cols>
  <sheetData>
    <row r="1" spans="1:5" ht="18.75" x14ac:dyDescent="0.3">
      <c r="A1" s="1" t="s">
        <v>67</v>
      </c>
    </row>
    <row r="2" spans="1:5" x14ac:dyDescent="0.25">
      <c r="A2" s="4" t="s">
        <v>88</v>
      </c>
    </row>
    <row r="3" spans="1:5" x14ac:dyDescent="0.25">
      <c r="B3" s="6" t="s">
        <v>2</v>
      </c>
      <c r="C3" s="6" t="s">
        <v>3</v>
      </c>
      <c r="D3" s="6" t="s">
        <v>4</v>
      </c>
      <c r="E3" s="5"/>
    </row>
    <row r="4" spans="1:5" x14ac:dyDescent="0.25">
      <c r="A4" t="s">
        <v>68</v>
      </c>
      <c r="B4" s="5">
        <v>5.5</v>
      </c>
      <c r="C4" s="55"/>
      <c r="D4" s="28">
        <f>SUM(B4*C4)</f>
        <v>0</v>
      </c>
      <c r="E4" s="5"/>
    </row>
    <row r="5" spans="1:5" x14ac:dyDescent="0.25">
      <c r="A5" t="s">
        <v>69</v>
      </c>
      <c r="B5" s="5">
        <v>5.5</v>
      </c>
      <c r="C5" s="42"/>
      <c r="D5" s="28">
        <f t="shared" ref="D5:D14" si="0">SUM(B5*C5)</f>
        <v>0</v>
      </c>
    </row>
    <row r="6" spans="1:5" x14ac:dyDescent="0.25">
      <c r="A6" s="10" t="s">
        <v>70</v>
      </c>
      <c r="B6" s="5">
        <v>5.5</v>
      </c>
      <c r="C6" s="42"/>
      <c r="D6" s="28">
        <f t="shared" si="0"/>
        <v>0</v>
      </c>
    </row>
    <row r="7" spans="1:5" ht="15.75" x14ac:dyDescent="0.25">
      <c r="A7" s="11" t="s">
        <v>71</v>
      </c>
      <c r="B7" s="5">
        <v>5.5</v>
      </c>
      <c r="C7" s="55"/>
      <c r="D7" s="28">
        <f t="shared" si="0"/>
        <v>0</v>
      </c>
    </row>
    <row r="8" spans="1:5" x14ac:dyDescent="0.25">
      <c r="A8" t="s">
        <v>72</v>
      </c>
      <c r="B8" s="5">
        <v>5.5</v>
      </c>
      <c r="C8" s="42"/>
      <c r="D8" s="28">
        <f t="shared" si="0"/>
        <v>0</v>
      </c>
    </row>
    <row r="9" spans="1:5" x14ac:dyDescent="0.25">
      <c r="A9" t="s">
        <v>73</v>
      </c>
      <c r="B9" s="5">
        <v>5.5</v>
      </c>
      <c r="C9" s="55"/>
      <c r="D9" s="28">
        <f t="shared" si="0"/>
        <v>0</v>
      </c>
    </row>
    <row r="10" spans="1:5" x14ac:dyDescent="0.25">
      <c r="A10" t="s">
        <v>74</v>
      </c>
      <c r="B10" s="5">
        <v>5.5</v>
      </c>
      <c r="C10" s="42"/>
      <c r="D10" s="28">
        <f t="shared" si="0"/>
        <v>0</v>
      </c>
    </row>
    <row r="11" spans="1:5" x14ac:dyDescent="0.25">
      <c r="A11" t="s">
        <v>75</v>
      </c>
      <c r="B11" s="5">
        <v>5.5</v>
      </c>
      <c r="C11" s="42"/>
      <c r="D11" s="28">
        <f t="shared" si="0"/>
        <v>0</v>
      </c>
    </row>
    <row r="12" spans="1:5" x14ac:dyDescent="0.25">
      <c r="A12" t="s">
        <v>76</v>
      </c>
      <c r="B12" s="5">
        <v>5.5</v>
      </c>
      <c r="C12" s="42"/>
      <c r="D12" s="28">
        <f t="shared" si="0"/>
        <v>0</v>
      </c>
    </row>
    <row r="13" spans="1:5" x14ac:dyDescent="0.25">
      <c r="A13" t="s">
        <v>77</v>
      </c>
      <c r="B13" s="5">
        <v>5.5</v>
      </c>
      <c r="C13" s="42"/>
      <c r="D13" s="28">
        <f t="shared" si="0"/>
        <v>0</v>
      </c>
    </row>
    <row r="14" spans="1:5" x14ac:dyDescent="0.25">
      <c r="A14" t="s">
        <v>87</v>
      </c>
      <c r="B14" s="5">
        <v>60</v>
      </c>
      <c r="C14" s="42"/>
      <c r="D14" s="28">
        <f t="shared" si="0"/>
        <v>0</v>
      </c>
    </row>
    <row r="15" spans="1:5" x14ac:dyDescent="0.25">
      <c r="B15" s="5"/>
      <c r="D15" s="35">
        <f>SUM(D4:D14)</f>
        <v>0</v>
      </c>
    </row>
    <row r="16" spans="1:5" ht="18.75" x14ac:dyDescent="0.3">
      <c r="A16" s="1" t="s">
        <v>78</v>
      </c>
    </row>
    <row r="17" spans="1:4" x14ac:dyDescent="0.25">
      <c r="A17" s="4" t="s">
        <v>6</v>
      </c>
    </row>
    <row r="18" spans="1:4" x14ac:dyDescent="0.25">
      <c r="B18" s="6" t="s">
        <v>2</v>
      </c>
      <c r="C18" s="6" t="s">
        <v>3</v>
      </c>
      <c r="D18" s="6" t="s">
        <v>4</v>
      </c>
    </row>
    <row r="19" spans="1:4" x14ac:dyDescent="0.25">
      <c r="A19" t="s">
        <v>79</v>
      </c>
      <c r="B19" s="5">
        <v>6</v>
      </c>
      <c r="C19" s="42"/>
      <c r="D19" s="28">
        <f>SUM(B19*C19)</f>
        <v>0</v>
      </c>
    </row>
    <row r="20" spans="1:4" x14ac:dyDescent="0.25">
      <c r="A20" t="s">
        <v>80</v>
      </c>
      <c r="B20" s="5">
        <v>7</v>
      </c>
      <c r="C20" s="42"/>
      <c r="D20" s="28">
        <f t="shared" ref="D20:D26" si="1">SUM(B20*C20)</f>
        <v>0</v>
      </c>
    </row>
    <row r="21" spans="1:4" x14ac:dyDescent="0.25">
      <c r="A21" t="s">
        <v>81</v>
      </c>
      <c r="B21" s="5">
        <v>7</v>
      </c>
      <c r="C21" s="42"/>
      <c r="D21" s="28">
        <f t="shared" si="1"/>
        <v>0</v>
      </c>
    </row>
    <row r="22" spans="1:4" x14ac:dyDescent="0.25">
      <c r="A22" t="s">
        <v>82</v>
      </c>
      <c r="B22" s="5">
        <v>5</v>
      </c>
      <c r="C22" s="42"/>
      <c r="D22" s="28">
        <f t="shared" si="1"/>
        <v>0</v>
      </c>
    </row>
    <row r="23" spans="1:4" x14ac:dyDescent="0.25">
      <c r="A23" t="s">
        <v>83</v>
      </c>
      <c r="B23" s="5">
        <v>7</v>
      </c>
      <c r="C23" s="42"/>
      <c r="D23" s="28">
        <f t="shared" si="1"/>
        <v>0</v>
      </c>
    </row>
    <row r="24" spans="1:4" x14ac:dyDescent="0.25">
      <c r="A24" t="s">
        <v>84</v>
      </c>
      <c r="B24" s="5">
        <v>7</v>
      </c>
      <c r="C24" s="42"/>
      <c r="D24" s="28">
        <f t="shared" si="1"/>
        <v>0</v>
      </c>
    </row>
    <row r="25" spans="1:4" x14ac:dyDescent="0.25">
      <c r="A25" t="s">
        <v>85</v>
      </c>
      <c r="B25" s="5">
        <v>7</v>
      </c>
      <c r="C25" s="42"/>
      <c r="D25" s="28">
        <f t="shared" si="1"/>
        <v>0</v>
      </c>
    </row>
    <row r="26" spans="1:4" x14ac:dyDescent="0.25">
      <c r="A26" t="s">
        <v>86</v>
      </c>
      <c r="B26" s="5">
        <v>7</v>
      </c>
      <c r="C26" s="42"/>
      <c r="D26" s="28">
        <f t="shared" si="1"/>
        <v>0</v>
      </c>
    </row>
    <row r="27" spans="1:4" x14ac:dyDescent="0.25">
      <c r="D27" s="35">
        <f>SUM(D19:D26)</f>
        <v>0</v>
      </c>
    </row>
  </sheetData>
  <sheetProtection algorithmName="SHA-512" hashValue="8XbxMK3889kRSoHo/6Py5uVh6ypkrVKAuFOvgnPr8/11aeauvelhy4acIBQGTEYF4dZ50k6gIVUZahRESTJNhg==" saltValue="k8XPvHhHNSVmM1WrZumSC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J22" sqref="J22:J23"/>
    </sheetView>
  </sheetViews>
  <sheetFormatPr defaultRowHeight="15" x14ac:dyDescent="0.25"/>
  <cols>
    <col min="1" max="1" width="34" customWidth="1"/>
  </cols>
  <sheetData>
    <row r="1" spans="1:4" ht="18.75" x14ac:dyDescent="0.3">
      <c r="A1" s="1" t="s">
        <v>115</v>
      </c>
    </row>
    <row r="2" spans="1:4" x14ac:dyDescent="0.25">
      <c r="A2" s="4"/>
      <c r="B2" s="6" t="s">
        <v>2</v>
      </c>
      <c r="C2" s="6" t="s">
        <v>3</v>
      </c>
      <c r="D2" s="6" t="s">
        <v>4</v>
      </c>
    </row>
    <row r="3" spans="1:4" ht="15.75" x14ac:dyDescent="0.25">
      <c r="A3" s="16" t="s">
        <v>122</v>
      </c>
    </row>
    <row r="4" spans="1:4" x14ac:dyDescent="0.25">
      <c r="A4" t="s">
        <v>112</v>
      </c>
      <c r="B4">
        <v>2.5</v>
      </c>
      <c r="C4" s="42"/>
      <c r="D4" s="27">
        <f>SUM(B4*C4)</f>
        <v>0</v>
      </c>
    </row>
    <row r="5" spans="1:4" x14ac:dyDescent="0.25">
      <c r="A5" t="s">
        <v>111</v>
      </c>
      <c r="B5">
        <v>6</v>
      </c>
      <c r="C5" s="42"/>
      <c r="D5" s="27">
        <f t="shared" ref="D5:D7" si="0">SUM(B5*C5)</f>
        <v>0</v>
      </c>
    </row>
    <row r="6" spans="1:4" x14ac:dyDescent="0.25">
      <c r="A6" t="s">
        <v>113</v>
      </c>
      <c r="B6">
        <v>3</v>
      </c>
      <c r="C6" s="42"/>
      <c r="D6" s="27">
        <f t="shared" si="0"/>
        <v>0</v>
      </c>
    </row>
    <row r="7" spans="1:4" x14ac:dyDescent="0.25">
      <c r="A7" t="s">
        <v>114</v>
      </c>
      <c r="B7">
        <v>6</v>
      </c>
      <c r="C7" s="42"/>
      <c r="D7" s="27">
        <f t="shared" si="0"/>
        <v>0</v>
      </c>
    </row>
    <row r="8" spans="1:4" ht="15.75" x14ac:dyDescent="0.25">
      <c r="A8" s="16" t="s">
        <v>116</v>
      </c>
    </row>
    <row r="9" spans="1:4" x14ac:dyDescent="0.25">
      <c r="A9" t="s">
        <v>117</v>
      </c>
      <c r="B9">
        <v>3.5</v>
      </c>
      <c r="C9" s="42"/>
      <c r="D9" s="27">
        <f>SUM(B9*C9)</f>
        <v>0</v>
      </c>
    </row>
    <row r="10" spans="1:4" x14ac:dyDescent="0.25">
      <c r="A10" t="s">
        <v>118</v>
      </c>
      <c r="B10">
        <v>3.5</v>
      </c>
      <c r="C10" s="42"/>
      <c r="D10" s="27">
        <f t="shared" ref="D10:D28" si="1">SUM(B10*C10)</f>
        <v>0</v>
      </c>
    </row>
    <row r="11" spans="1:4" x14ac:dyDescent="0.25">
      <c r="A11" t="s">
        <v>119</v>
      </c>
      <c r="B11">
        <v>3.5</v>
      </c>
      <c r="C11" s="42"/>
      <c r="D11" s="27">
        <f t="shared" si="1"/>
        <v>0</v>
      </c>
    </row>
    <row r="12" spans="1:4" x14ac:dyDescent="0.25">
      <c r="A12" t="s">
        <v>120</v>
      </c>
      <c r="B12">
        <v>3.5</v>
      </c>
      <c r="C12" s="42"/>
      <c r="D12" s="27">
        <f t="shared" si="1"/>
        <v>0</v>
      </c>
    </row>
    <row r="13" spans="1:4" x14ac:dyDescent="0.25">
      <c r="A13" t="s">
        <v>121</v>
      </c>
      <c r="B13">
        <v>3.5</v>
      </c>
      <c r="C13" s="42"/>
      <c r="D13" s="27">
        <f t="shared" si="1"/>
        <v>0</v>
      </c>
    </row>
    <row r="14" spans="1:4" ht="15.75" x14ac:dyDescent="0.25">
      <c r="A14" s="16" t="s">
        <v>127</v>
      </c>
      <c r="D14" s="27"/>
    </row>
    <row r="15" spans="1:4" x14ac:dyDescent="0.25">
      <c r="A15" t="s">
        <v>123</v>
      </c>
      <c r="B15">
        <v>2.5</v>
      </c>
      <c r="C15" s="42"/>
      <c r="D15" s="27">
        <f t="shared" si="1"/>
        <v>0</v>
      </c>
    </row>
    <row r="16" spans="1:4" x14ac:dyDescent="0.25">
      <c r="A16" t="s">
        <v>126</v>
      </c>
      <c r="B16">
        <v>2.5</v>
      </c>
      <c r="C16" s="42"/>
      <c r="D16" s="27">
        <f t="shared" si="1"/>
        <v>0</v>
      </c>
    </row>
    <row r="17" spans="1:4" x14ac:dyDescent="0.25">
      <c r="A17" t="s">
        <v>124</v>
      </c>
      <c r="B17">
        <v>2.5</v>
      </c>
      <c r="C17" s="42"/>
      <c r="D17" s="27">
        <f t="shared" si="1"/>
        <v>0</v>
      </c>
    </row>
    <row r="18" spans="1:4" x14ac:dyDescent="0.25">
      <c r="A18" t="s">
        <v>125</v>
      </c>
      <c r="B18">
        <v>2.5</v>
      </c>
      <c r="C18" s="42"/>
      <c r="D18" s="27">
        <f t="shared" si="1"/>
        <v>0</v>
      </c>
    </row>
    <row r="19" spans="1:4" ht="15.75" x14ac:dyDescent="0.25">
      <c r="A19" s="16" t="s">
        <v>128</v>
      </c>
      <c r="D19" s="27"/>
    </row>
    <row r="20" spans="1:4" x14ac:dyDescent="0.25">
      <c r="A20" t="s">
        <v>123</v>
      </c>
      <c r="B20">
        <v>5</v>
      </c>
      <c r="C20" s="42"/>
      <c r="D20" s="27">
        <f t="shared" si="1"/>
        <v>0</v>
      </c>
    </row>
    <row r="21" spans="1:4" x14ac:dyDescent="0.25">
      <c r="A21" t="s">
        <v>126</v>
      </c>
      <c r="B21">
        <v>5</v>
      </c>
      <c r="C21" s="42"/>
      <c r="D21" s="27">
        <f t="shared" si="1"/>
        <v>0</v>
      </c>
    </row>
    <row r="22" spans="1:4" x14ac:dyDescent="0.25">
      <c r="A22" t="s">
        <v>124</v>
      </c>
      <c r="B22">
        <v>5</v>
      </c>
      <c r="C22" s="42"/>
      <c r="D22" s="27">
        <f t="shared" si="1"/>
        <v>0</v>
      </c>
    </row>
    <row r="23" spans="1:4" x14ac:dyDescent="0.25">
      <c r="A23" t="s">
        <v>125</v>
      </c>
      <c r="B23">
        <v>5</v>
      </c>
      <c r="C23" s="42"/>
      <c r="D23" s="27">
        <f t="shared" si="1"/>
        <v>0</v>
      </c>
    </row>
    <row r="24" spans="1:4" ht="15.75" x14ac:dyDescent="0.25">
      <c r="A24" s="16" t="s">
        <v>184</v>
      </c>
      <c r="D24" s="27"/>
    </row>
    <row r="25" spans="1:4" x14ac:dyDescent="0.25">
      <c r="A25" t="s">
        <v>130</v>
      </c>
      <c r="B25">
        <v>5</v>
      </c>
      <c r="C25" s="42"/>
      <c r="D25" s="27">
        <f t="shared" si="1"/>
        <v>0</v>
      </c>
    </row>
    <row r="26" spans="1:4" x14ac:dyDescent="0.25">
      <c r="A26" t="s">
        <v>131</v>
      </c>
      <c r="B26">
        <v>5</v>
      </c>
      <c r="C26" s="42"/>
      <c r="D26" s="27">
        <f t="shared" si="1"/>
        <v>0</v>
      </c>
    </row>
    <row r="27" spans="1:4" x14ac:dyDescent="0.25">
      <c r="A27" t="s">
        <v>132</v>
      </c>
      <c r="B27">
        <v>5</v>
      </c>
      <c r="C27" s="42"/>
      <c r="D27" s="27">
        <f t="shared" si="1"/>
        <v>0</v>
      </c>
    </row>
    <row r="28" spans="1:4" x14ac:dyDescent="0.25">
      <c r="A28" t="s">
        <v>133</v>
      </c>
      <c r="B28">
        <v>5</v>
      </c>
      <c r="C28" s="42"/>
      <c r="D28" s="27">
        <f t="shared" si="1"/>
        <v>0</v>
      </c>
    </row>
    <row r="30" spans="1:4" x14ac:dyDescent="0.25">
      <c r="D30" s="35">
        <f>SUM(D4:D29)</f>
        <v>0</v>
      </c>
    </row>
  </sheetData>
  <sheetProtection algorithmName="SHA-512" hashValue="YSi83CkqbZ4UaPV10hve69fMHAnHw+JmOjAQxEWuJckNzJotEqjU9cqiti7uXxzL47RU12q/AfJJk1Tt5+7N+Q==" saltValue="yQ7rRKWNO/louZESheHKhg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K21" sqref="K21"/>
    </sheetView>
  </sheetViews>
  <sheetFormatPr defaultRowHeight="15" x14ac:dyDescent="0.25"/>
  <cols>
    <col min="1" max="1" width="70.5703125" bestFit="1" customWidth="1"/>
    <col min="2" max="2" width="6.28515625" bestFit="1" customWidth="1"/>
    <col min="3" max="3" width="11.5703125" bestFit="1" customWidth="1"/>
    <col min="4" max="4" width="7.5703125" customWidth="1"/>
    <col min="5" max="5" width="7.28515625" customWidth="1"/>
  </cols>
  <sheetData>
    <row r="1" spans="1:11" ht="21" x14ac:dyDescent="0.35">
      <c r="A1" s="18" t="s">
        <v>89</v>
      </c>
    </row>
    <row r="3" spans="1:11" ht="15.75" x14ac:dyDescent="0.25">
      <c r="A3" s="13" t="s">
        <v>97</v>
      </c>
      <c r="B3" s="14"/>
      <c r="C3" s="14"/>
      <c r="D3" s="14"/>
      <c r="E3" s="14"/>
      <c r="F3" s="12"/>
      <c r="G3" s="12"/>
      <c r="H3" s="12"/>
      <c r="I3" s="12"/>
      <c r="J3" s="12"/>
      <c r="K3" s="12"/>
    </row>
    <row r="4" spans="1:11" ht="15.75" x14ac:dyDescent="0.25">
      <c r="A4" s="15" t="s">
        <v>96</v>
      </c>
      <c r="B4" s="2"/>
      <c r="C4" s="2"/>
      <c r="D4" s="2"/>
      <c r="E4" s="2"/>
    </row>
    <row r="5" spans="1:11" ht="15.75" x14ac:dyDescent="0.25">
      <c r="A5" s="2"/>
      <c r="B5" s="2"/>
      <c r="C5" s="2"/>
      <c r="D5" s="2"/>
      <c r="E5" s="2"/>
    </row>
    <row r="6" spans="1:11" ht="15.75" x14ac:dyDescent="0.25">
      <c r="A6" s="57" t="s">
        <v>205</v>
      </c>
      <c r="B6" s="2"/>
      <c r="C6" s="2"/>
      <c r="D6" s="2"/>
      <c r="E6" s="2"/>
    </row>
    <row r="7" spans="1:11" ht="15.75" x14ac:dyDescent="0.25">
      <c r="A7" s="57" t="s">
        <v>90</v>
      </c>
      <c r="B7" s="2"/>
      <c r="C7" s="2"/>
      <c r="D7" s="2"/>
      <c r="E7" s="2"/>
    </row>
    <row r="8" spans="1:11" ht="15.75" x14ac:dyDescent="0.25">
      <c r="A8" s="57" t="s">
        <v>91</v>
      </c>
      <c r="B8" s="2"/>
      <c r="C8" s="2"/>
      <c r="D8" s="2"/>
      <c r="E8" s="2"/>
    </row>
    <row r="9" spans="1:11" ht="15.75" x14ac:dyDescent="0.25">
      <c r="A9" s="57" t="s">
        <v>92</v>
      </c>
      <c r="B9" s="2"/>
      <c r="C9" s="2"/>
      <c r="D9" s="2"/>
      <c r="E9" s="2"/>
    </row>
    <row r="10" spans="1:11" ht="15.75" x14ac:dyDescent="0.25">
      <c r="A10" s="57" t="s">
        <v>93</v>
      </c>
      <c r="B10" s="2"/>
      <c r="C10" s="2"/>
      <c r="D10" s="2"/>
      <c r="E10" s="2"/>
    </row>
    <row r="11" spans="1:11" ht="15.75" x14ac:dyDescent="0.25">
      <c r="A11" s="57" t="s">
        <v>94</v>
      </c>
      <c r="B11" s="2"/>
      <c r="C11" s="2"/>
      <c r="D11" s="2"/>
      <c r="E11" s="2"/>
    </row>
    <row r="12" spans="1:11" ht="15.75" x14ac:dyDescent="0.25">
      <c r="A12" s="57" t="s">
        <v>95</v>
      </c>
      <c r="B12" s="2"/>
      <c r="C12" s="2"/>
      <c r="D12" s="2"/>
      <c r="E12" s="2"/>
    </row>
    <row r="13" spans="1:11" ht="15.75" x14ac:dyDescent="0.25">
      <c r="A13" s="16"/>
      <c r="B13" s="2"/>
      <c r="C13" s="2"/>
      <c r="D13" s="2"/>
      <c r="E13" s="2"/>
    </row>
    <row r="14" spans="1:11" ht="15.75" x14ac:dyDescent="0.25">
      <c r="A14" s="16" t="s">
        <v>204</v>
      </c>
      <c r="B14" s="2"/>
      <c r="C14" s="17" t="s">
        <v>200</v>
      </c>
      <c r="D14" s="2"/>
      <c r="E14" s="2"/>
    </row>
    <row r="15" spans="1:11" ht="15.75" x14ac:dyDescent="0.25">
      <c r="A15" s="2" t="s">
        <v>196</v>
      </c>
      <c r="B15" s="2"/>
      <c r="C15" s="38">
        <f>SUM('Morning &amp; Afternoon Tea'!D16+'Morning &amp; Afternoon Tea'!D41)</f>
        <v>0</v>
      </c>
      <c r="D15" s="2"/>
      <c r="E15" s="2"/>
    </row>
    <row r="16" spans="1:11" ht="15.75" x14ac:dyDescent="0.25">
      <c r="A16" s="2" t="s">
        <v>197</v>
      </c>
      <c r="B16" s="2"/>
      <c r="C16" s="38">
        <f>SUM('Sandwiches &amp; Burgers'!F16+'Sandwiches &amp; Burgers'!G26)</f>
        <v>0</v>
      </c>
      <c r="D16" s="2"/>
      <c r="E16" s="2"/>
    </row>
    <row r="17" spans="1:5" ht="15.75" x14ac:dyDescent="0.25">
      <c r="A17" s="2" t="s">
        <v>201</v>
      </c>
      <c r="B17" s="2"/>
      <c r="C17" s="36">
        <f>SUM('Meals trays &amp; Buffet'!F27+'Meals trays &amp; Buffet'!E33)</f>
        <v>0</v>
      </c>
      <c r="D17" s="2"/>
      <c r="E17" s="2"/>
    </row>
    <row r="18" spans="1:5" ht="15.75" x14ac:dyDescent="0.25">
      <c r="A18" s="2" t="s">
        <v>202</v>
      </c>
      <c r="B18" s="2"/>
      <c r="C18" s="36">
        <f>SUM('Meals trays &amp; Buffet'!F12+'Meals trays &amp; Buffet'!F27+'Meals trays &amp; Buffet'!E33)</f>
        <v>0</v>
      </c>
      <c r="D18" s="2"/>
      <c r="E18" s="2"/>
    </row>
    <row r="19" spans="1:5" ht="15.75" x14ac:dyDescent="0.25">
      <c r="A19" s="2" t="s">
        <v>198</v>
      </c>
      <c r="B19" s="2"/>
      <c r="C19" s="36">
        <f>SUM('Desserts &amp; fruit'!D15+'Desserts &amp; fruit'!D27)</f>
        <v>0</v>
      </c>
      <c r="D19" s="2"/>
      <c r="E19" s="2"/>
    </row>
    <row r="20" spans="1:5" ht="15.75" x14ac:dyDescent="0.25">
      <c r="A20" s="2" t="s">
        <v>199</v>
      </c>
      <c r="B20" s="2"/>
      <c r="C20" s="36">
        <f>SUM('Drinks '!D30)</f>
        <v>0</v>
      </c>
      <c r="D20" s="2"/>
      <c r="E20" s="2"/>
    </row>
    <row r="21" spans="1:5" ht="15.75" x14ac:dyDescent="0.25">
      <c r="A21" s="16" t="s">
        <v>99</v>
      </c>
      <c r="B21" s="38"/>
      <c r="C21" s="36">
        <f>SUM(C15:C20)</f>
        <v>0</v>
      </c>
      <c r="D21" s="2"/>
      <c r="E21" s="2"/>
    </row>
    <row r="22" spans="1:5" ht="15.75" x14ac:dyDescent="0.25">
      <c r="B22" s="37"/>
      <c r="C22" s="36"/>
      <c r="D22" s="2"/>
      <c r="E22" s="2"/>
    </row>
    <row r="23" spans="1:5" ht="15.75" x14ac:dyDescent="0.25">
      <c r="A23" s="57" t="s">
        <v>98</v>
      </c>
      <c r="B23" s="58"/>
      <c r="C23" s="59" t="s">
        <v>104</v>
      </c>
      <c r="D23" s="59"/>
      <c r="E23" s="58"/>
    </row>
    <row r="24" spans="1:5" ht="15.75" x14ac:dyDescent="0.25">
      <c r="A24" s="57" t="s">
        <v>100</v>
      </c>
      <c r="B24" s="60" t="s">
        <v>101</v>
      </c>
      <c r="C24" s="60" t="s">
        <v>129</v>
      </c>
      <c r="D24" s="60" t="s">
        <v>102</v>
      </c>
      <c r="E24" s="60" t="s">
        <v>103</v>
      </c>
    </row>
    <row r="25" spans="1:5" ht="15.75" x14ac:dyDescent="0.25">
      <c r="A25" s="57" t="s">
        <v>206</v>
      </c>
      <c r="B25" s="58"/>
      <c r="C25" s="58"/>
      <c r="D25" s="58"/>
      <c r="E25" s="58"/>
    </row>
    <row r="26" spans="1:5" ht="15.75" x14ac:dyDescent="0.25">
      <c r="A26" s="57" t="s">
        <v>106</v>
      </c>
      <c r="B26" s="58"/>
      <c r="C26" s="58"/>
      <c r="D26" s="58"/>
      <c r="E26" s="58"/>
    </row>
    <row r="27" spans="1:5" ht="15.75" x14ac:dyDescent="0.25">
      <c r="A27" s="57" t="s">
        <v>107</v>
      </c>
      <c r="B27" s="58"/>
      <c r="C27" s="58"/>
      <c r="D27" s="58"/>
      <c r="E27" s="58"/>
    </row>
    <row r="28" spans="1:5" ht="15.75" x14ac:dyDescent="0.25">
      <c r="A28" s="57" t="s">
        <v>105</v>
      </c>
      <c r="B28" s="58"/>
      <c r="C28" s="58"/>
      <c r="D28" s="58"/>
      <c r="E28" s="58"/>
    </row>
    <row r="29" spans="1:5" ht="15.75" x14ac:dyDescent="0.25">
      <c r="A29" s="2"/>
      <c r="B29" s="2"/>
      <c r="C29" s="2"/>
      <c r="D29" s="2"/>
      <c r="E29" s="2"/>
    </row>
    <row r="30" spans="1:5" ht="15.75" x14ac:dyDescent="0.25">
      <c r="A30" s="16" t="s">
        <v>108</v>
      </c>
      <c r="B30" s="2"/>
      <c r="C30" s="2"/>
      <c r="D30" s="2"/>
      <c r="E30" s="2"/>
    </row>
    <row r="31" spans="1:5" ht="15.75" x14ac:dyDescent="0.25">
      <c r="A31" s="56" t="s">
        <v>109</v>
      </c>
      <c r="B31" s="2"/>
      <c r="C31" s="2"/>
      <c r="D31" s="2"/>
      <c r="E31" s="2"/>
    </row>
    <row r="32" spans="1:5" ht="15.75" x14ac:dyDescent="0.25">
      <c r="A32" s="2"/>
      <c r="B32" s="2"/>
      <c r="C32" s="2"/>
      <c r="D32" s="2"/>
      <c r="E32" s="2"/>
    </row>
    <row r="33" spans="1:5" ht="15.75" x14ac:dyDescent="0.25">
      <c r="A33" s="16" t="s">
        <v>110</v>
      </c>
      <c r="B33" s="2"/>
      <c r="C33" s="2"/>
      <c r="D33" s="2"/>
      <c r="E33" s="2"/>
    </row>
  </sheetData>
  <sheetProtection algorithmName="SHA-512" hashValue="GjkczLZVjZKCH/rRdGzm/9QlUZM2IjtdchM/E5CABI6ERbWEJy5HDUcA2iX4Gzf75gbmnLeUr86+eTrMS3Dv5A==" saltValue="Xrjb1BzEEI2Y4ce26Z3ajg==" spinCount="100000" sheet="1" objects="1" scenarios="1"/>
  <mergeCells count="1">
    <mergeCell ref="C23:D23"/>
  </mergeCells>
  <hyperlinks>
    <hyperlink ref="A31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Morning &amp; Afternoon Tea</vt:lpstr>
      <vt:lpstr>Sandwiches &amp; Burgers</vt:lpstr>
      <vt:lpstr>Salads &amp; meal plan boxes</vt:lpstr>
      <vt:lpstr>Meals trays &amp; Buffet</vt:lpstr>
      <vt:lpstr>Desserts &amp; fruit</vt:lpstr>
      <vt:lpstr>Drinks </vt:lpstr>
      <vt:lpstr>Payment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Inlakesh Living Food</dc:creator>
  <cp:lastModifiedBy>Inlakesh Living Food</cp:lastModifiedBy>
  <cp:lastPrinted>2021-09-26T01:27:45Z</cp:lastPrinted>
  <dcterms:created xsi:type="dcterms:W3CDTF">2021-09-11T03:01:25Z</dcterms:created>
  <dcterms:modified xsi:type="dcterms:W3CDTF">2021-09-26T01:28:04Z</dcterms:modified>
</cp:coreProperties>
</file>