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9005"/>
  <workbookPr/>
  <mc:AlternateContent xmlns:mc="http://schemas.openxmlformats.org/markup-compatibility/2006">
    <mc:Choice Requires="x15">
      <x15ac:absPath xmlns:x15ac="http://schemas.microsoft.com/office/spreadsheetml/2010/11/ac" url="/Users/andrealupton/Desktop/"/>
    </mc:Choice>
  </mc:AlternateContent>
  <bookViews>
    <workbookView xWindow="0" yWindow="460" windowWidth="22780" windowHeight="14080"/>
  </bookViews>
  <sheets>
    <sheet name="Cover Sheet" sheetId="2" r:id="rId1"/>
    <sheet name="CAS2 - 12 subtest Extended" sheetId="1" r:id="rId2"/>
    <sheet name="CAS2 8-subtest Core" sheetId="5" r:id="rId3"/>
    <sheet name="CAS2 Brief" sheetId="3" r:id="rId4"/>
    <sheet name="CAS2 Rating Scale" sheetId="4" r:id="rId5"/>
  </sheet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E20" i="4"/>
  <c r="F20" i="4"/>
  <c r="E4" i="4"/>
  <c r="E8" i="4"/>
  <c r="F8" i="4"/>
  <c r="E4" i="5"/>
  <c r="E6" i="5"/>
  <c r="F6" i="5"/>
  <c r="E16" i="5"/>
  <c r="E19" i="5"/>
  <c r="F19" i="5"/>
  <c r="E7" i="5"/>
  <c r="F7" i="5"/>
  <c r="E8" i="5"/>
  <c r="F8" i="5"/>
  <c r="E5" i="5"/>
  <c r="F5" i="5"/>
  <c r="E16" i="1"/>
  <c r="E19" i="1"/>
  <c r="E17" i="5"/>
  <c r="F17" i="5"/>
  <c r="E20" i="5"/>
  <c r="F20" i="5"/>
  <c r="H20" i="5"/>
  <c r="G20" i="5"/>
  <c r="H19" i="5"/>
  <c r="G19" i="5"/>
  <c r="E18" i="5"/>
  <c r="F18" i="5"/>
  <c r="H18" i="5"/>
  <c r="G18" i="5"/>
  <c r="H17" i="5"/>
  <c r="G17" i="5"/>
  <c r="E4" i="1"/>
  <c r="E5" i="1"/>
  <c r="F5" i="1"/>
  <c r="E8" i="1"/>
  <c r="F8" i="1"/>
  <c r="E17" i="1"/>
  <c r="F17" i="1"/>
  <c r="E20" i="1"/>
  <c r="F20" i="1"/>
  <c r="F19" i="1"/>
  <c r="E18" i="1"/>
  <c r="F18" i="1"/>
  <c r="E7" i="1"/>
  <c r="F7" i="1"/>
  <c r="E6" i="1"/>
  <c r="F6" i="1"/>
  <c r="E16" i="3"/>
  <c r="E19" i="3"/>
  <c r="F19" i="3"/>
  <c r="E4" i="3"/>
  <c r="E5" i="3"/>
  <c r="F5" i="3"/>
  <c r="E5" i="4"/>
  <c r="F5" i="4"/>
  <c r="E18" i="4"/>
  <c r="F18" i="4"/>
  <c r="E19" i="4"/>
  <c r="F19" i="4"/>
  <c r="E20" i="3"/>
  <c r="F20" i="3"/>
  <c r="E17" i="3"/>
  <c r="F17" i="3"/>
  <c r="E18" i="3"/>
  <c r="F18" i="3"/>
  <c r="E8" i="3"/>
  <c r="F8" i="3"/>
  <c r="E7" i="3"/>
  <c r="F7" i="3"/>
  <c r="E6" i="3"/>
  <c r="F6" i="3"/>
  <c r="E6" i="4"/>
  <c r="F6" i="4"/>
  <c r="E7" i="4"/>
  <c r="F7" i="4"/>
  <c r="E17" i="4"/>
  <c r="F17" i="4"/>
  <c r="H17" i="1"/>
  <c r="G5" i="1"/>
  <c r="H5" i="3"/>
  <c r="H20" i="4"/>
  <c r="H18" i="4"/>
  <c r="G7" i="4"/>
  <c r="H7" i="5"/>
  <c r="H5" i="5"/>
  <c r="G8" i="3"/>
  <c r="H20" i="3"/>
  <c r="G17" i="3"/>
  <c r="H7" i="3"/>
  <c r="G17" i="4"/>
  <c r="H5" i="4"/>
  <c r="H8" i="4"/>
  <c r="G5" i="3"/>
  <c r="G18" i="4"/>
  <c r="H17" i="3"/>
  <c r="G5" i="5"/>
  <c r="H8" i="3"/>
  <c r="G7" i="3"/>
  <c r="G20" i="3"/>
  <c r="H7" i="4"/>
  <c r="H17" i="4"/>
  <c r="G8" i="4"/>
  <c r="G5" i="4"/>
  <c r="G20" i="4"/>
  <c r="H19" i="4"/>
  <c r="G19" i="4"/>
  <c r="G6" i="4"/>
  <c r="H6" i="4"/>
  <c r="H18" i="3"/>
  <c r="G18" i="3"/>
  <c r="G6" i="3"/>
  <c r="H6" i="3"/>
  <c r="H19" i="3"/>
  <c r="G19" i="3"/>
  <c r="G7" i="5"/>
  <c r="H8" i="5"/>
  <c r="G8" i="5"/>
  <c r="H6" i="5"/>
  <c r="G6" i="5"/>
  <c r="G8" i="1"/>
  <c r="H7" i="1"/>
  <c r="G6" i="1"/>
  <c r="H20" i="1"/>
  <c r="G20" i="1"/>
  <c r="H8" i="1"/>
  <c r="G18" i="1"/>
  <c r="H18" i="1"/>
  <c r="G19" i="1"/>
  <c r="H19" i="1"/>
  <c r="G7" i="1"/>
  <c r="H6" i="1"/>
  <c r="H5" i="1"/>
  <c r="G17" i="1"/>
</calcChain>
</file>

<file path=xl/sharedStrings.xml><?xml version="1.0" encoding="utf-8"?>
<sst xmlns="http://schemas.openxmlformats.org/spreadsheetml/2006/main" count="195" uniqueCount="39">
  <si>
    <t>Cognitive Assessment System - 2</t>
  </si>
  <si>
    <t>Difference from PASS Mean of:</t>
  </si>
  <si>
    <r>
      <t xml:space="preserve">Significantly Different (at </t>
    </r>
    <r>
      <rPr>
        <i/>
        <sz val="14"/>
        <color theme="1"/>
        <rFont val="Calibri"/>
        <family val="2"/>
        <scheme val="minor"/>
      </rPr>
      <t>p</t>
    </r>
    <r>
      <rPr>
        <sz val="14"/>
        <color theme="1"/>
        <rFont val="Calibri"/>
        <family val="2"/>
        <scheme val="minor"/>
      </rPr>
      <t xml:space="preserve"> &lt; .05) from PASS Mean?</t>
    </r>
  </si>
  <si>
    <t>Strength or</t>
  </si>
  <si>
    <t>Weakness</t>
  </si>
  <si>
    <t>PASS Scales</t>
  </si>
  <si>
    <t>Standard Score</t>
  </si>
  <si>
    <t>Planning</t>
  </si>
  <si>
    <t>Simultaneous</t>
  </si>
  <si>
    <t>Attention</t>
  </si>
  <si>
    <t>Successive</t>
  </si>
  <si>
    <t>The information contained in this spreadsheet it taken in part from Essentials of CAS2 Assessment by Jack A. Naglieri &amp; Tulio M. Otero (2017). See that book for more information on the interpretation of the three CAS2 measures of PASS neurocognitive processes.</t>
  </si>
  <si>
    <r>
      <t xml:space="preserve">Note: Strengths and weaknesses are based on having a low PASS score (ipsative comparison at the .05 level of significance) </t>
    </r>
    <r>
      <rPr>
        <i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PASS scores that are below 90 (25th percenitle). </t>
    </r>
  </si>
  <si>
    <t>Table 3.3 from Essentials of CAS2</t>
  </si>
  <si>
    <t>Ages 5-7 years</t>
  </si>
  <si>
    <t>Ages 8-18 years</t>
  </si>
  <si>
    <t>p=.05</t>
  </si>
  <si>
    <t>p=.10</t>
  </si>
  <si>
    <r>
      <t xml:space="preserve">Differences Between PASS Scale Standard Scores and the Student’s Average PASS Score Required for Significance for the CAS2 </t>
    </r>
    <r>
      <rPr>
        <b/>
        <sz val="12"/>
        <color theme="9" tint="-0.249977111117893"/>
        <rFont val="Calibri"/>
        <family val="2"/>
        <scheme val="minor"/>
      </rPr>
      <t>BRIEF AGES 5-7 Years</t>
    </r>
    <r>
      <rPr>
        <b/>
        <sz val="12"/>
        <color rgb="FFC00000"/>
        <rFont val="Calibri"/>
        <family val="2"/>
        <scheme val="minor"/>
      </rPr>
      <t>.</t>
    </r>
  </si>
  <si>
    <r>
      <t xml:space="preserve">Differences Between PASS Scale Standard Scores and the Student’s Average PASS Score Required for Significance for the CAS2 </t>
    </r>
    <r>
      <rPr>
        <b/>
        <sz val="12"/>
        <color theme="8" tint="-0.249977111117893"/>
        <rFont val="Calibri"/>
        <family val="2"/>
        <scheme val="minor"/>
      </rPr>
      <t>RATING SCALE AGES 5-7 Years.</t>
    </r>
  </si>
  <si>
    <t>The Values used in this spreadsheet are from Table 3.3 of the Essentials of CAS2 Assessment</t>
  </si>
  <si>
    <t>Analysis of PASS scores from the CAS2 (Extended and Core), CAS2: Brief, and CAS2: Rating Scale prepared by Jack A. Naglieri, Ph.D. (7.31.17)</t>
  </si>
  <si>
    <t>HOW TO USE THIS WORKBOOK:</t>
  </si>
  <si>
    <t>2. Enter the PASS scores in the yellow boxes that correspond to the AGE of the student.</t>
  </si>
  <si>
    <t>3. Strengths and Weaknesses in PASS scores will automatically be computed at the p = .05 level.</t>
  </si>
  <si>
    <r>
      <t>Differences Between PASS Scale Standard Scores and the Student’s Average PASS Score Required for Significance for the CAS2</t>
    </r>
    <r>
      <rPr>
        <b/>
        <sz val="12"/>
        <color theme="5" tint="-0.249977111117893"/>
        <rFont val="Calibri"/>
        <family val="2"/>
        <scheme val="minor"/>
      </rPr>
      <t xml:space="preserve"> </t>
    </r>
    <r>
      <rPr>
        <b/>
        <sz val="12"/>
        <color rgb="FF00B050"/>
        <rFont val="Calibri"/>
        <family val="2"/>
        <scheme val="minor"/>
      </rPr>
      <t>BRIEF AGES 8-18 Years.</t>
    </r>
  </si>
  <si>
    <r>
      <t>Differences Between PASS Scale Standard Scores and the Student’s Average PASS Score Required for Significance for the CAS2</t>
    </r>
    <r>
      <rPr>
        <b/>
        <sz val="12"/>
        <color theme="5" tint="-0.249977111117893"/>
        <rFont val="Calibri"/>
        <family val="2"/>
        <scheme val="minor"/>
      </rPr>
      <t xml:space="preserve"> </t>
    </r>
    <r>
      <rPr>
        <b/>
        <sz val="12"/>
        <color theme="8" tint="-0.249977111117893"/>
        <rFont val="Calibri"/>
        <family val="2"/>
        <scheme val="minor"/>
      </rPr>
      <t xml:space="preserve"> RATING SCALE AGES 8-18 Years.</t>
    </r>
  </si>
  <si>
    <r>
      <t xml:space="preserve">Differences Between PASS Scale Standard Scores and the Student’s Average PASS Score Required for Significance for the CAS2 </t>
    </r>
    <r>
      <rPr>
        <b/>
        <sz val="12"/>
        <color rgb="FFC00000"/>
        <rFont val="Calibri"/>
        <family val="2"/>
        <scheme val="minor"/>
      </rPr>
      <t>8-Subtest CORE battery AGES 5-7 Years.</t>
    </r>
  </si>
  <si>
    <r>
      <t xml:space="preserve">Differences Between PASS Scale Standard Scores and the Student’s Average PASS Score Required for Significance for the CAS2 </t>
    </r>
    <r>
      <rPr>
        <b/>
        <sz val="12"/>
        <color theme="5" tint="-0.249977111117893"/>
        <rFont val="Calibri"/>
        <family val="2"/>
        <scheme val="minor"/>
      </rPr>
      <t>8-Subtest CORE battery AGES 8-18 Years.</t>
    </r>
  </si>
  <si>
    <t>Cognitive Assessment System-2</t>
  </si>
  <si>
    <r>
      <t>Differences Between PASS Scale Standard Scores and the Student’s Average PASS Score Required for Significance for the</t>
    </r>
    <r>
      <rPr>
        <b/>
        <sz val="12"/>
        <rFont val="Calibri"/>
        <family val="2"/>
        <scheme val="minor"/>
      </rPr>
      <t xml:space="preserve"> CAS2 12-Subtest EXTENDED battery</t>
    </r>
    <r>
      <rPr>
        <b/>
        <sz val="12"/>
        <color rgb="FF00B0F0"/>
        <rFont val="Calibri"/>
        <family val="2"/>
        <scheme val="minor"/>
      </rPr>
      <t xml:space="preserve"> AGES 5-7 Years</t>
    </r>
    <r>
      <rPr>
        <b/>
        <sz val="12"/>
        <color theme="1"/>
        <rFont val="Calibri"/>
        <family val="2"/>
        <scheme val="minor"/>
      </rPr>
      <t>.</t>
    </r>
  </si>
  <si>
    <r>
      <t>Differences Between PASS Scale Standard Scores and the Student’s Average PASS Score Required for Significance fo</t>
    </r>
    <r>
      <rPr>
        <b/>
        <sz val="12"/>
        <rFont val="Calibri"/>
        <family val="2"/>
        <scheme val="minor"/>
      </rPr>
      <t xml:space="preserve">r the CAS2 12-Subtest EXTENDED battery </t>
    </r>
    <r>
      <rPr>
        <b/>
        <sz val="12"/>
        <color rgb="FF00B0F0"/>
        <rFont val="Calibri"/>
        <family val="2"/>
        <scheme val="minor"/>
      </rPr>
      <t>AGES 8-18 Years.</t>
    </r>
  </si>
  <si>
    <t>1. Choose the tab for the version of the CAS2 you wish to analyze.</t>
  </si>
  <si>
    <t>Ages 5-7 YEARS</t>
  </si>
  <si>
    <t>Ages 8-18 YEARS</t>
  </si>
  <si>
    <t>Notes</t>
  </si>
  <si>
    <r>
      <t xml:space="preserve">1. A Weakness is defined as PASS standard score that is significantly below the child's average PASS score  (ipsative comparison at the .05 level) </t>
    </r>
    <r>
      <rPr>
        <i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the PASS score is below 90 (i.e. below the Average range).</t>
    </r>
  </si>
  <si>
    <t>3. See Essentials of CAS2 Assessment Interpretation Chapter for more details and examples.</t>
  </si>
  <si>
    <r>
      <t xml:space="preserve">2. A Strength is defined as PASS standard score that is significantly above the child's average PASS score  (ipsative comparison at the .05 level) </t>
    </r>
    <r>
      <rPr>
        <i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the PASS score is above 109 (i.e. above the Average range).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</si>
</sst>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4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indexed="55" tint="-0.34998626667073579"/>
      <name val="Calibri"/>
      <family val="2"/>
      <scheme val="minor"/>
    </font>
    <font>
      <sz val="11"/>
      <color indexed="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/>
    </xf>
    <xf numFmtId="0" fontId="0" fillId="0" borderId="0" xfId="0"/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3" borderId="17" xfId="0" applyFont="1" applyFill="1" applyBorder="1"/>
    <xf numFmtId="0" fontId="3" fillId="3" borderId="16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3" borderId="0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15" xfId="0" applyFont="1" applyFill="1" applyBorder="1"/>
    <xf numFmtId="0" fontId="3" fillId="3" borderId="22" xfId="0" applyFont="1" applyFill="1" applyBorder="1"/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16" fillId="2" borderId="0" xfId="0" applyFont="1" applyFill="1" applyBorder="1"/>
    <xf numFmtId="0" fontId="16" fillId="0" borderId="0" xfId="0" applyFont="1"/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0" fontId="17" fillId="2" borderId="0" xfId="0" applyFont="1" applyFill="1" applyBorder="1"/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2" borderId="0" xfId="0" applyFont="1" applyFill="1" applyBorder="1"/>
    <xf numFmtId="0" fontId="18" fillId="0" borderId="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8" fillId="0" borderId="0" xfId="0" applyFont="1"/>
    <xf numFmtId="0" fontId="16" fillId="0" borderId="24" xfId="0" applyFont="1" applyBorder="1"/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left"/>
    </xf>
    <xf numFmtId="0" fontId="16" fillId="0" borderId="28" xfId="0" applyFont="1" applyBorder="1" applyAlignment="1">
      <alignment horizontal="center"/>
    </xf>
    <xf numFmtId="164" fontId="16" fillId="0" borderId="28" xfId="0" applyNumberFormat="1" applyFont="1" applyBorder="1" applyAlignment="1">
      <alignment horizontal="center" wrapText="1"/>
    </xf>
    <xf numFmtId="0" fontId="16" fillId="0" borderId="29" xfId="0" applyFont="1" applyBorder="1" applyAlignment="1">
      <alignment horizontal="left"/>
    </xf>
    <xf numFmtId="164" fontId="16" fillId="0" borderId="23" xfId="0" applyNumberFormat="1" applyFont="1" applyBorder="1" applyAlignment="1">
      <alignment horizontal="center"/>
    </xf>
    <xf numFmtId="164" fontId="16" fillId="0" borderId="30" xfId="0" applyNumberFormat="1" applyFont="1" applyBorder="1" applyAlignment="1">
      <alignment horizontal="center" wrapText="1"/>
    </xf>
    <xf numFmtId="0" fontId="17" fillId="0" borderId="24" xfId="0" applyFont="1" applyBorder="1"/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center"/>
    </xf>
    <xf numFmtId="164" fontId="17" fillId="0" borderId="28" xfId="0" applyNumberFormat="1" applyFont="1" applyBorder="1" applyAlignment="1">
      <alignment horizontal="center" wrapText="1"/>
    </xf>
    <xf numFmtId="0" fontId="17" fillId="0" borderId="29" xfId="0" applyFont="1" applyBorder="1" applyAlignment="1">
      <alignment horizontal="left"/>
    </xf>
    <xf numFmtId="164" fontId="17" fillId="0" borderId="23" xfId="0" applyNumberFormat="1" applyFont="1" applyBorder="1" applyAlignment="1">
      <alignment horizontal="center"/>
    </xf>
    <xf numFmtId="164" fontId="17" fillId="0" borderId="30" xfId="0" applyNumberFormat="1" applyFont="1" applyBorder="1" applyAlignment="1">
      <alignment horizontal="center" wrapText="1"/>
    </xf>
    <xf numFmtId="0" fontId="18" fillId="0" borderId="24" xfId="0" applyFont="1" applyBorder="1"/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center"/>
    </xf>
    <xf numFmtId="164" fontId="18" fillId="0" borderId="28" xfId="0" applyNumberFormat="1" applyFont="1" applyBorder="1" applyAlignment="1">
      <alignment horizontal="center" wrapText="1"/>
    </xf>
    <xf numFmtId="0" fontId="18" fillId="0" borderId="29" xfId="0" applyFont="1" applyBorder="1" applyAlignment="1">
      <alignment horizontal="left"/>
    </xf>
    <xf numFmtId="164" fontId="18" fillId="0" borderId="23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4" fontId="1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Protection="1">
      <protection hidden="1"/>
    </xf>
    <xf numFmtId="0" fontId="1" fillId="2" borderId="32" xfId="0" applyFont="1" applyFill="1" applyBorder="1" applyAlignment="1" applyProtection="1">
      <alignment horizontal="center"/>
      <protection hidden="1"/>
    </xf>
    <xf numFmtId="0" fontId="13" fillId="3" borderId="17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4" fillId="2" borderId="20" xfId="0" applyFont="1" applyFill="1" applyBorder="1" applyAlignment="1">
      <alignment horizontal="center" textRotation="90"/>
    </xf>
    <xf numFmtId="0" fontId="1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</cellXfs>
  <cellStyles count="1">
    <cellStyle name="Normal" xfId="0" builtinId="0"/>
  </cellStyles>
  <dxfs count="16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14</xdr:row>
      <xdr:rowOff>49149</xdr:rowOff>
    </xdr:from>
    <xdr:to>
      <xdr:col>11</xdr:col>
      <xdr:colOff>175260</xdr:colOff>
      <xdr:row>45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A195371-AA30-40D1-A0DC-7ADD86C5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535049"/>
          <a:ext cx="3825240" cy="589445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</xdr:colOff>
      <xdr:row>26</xdr:row>
      <xdr:rowOff>22860</xdr:rowOff>
    </xdr:from>
    <xdr:to>
      <xdr:col>4</xdr:col>
      <xdr:colOff>381000</xdr:colOff>
      <xdr:row>45</xdr:row>
      <xdr:rowOff>160539</xdr:rowOff>
    </xdr:to>
    <xdr:pic>
      <xdr:nvPicPr>
        <xdr:cNvPr id="4" name="Picture 3" descr="Cover art">
          <a:extLst>
            <a:ext uri="{FF2B5EF4-FFF2-40B4-BE49-F238E27FC236}">
              <a16:creationId xmlns:a16="http://schemas.microsoft.com/office/drawing/2014/main" xmlns="" id="{08A10183-8E93-45B7-9AD4-793A9CE7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819400"/>
          <a:ext cx="2392680" cy="3703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2</xdr:row>
      <xdr:rowOff>288235</xdr:rowOff>
    </xdr:from>
    <xdr:to>
      <xdr:col>11</xdr:col>
      <xdr:colOff>876300</xdr:colOff>
      <xdr:row>15</xdr:row>
      <xdr:rowOff>304800</xdr:rowOff>
    </xdr:to>
    <xdr:pic>
      <xdr:nvPicPr>
        <xdr:cNvPr id="3" name="Picture 2" descr="C:\Users\Jack Naglieri\Documents\All Master Files\CAS2 PRO ED\CAS2 Covers FINAL\CAS2cover.jpg">
          <a:extLst>
            <a:ext uri="{FF2B5EF4-FFF2-40B4-BE49-F238E27FC236}">
              <a16:creationId xmlns:a16="http://schemas.microsoft.com/office/drawing/2014/main" xmlns="" id="{DAD9116C-555E-4C05-8AA4-10193259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1149295"/>
          <a:ext cx="2491740" cy="3651305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220980</xdr:colOff>
      <xdr:row>2</xdr:row>
      <xdr:rowOff>60960</xdr:rowOff>
    </xdr:from>
    <xdr:to>
      <xdr:col>11</xdr:col>
      <xdr:colOff>396240</xdr:colOff>
      <xdr:row>14</xdr:row>
      <xdr:rowOff>350520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CBE9319D-5B9F-4326-9D42-0E6241B61D20}"/>
            </a:ext>
          </a:extLst>
        </xdr:cNvPr>
        <xdr:cNvGrpSpPr/>
      </xdr:nvGrpSpPr>
      <xdr:grpSpPr>
        <a:xfrm>
          <a:off x="7985760" y="685800"/>
          <a:ext cx="2186940" cy="3238500"/>
          <a:chOff x="687626" y="1427219"/>
          <a:chExt cx="2743200" cy="3657600"/>
        </a:xfrm>
      </xdr:grpSpPr>
      <xdr:pic>
        <xdr:nvPicPr>
          <xdr:cNvPr id="3" name="Picture 2" descr="C:\Users\Jack Naglieri\Documents\All Master Files\CAS2 PRO ED\CAS2 Covers FINAL\CAS2cover.jpg">
            <a:extLst>
              <a:ext uri="{FF2B5EF4-FFF2-40B4-BE49-F238E27FC236}">
                <a16:creationId xmlns:a16="http://schemas.microsoft.com/office/drawing/2014/main" xmlns="" id="{F8F9E3A1-02FA-4A0B-A051-C8842037B5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26" y="1427219"/>
            <a:ext cx="2743200" cy="3657600"/>
          </a:xfrm>
          <a:prstGeom prst="rect">
            <a:avLst/>
          </a:prstGeom>
          <a:noFill/>
          <a:ln>
            <a:solidFill>
              <a:srgbClr val="0070C0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 descr="C:\Users\Jack Naglieri\Documents\All Master Files\CAS2 PRO ED\CAS2 Covers FINAL\CAS2cover.jpg">
            <a:extLst>
              <a:ext uri="{FF2B5EF4-FFF2-40B4-BE49-F238E27FC236}">
                <a16:creationId xmlns:a16="http://schemas.microsoft.com/office/drawing/2014/main" xmlns="" id="{23934099-DA41-4C8E-A8CA-974CAEDAA92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687626" y="4519847"/>
            <a:ext cx="2743200" cy="4058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Box 3">
            <a:extLst>
              <a:ext uri="{FF2B5EF4-FFF2-40B4-BE49-F238E27FC236}">
                <a16:creationId xmlns:a16="http://schemas.microsoft.com/office/drawing/2014/main" xmlns="" id="{E5546E06-1D26-4BF7-A150-3C446ED85B39}"/>
              </a:ext>
            </a:extLst>
          </xdr:cNvPr>
          <xdr:cNvSpPr txBox="1"/>
        </xdr:nvSpPr>
        <xdr:spPr>
          <a:xfrm>
            <a:off x="925504" y="4557422"/>
            <a:ext cx="2296797" cy="338554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Examiner’s Manual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</xdr:colOff>
      <xdr:row>2</xdr:row>
      <xdr:rowOff>374</xdr:rowOff>
    </xdr:from>
    <xdr:to>
      <xdr:col>11</xdr:col>
      <xdr:colOff>503255</xdr:colOff>
      <xdr:row>15</xdr:row>
      <xdr:rowOff>23234</xdr:rowOff>
    </xdr:to>
    <xdr:pic>
      <xdr:nvPicPr>
        <xdr:cNvPr id="2" name="Picture 1" descr="C:\Users\Jack Naglieri\Documents\All Master Files\CAS2 PRO ED\CAS2 Covers FINAL\CAS2-Brief.jpg">
          <a:extLst>
            <a:ext uri="{FF2B5EF4-FFF2-40B4-BE49-F238E27FC236}">
              <a16:creationId xmlns:a16="http://schemas.microsoft.com/office/drawing/2014/main" xmlns="" id="{B0F5D5CA-9AC2-4042-A3F3-79D67003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4215" y="861434"/>
          <a:ext cx="2440640" cy="3657600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68630</xdr:colOff>
      <xdr:row>2</xdr:row>
      <xdr:rowOff>320414</xdr:rowOff>
    </xdr:from>
    <xdr:to>
      <xdr:col>11</xdr:col>
      <xdr:colOff>491950</xdr:colOff>
      <xdr:row>16</xdr:row>
      <xdr:rowOff>374</xdr:rowOff>
    </xdr:to>
    <xdr:pic>
      <xdr:nvPicPr>
        <xdr:cNvPr id="3" name="Picture 2" descr="C:\Users\Jack Naglieri\Documents\All Master Files\CAS2 PRO ED\CAS2 Covers FINAL\CAS2-RatingScale.jpg">
          <a:extLst>
            <a:ext uri="{FF2B5EF4-FFF2-40B4-BE49-F238E27FC236}">
              <a16:creationId xmlns:a16="http://schemas.microsoft.com/office/drawing/2014/main" xmlns="" id="{B4FB4C7F-4649-4A32-ADE6-C10D01E6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50" y="1181474"/>
          <a:ext cx="2435000" cy="3657600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V125"/>
  <sheetViews>
    <sheetView tabSelected="1" workbookViewId="0">
      <selection activeCell="O51" sqref="O51"/>
    </sheetView>
  </sheetViews>
  <sheetFormatPr baseColWidth="10" defaultColWidth="8.83203125" defaultRowHeight="15" x14ac:dyDescent="0.2"/>
  <cols>
    <col min="1" max="1" width="8.83203125" style="28"/>
    <col min="2" max="12" width="9.83203125" customWidth="1"/>
    <col min="13" max="14" width="8.83203125" style="28"/>
    <col min="15" max="15" width="18.83203125" style="28" bestFit="1" customWidth="1"/>
    <col min="16" max="18" width="9" style="28" bestFit="1" customWidth="1"/>
    <col min="19" max="19" width="12.6640625" style="28" bestFit="1" customWidth="1"/>
    <col min="20" max="20" width="9" style="28" bestFit="1" customWidth="1"/>
    <col min="21" max="21" width="10.83203125" style="28" bestFit="1" customWidth="1"/>
    <col min="22" max="22" width="8.83203125" style="28"/>
  </cols>
  <sheetData>
    <row r="1" spans="1:22" s="8" customFormat="1" ht="16" thickBot="1" x14ac:dyDescent="0.25">
      <c r="A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8" customFormat="1" x14ac:dyDescent="0.2">
      <c r="A2" s="28"/>
      <c r="B2" s="76" t="s">
        <v>21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s="8" customFormat="1" x14ac:dyDescent="0.2">
      <c r="A3" s="28"/>
      <c r="B3" s="79"/>
      <c r="C3" s="80"/>
      <c r="D3" s="80"/>
      <c r="E3" s="80"/>
      <c r="F3" s="80"/>
      <c r="G3" s="80"/>
      <c r="H3" s="80"/>
      <c r="I3" s="80"/>
      <c r="J3" s="80"/>
      <c r="K3" s="80"/>
      <c r="L3" s="81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x14ac:dyDescent="0.2">
      <c r="B4" s="79"/>
      <c r="C4" s="80"/>
      <c r="D4" s="80"/>
      <c r="E4" s="80"/>
      <c r="F4" s="80"/>
      <c r="G4" s="80"/>
      <c r="H4" s="80"/>
      <c r="I4" s="80"/>
      <c r="J4" s="80"/>
      <c r="K4" s="80"/>
      <c r="L4" s="81"/>
    </row>
    <row r="5" spans="1:22" ht="19.25" customHeight="1" thickBot="1" x14ac:dyDescent="0.25">
      <c r="B5" s="82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2" ht="14.5" customHeight="1" thickBot="1" x14ac:dyDescent="0.25"/>
    <row r="7" spans="1:22" s="8" customFormat="1" ht="14.5" customHeight="1" x14ac:dyDescent="0.2">
      <c r="A7" s="28"/>
      <c r="B7" s="13" t="s">
        <v>22</v>
      </c>
      <c r="C7" s="14"/>
      <c r="D7" s="14"/>
      <c r="E7" s="14"/>
      <c r="F7" s="14"/>
      <c r="G7" s="14"/>
      <c r="H7" s="14"/>
      <c r="I7" s="14"/>
      <c r="J7" s="14"/>
      <c r="K7" s="14"/>
      <c r="L7" s="15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s="8" customFormat="1" ht="14.5" customHeight="1" x14ac:dyDescent="0.2">
      <c r="A8" s="28"/>
      <c r="B8" s="16"/>
      <c r="C8" s="17" t="s">
        <v>32</v>
      </c>
      <c r="D8" s="17"/>
      <c r="E8" s="17"/>
      <c r="F8" s="17"/>
      <c r="G8" s="17"/>
      <c r="H8" s="17"/>
      <c r="I8" s="17"/>
      <c r="J8" s="17"/>
      <c r="K8" s="17"/>
      <c r="L8" s="1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s="8" customFormat="1" ht="14.5" customHeight="1" x14ac:dyDescent="0.2">
      <c r="A9" s="28"/>
      <c r="B9" s="16"/>
      <c r="C9" s="17" t="s">
        <v>23</v>
      </c>
      <c r="D9" s="17"/>
      <c r="E9" s="17"/>
      <c r="F9" s="17"/>
      <c r="G9" s="17"/>
      <c r="H9" s="17"/>
      <c r="I9" s="17"/>
      <c r="J9" s="17"/>
      <c r="K9" s="17"/>
      <c r="L9" s="1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8" customFormat="1" ht="14.5" customHeight="1" x14ac:dyDescent="0.2">
      <c r="A10" s="28"/>
      <c r="B10" s="16"/>
      <c r="C10" s="17" t="s">
        <v>24</v>
      </c>
      <c r="D10" s="17"/>
      <c r="E10" s="17"/>
      <c r="F10" s="17"/>
      <c r="G10" s="17"/>
      <c r="H10" s="17"/>
      <c r="I10" s="17"/>
      <c r="J10" s="17"/>
      <c r="K10" s="17"/>
      <c r="L10" s="1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s="8" customFormat="1" ht="14.5" customHeight="1" thickBot="1" x14ac:dyDescent="0.25">
      <c r="A11" s="2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1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s="28" customFormat="1" ht="14.5" customHeight="1" x14ac:dyDescent="0.2"/>
    <row r="13" spans="1:22" s="28" customFormat="1" ht="14.5" customHeight="1" x14ac:dyDescent="0.2"/>
    <row r="14" spans="1:22" s="28" customFormat="1" ht="14.5" customHeight="1" x14ac:dyDescent="0.2"/>
    <row r="15" spans="1:22" s="28" customFormat="1" ht="14.5" customHeight="1" x14ac:dyDescent="0.2">
      <c r="B15" s="85" t="s">
        <v>11</v>
      </c>
      <c r="C15" s="85"/>
      <c r="D15" s="85"/>
      <c r="E15" s="85"/>
    </row>
    <row r="16" spans="1:22" s="28" customFormat="1" ht="15.5" customHeight="1" x14ac:dyDescent="0.2">
      <c r="B16" s="85"/>
      <c r="C16" s="85"/>
      <c r="D16" s="85"/>
      <c r="E16" s="85"/>
    </row>
    <row r="17" spans="2:5" s="28" customFormat="1" ht="14.5" customHeight="1" x14ac:dyDescent="0.2">
      <c r="B17" s="85"/>
      <c r="C17" s="85"/>
      <c r="D17" s="85"/>
      <c r="E17" s="85"/>
    </row>
    <row r="18" spans="2:5" s="28" customFormat="1" ht="14.5" customHeight="1" x14ac:dyDescent="0.2">
      <c r="B18" s="85"/>
      <c r="C18" s="85"/>
      <c r="D18" s="85"/>
      <c r="E18" s="85"/>
    </row>
    <row r="19" spans="2:5" s="28" customFormat="1" ht="14.5" customHeight="1" x14ac:dyDescent="0.2">
      <c r="B19" s="85"/>
      <c r="C19" s="85"/>
      <c r="D19" s="85"/>
      <c r="E19" s="85"/>
    </row>
    <row r="20" spans="2:5" s="28" customFormat="1" ht="14.5" customHeight="1" x14ac:dyDescent="0.2">
      <c r="B20" s="85"/>
      <c r="C20" s="85"/>
      <c r="D20" s="85"/>
      <c r="E20" s="85"/>
    </row>
    <row r="21" spans="2:5" s="28" customFormat="1" ht="14.5" customHeight="1" x14ac:dyDescent="0.2">
      <c r="B21" s="85"/>
      <c r="C21" s="85"/>
      <c r="D21" s="85"/>
      <c r="E21" s="85"/>
    </row>
    <row r="22" spans="2:5" s="28" customFormat="1" ht="14.5" customHeight="1" x14ac:dyDescent="0.2">
      <c r="B22" s="85"/>
      <c r="C22" s="85"/>
      <c r="D22" s="85"/>
      <c r="E22" s="85"/>
    </row>
    <row r="23" spans="2:5" s="28" customFormat="1" ht="14.5" customHeight="1" x14ac:dyDescent="0.2">
      <c r="B23" s="85"/>
      <c r="C23" s="85"/>
      <c r="D23" s="85"/>
      <c r="E23" s="85"/>
    </row>
    <row r="24" spans="2:5" s="28" customFormat="1" ht="14.5" customHeight="1" x14ac:dyDescent="0.2">
      <c r="B24" s="85"/>
      <c r="C24" s="85"/>
      <c r="D24" s="85"/>
      <c r="E24" s="85"/>
    </row>
    <row r="25" spans="2:5" s="28" customFormat="1" ht="14.5" customHeight="1" x14ac:dyDescent="0.2">
      <c r="B25" s="85"/>
      <c r="C25" s="85"/>
      <c r="D25" s="85"/>
      <c r="E25" s="85"/>
    </row>
    <row r="26" spans="2:5" s="28" customFormat="1" ht="14.5" customHeight="1" x14ac:dyDescent="0.2">
      <c r="B26" s="85"/>
      <c r="C26" s="85"/>
      <c r="D26" s="85"/>
      <c r="E26" s="85"/>
    </row>
    <row r="27" spans="2:5" s="28" customFormat="1" ht="14.5" customHeight="1" x14ac:dyDescent="0.2"/>
    <row r="28" spans="2:5" s="28" customFormat="1" ht="14.5" customHeight="1" x14ac:dyDescent="0.2"/>
    <row r="29" spans="2:5" s="28" customFormat="1" ht="14.5" customHeight="1" x14ac:dyDescent="0.2"/>
    <row r="30" spans="2:5" s="28" customFormat="1" ht="14.5" customHeight="1" x14ac:dyDescent="0.2"/>
    <row r="31" spans="2:5" s="28" customFormat="1" ht="14.5" customHeight="1" x14ac:dyDescent="0.2"/>
    <row r="32" spans="2:5" s="28" customFormat="1" ht="14.5" customHeight="1" x14ac:dyDescent="0.2"/>
    <row r="33" spans="6:12" s="28" customFormat="1" ht="14.5" customHeight="1" x14ac:dyDescent="0.2"/>
    <row r="34" spans="6:12" s="28" customFormat="1" ht="15" customHeight="1" x14ac:dyDescent="0.2"/>
    <row r="35" spans="6:12" s="28" customFormat="1" ht="21" customHeight="1" x14ac:dyDescent="0.2"/>
    <row r="36" spans="6:12" s="28" customFormat="1" x14ac:dyDescent="0.2"/>
    <row r="37" spans="6:12" s="28" customFormat="1" x14ac:dyDescent="0.2"/>
    <row r="38" spans="6:12" s="28" customFormat="1" x14ac:dyDescent="0.2"/>
    <row r="39" spans="6:12" s="28" customFormat="1" x14ac:dyDescent="0.2"/>
    <row r="40" spans="6:12" s="28" customFormat="1" x14ac:dyDescent="0.2"/>
    <row r="41" spans="6:12" s="28" customFormat="1" x14ac:dyDescent="0.2"/>
    <row r="42" spans="6:12" s="28" customFormat="1" x14ac:dyDescent="0.2"/>
    <row r="43" spans="6:12" s="28" customFormat="1" x14ac:dyDescent="0.2"/>
    <row r="44" spans="6:12" s="28" customFormat="1" x14ac:dyDescent="0.2"/>
    <row r="45" spans="6:12" s="28" customFormat="1" x14ac:dyDescent="0.2"/>
    <row r="46" spans="6:12" s="28" customFormat="1" x14ac:dyDescent="0.2"/>
    <row r="47" spans="6:12" s="28" customFormat="1" ht="7.25" customHeight="1" x14ac:dyDescent="0.2"/>
    <row r="48" spans="6:12" s="28" customFormat="1" ht="35.5" customHeight="1" x14ac:dyDescent="0.2">
      <c r="F48" s="86" t="s">
        <v>20</v>
      </c>
      <c r="G48" s="86"/>
      <c r="H48" s="86"/>
      <c r="I48" s="86"/>
      <c r="J48" s="86"/>
      <c r="K48" s="86"/>
      <c r="L48" s="86"/>
    </row>
    <row r="49" s="28" customFormat="1" ht="14.5" customHeigh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</sheetData>
  <sheetProtection algorithmName="SHA-512" hashValue="DqIONnQ9Vktamh+AHBOzZrEZJf5JzYVdOU3TcHImfZCh8REtqDMpOsNez6WnsJKZEBZMeZ01ld9D4ve3zm1ZSw==" saltValue="iWhKR56UemHn5GQWVzl2yA==" spinCount="100000" sheet="1" objects="1" scenarios="1"/>
  <mergeCells count="3">
    <mergeCell ref="B2:L5"/>
    <mergeCell ref="B15:E26"/>
    <mergeCell ref="F48:L4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AB41"/>
  <sheetViews>
    <sheetView workbookViewId="0">
      <selection activeCell="D5" sqref="D5"/>
    </sheetView>
  </sheetViews>
  <sheetFormatPr baseColWidth="10" defaultColWidth="8.83203125" defaultRowHeight="15" x14ac:dyDescent="0.2"/>
  <cols>
    <col min="1" max="1" width="6" style="30" customWidth="1"/>
    <col min="2" max="2" width="5.6640625" style="28" customWidth="1"/>
    <col min="3" max="3" width="18" customWidth="1"/>
    <col min="4" max="4" width="18.1640625" customWidth="1"/>
    <col min="5" max="5" width="17.6640625" customWidth="1"/>
    <col min="6" max="8" width="15.83203125" customWidth="1"/>
    <col min="9" max="11" width="8.83203125" style="28"/>
    <col min="12" max="12" width="17.6640625" style="28" customWidth="1"/>
    <col min="13" max="13" width="26.83203125" style="32" customWidth="1"/>
    <col min="14" max="15" width="8.83203125" style="32"/>
    <col min="16" max="28" width="8.83203125" style="28"/>
  </cols>
  <sheetData>
    <row r="1" spans="1:28" s="28" customFormat="1" x14ac:dyDescent="0.2">
      <c r="M1" s="31"/>
      <c r="N1" s="31"/>
      <c r="O1" s="31"/>
    </row>
    <row r="2" spans="1:28" s="1" customFormat="1" ht="34.75" customHeight="1" thickBot="1" x14ac:dyDescent="0.25">
      <c r="A2" s="30"/>
      <c r="B2" s="28"/>
      <c r="C2" s="89" t="s">
        <v>30</v>
      </c>
      <c r="D2" s="89"/>
      <c r="E2" s="89"/>
      <c r="F2" s="89"/>
      <c r="G2" s="89"/>
      <c r="H2" s="89"/>
      <c r="I2" s="28"/>
      <c r="J2" s="28"/>
      <c r="K2" s="28"/>
      <c r="L2" s="28"/>
      <c r="M2" s="31"/>
      <c r="N2" s="31"/>
      <c r="O2" s="31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38" x14ac:dyDescent="0.2">
      <c r="C3" s="90" t="s">
        <v>29</v>
      </c>
      <c r="D3" s="91"/>
      <c r="E3" s="6" t="s">
        <v>1</v>
      </c>
      <c r="F3" s="92" t="s">
        <v>2</v>
      </c>
      <c r="G3" s="94" t="s">
        <v>3</v>
      </c>
      <c r="H3" s="96" t="s">
        <v>4</v>
      </c>
      <c r="M3" s="44" t="s">
        <v>13</v>
      </c>
      <c r="N3" s="45"/>
      <c r="O3" s="46"/>
    </row>
    <row r="4" spans="1:28" ht="19" x14ac:dyDescent="0.25">
      <c r="B4" s="87" t="s">
        <v>33</v>
      </c>
      <c r="C4" s="2" t="s">
        <v>5</v>
      </c>
      <c r="D4" s="3" t="s">
        <v>6</v>
      </c>
      <c r="E4" s="7" t="str">
        <f>IF(D5&gt;0,(AVERAGE(D5:D8)),"")</f>
        <v/>
      </c>
      <c r="F4" s="93"/>
      <c r="G4" s="95"/>
      <c r="H4" s="97"/>
      <c r="M4" s="47" t="s">
        <v>14</v>
      </c>
      <c r="N4" s="33" t="s">
        <v>16</v>
      </c>
      <c r="O4" s="48" t="s">
        <v>17</v>
      </c>
    </row>
    <row r="5" spans="1:28" ht="19" x14ac:dyDescent="0.25">
      <c r="B5" s="87"/>
      <c r="C5" s="4" t="s">
        <v>7</v>
      </c>
      <c r="D5" s="22"/>
      <c r="E5" s="24" t="str">
        <f t="shared" ref="E5:E8" si="0">IF(D5&gt;0,(D5-E$4),"")</f>
        <v/>
      </c>
      <c r="F5" s="71" t="str">
        <f>IFERROR((IF((E5^2^0.5)&gt;N5,"yes","no")),"")</f>
        <v/>
      </c>
      <c r="G5" s="25" t="str">
        <f>IF(AND(D5&gt;109,F5="yes"),"Strength","")</f>
        <v/>
      </c>
      <c r="H5" s="26" t="str">
        <f>IF(AND(D5&lt;90,F5="yes"),"Weakness","")</f>
        <v/>
      </c>
      <c r="M5" s="47" t="s">
        <v>7</v>
      </c>
      <c r="N5" s="34">
        <v>9.5</v>
      </c>
      <c r="O5" s="49">
        <v>8.5</v>
      </c>
    </row>
    <row r="6" spans="1:28" ht="19" x14ac:dyDescent="0.25">
      <c r="B6" s="87"/>
      <c r="C6" s="4" t="s">
        <v>8</v>
      </c>
      <c r="D6" s="22"/>
      <c r="E6" s="24" t="str">
        <f t="shared" si="0"/>
        <v/>
      </c>
      <c r="F6" s="71" t="str">
        <f t="shared" ref="F6:F7" si="1">IFERROR((IF((E6^2^0.5)&gt;N6,"yes","no")),"")</f>
        <v/>
      </c>
      <c r="G6" s="25" t="str">
        <f t="shared" ref="G6:G7" si="2">IF(AND(D6&gt;109,F6="yes"),"Strength","")</f>
        <v/>
      </c>
      <c r="H6" s="26" t="str">
        <f t="shared" ref="H6:H7" si="3">IF(AND(D6&lt;90,F6="yes"),"Weakness","")</f>
        <v/>
      </c>
      <c r="M6" s="47" t="s">
        <v>8</v>
      </c>
      <c r="N6" s="34">
        <v>9.3000000000000007</v>
      </c>
      <c r="O6" s="49">
        <v>8.3000000000000007</v>
      </c>
    </row>
    <row r="7" spans="1:28" ht="19" x14ac:dyDescent="0.25">
      <c r="B7" s="87"/>
      <c r="C7" s="4" t="s">
        <v>9</v>
      </c>
      <c r="D7" s="22"/>
      <c r="E7" s="24" t="str">
        <f>IF(D7&gt;0,(D7-E$4),"")</f>
        <v/>
      </c>
      <c r="F7" s="71" t="str">
        <f t="shared" si="1"/>
        <v/>
      </c>
      <c r="G7" s="25" t="str">
        <f t="shared" si="2"/>
        <v/>
      </c>
      <c r="H7" s="26" t="str">
        <f t="shared" si="3"/>
        <v/>
      </c>
      <c r="M7" s="47" t="s">
        <v>9</v>
      </c>
      <c r="N7" s="34">
        <v>8</v>
      </c>
      <c r="O7" s="49">
        <v>7.2</v>
      </c>
    </row>
    <row r="8" spans="1:28" ht="20" thickBot="1" x14ac:dyDescent="0.3">
      <c r="B8" s="87"/>
      <c r="C8" s="5" t="s">
        <v>10</v>
      </c>
      <c r="D8" s="23"/>
      <c r="E8" s="24" t="str">
        <f t="shared" si="0"/>
        <v/>
      </c>
      <c r="F8" s="71" t="str">
        <f>IFERROR((IF((E8^2^0.5)&gt;N8,"yes","no")),"")</f>
        <v/>
      </c>
      <c r="G8" s="25" t="str">
        <f>IF(AND(D8&gt;109,F8="yes"),"Strength","")</f>
        <v/>
      </c>
      <c r="H8" s="26" t="str">
        <f>IF(AND(D8&lt;90,F8="yes"),"Weakness","")</f>
        <v/>
      </c>
      <c r="M8" s="50" t="s">
        <v>10</v>
      </c>
      <c r="N8" s="51">
        <v>9.4</v>
      </c>
      <c r="O8" s="52">
        <v>8.4</v>
      </c>
    </row>
    <row r="9" spans="1:28" ht="33" customHeight="1" x14ac:dyDescent="0.25">
      <c r="C9" s="99" t="s">
        <v>12</v>
      </c>
      <c r="D9" s="99"/>
      <c r="E9" s="99"/>
      <c r="F9" s="99"/>
      <c r="G9" s="99"/>
      <c r="H9" s="99"/>
      <c r="M9" s="31"/>
      <c r="N9" s="31"/>
      <c r="O9" s="31"/>
    </row>
    <row r="10" spans="1:28" s="28" customFormat="1" x14ac:dyDescent="0.2">
      <c r="M10" s="31"/>
      <c r="N10" s="31"/>
      <c r="O10" s="31"/>
    </row>
    <row r="11" spans="1:28" s="28" customFormat="1" x14ac:dyDescent="0.2">
      <c r="M11" s="31"/>
      <c r="N11" s="31"/>
      <c r="O11" s="31"/>
    </row>
    <row r="12" spans="1:28" s="28" customFormat="1" x14ac:dyDescent="0.2">
      <c r="M12" s="31"/>
      <c r="N12" s="31"/>
      <c r="O12" s="31"/>
    </row>
    <row r="13" spans="1:28" s="8" customFormat="1" x14ac:dyDescent="0.2">
      <c r="A13" s="30"/>
      <c r="B13" s="28"/>
      <c r="C13" s="89" t="s">
        <v>31</v>
      </c>
      <c r="D13" s="89"/>
      <c r="E13" s="89"/>
      <c r="F13" s="89"/>
      <c r="G13" s="89"/>
      <c r="H13" s="89"/>
      <c r="I13" s="28"/>
      <c r="J13" s="28"/>
      <c r="K13" s="28"/>
      <c r="L13" s="28"/>
      <c r="M13" s="31"/>
      <c r="N13" s="31"/>
      <c r="O13" s="31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s="8" customFormat="1" ht="16" thickBot="1" x14ac:dyDescent="0.25">
      <c r="A14" s="30"/>
      <c r="B14" s="28"/>
      <c r="C14" s="98"/>
      <c r="D14" s="98"/>
      <c r="E14" s="98"/>
      <c r="F14" s="98"/>
      <c r="G14" s="98"/>
      <c r="H14" s="98"/>
      <c r="I14" s="28"/>
      <c r="J14" s="28"/>
      <c r="K14" s="28"/>
      <c r="L14" s="28"/>
      <c r="M14" s="31"/>
      <c r="N14" s="31"/>
      <c r="O14" s="31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 s="8" customFormat="1" ht="38" x14ac:dyDescent="0.2">
      <c r="A15" s="30"/>
      <c r="B15" s="28"/>
      <c r="C15" s="90" t="s">
        <v>0</v>
      </c>
      <c r="D15" s="91"/>
      <c r="E15" s="6" t="s">
        <v>1</v>
      </c>
      <c r="F15" s="92" t="s">
        <v>2</v>
      </c>
      <c r="G15" s="94" t="s">
        <v>3</v>
      </c>
      <c r="H15" s="96" t="s">
        <v>4</v>
      </c>
      <c r="I15" s="28"/>
      <c r="J15" s="28"/>
      <c r="K15" s="28"/>
      <c r="L15" s="28"/>
      <c r="M15" s="44" t="s">
        <v>13</v>
      </c>
      <c r="N15" s="45"/>
      <c r="O15" s="4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s="8" customFormat="1" ht="19" x14ac:dyDescent="0.25">
      <c r="A16" s="30"/>
      <c r="B16" s="87" t="s">
        <v>34</v>
      </c>
      <c r="C16" s="9" t="s">
        <v>5</v>
      </c>
      <c r="D16" s="10" t="s">
        <v>6</v>
      </c>
      <c r="E16" s="7" t="str">
        <f>IF(D17&gt;0,(AVERAGE(D17:D20)),"")</f>
        <v/>
      </c>
      <c r="F16" s="93"/>
      <c r="G16" s="95"/>
      <c r="H16" s="97"/>
      <c r="I16" s="28"/>
      <c r="J16" s="28"/>
      <c r="K16" s="28"/>
      <c r="L16" s="28"/>
      <c r="M16" s="47" t="s">
        <v>15</v>
      </c>
      <c r="N16" s="33" t="s">
        <v>16</v>
      </c>
      <c r="O16" s="48" t="s">
        <v>17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s="8" customFormat="1" ht="19" x14ac:dyDescent="0.25">
      <c r="A17" s="30"/>
      <c r="B17" s="87"/>
      <c r="C17" s="11" t="s">
        <v>7</v>
      </c>
      <c r="D17" s="22"/>
      <c r="E17" s="24" t="str">
        <f>IF(D17&gt;0,(D17-E$16),"")</f>
        <v/>
      </c>
      <c r="F17" s="71" t="str">
        <f>IFERROR((IF((E17^2^0.5)&gt;N17,"yes","no")),"")</f>
        <v/>
      </c>
      <c r="G17" s="25" t="str">
        <f>IF(AND(D17&gt;109,F17="yes"),"Strength","")</f>
        <v/>
      </c>
      <c r="H17" s="26" t="str">
        <f>IF(AND(D17&lt;90,F17="yes"),"Weakness","")</f>
        <v/>
      </c>
      <c r="I17" s="28"/>
      <c r="J17" s="28"/>
      <c r="K17" s="28"/>
      <c r="L17" s="28"/>
      <c r="M17" s="47" t="s">
        <v>7</v>
      </c>
      <c r="N17" s="34">
        <v>9.3000000000000007</v>
      </c>
      <c r="O17" s="49">
        <v>8.4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</row>
    <row r="18" spans="1:28" s="8" customFormat="1" ht="19" x14ac:dyDescent="0.25">
      <c r="A18" s="30"/>
      <c r="B18" s="87"/>
      <c r="C18" s="11" t="s">
        <v>8</v>
      </c>
      <c r="D18" s="22"/>
      <c r="E18" s="24" t="str">
        <f t="shared" ref="E18" si="4">IF(D18&gt;0,(D18-E$16),"")</f>
        <v/>
      </c>
      <c r="F18" s="71" t="str">
        <f t="shared" ref="F18:F19" si="5">IFERROR((IF((E18^2^0.5)&gt;N18,"yes","no")),"")</f>
        <v/>
      </c>
      <c r="G18" s="25" t="str">
        <f t="shared" ref="G18:G19" si="6">IF(AND(D18&gt;109,F18="yes"),"Strength","")</f>
        <v/>
      </c>
      <c r="H18" s="26" t="str">
        <f t="shared" ref="H18:H19" si="7">IF(AND(D18&lt;90,F18="yes"),"Weakness","")</f>
        <v/>
      </c>
      <c r="I18" s="28"/>
      <c r="J18" s="28"/>
      <c r="K18" s="28"/>
      <c r="L18" s="28"/>
      <c r="M18" s="47" t="s">
        <v>8</v>
      </c>
      <c r="N18" s="34">
        <v>8.3000000000000007</v>
      </c>
      <c r="O18" s="49">
        <v>7.4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s="8" customFormat="1" ht="19" x14ac:dyDescent="0.25">
      <c r="A19" s="30"/>
      <c r="B19" s="87"/>
      <c r="C19" s="11" t="s">
        <v>9</v>
      </c>
      <c r="D19" s="22"/>
      <c r="E19" s="24" t="str">
        <f>IF(D19&gt;0,(D19-E$16),"")</f>
        <v/>
      </c>
      <c r="F19" s="71" t="str">
        <f t="shared" si="5"/>
        <v/>
      </c>
      <c r="G19" s="25" t="str">
        <f t="shared" si="6"/>
        <v/>
      </c>
      <c r="H19" s="26" t="str">
        <f t="shared" si="7"/>
        <v/>
      </c>
      <c r="I19" s="28"/>
      <c r="J19" s="28"/>
      <c r="K19" s="28"/>
      <c r="L19" s="28"/>
      <c r="M19" s="47" t="s">
        <v>9</v>
      </c>
      <c r="N19" s="34">
        <v>9.5</v>
      </c>
      <c r="O19" s="49">
        <v>8.6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s="8" customFormat="1" ht="20" thickBot="1" x14ac:dyDescent="0.3">
      <c r="A20" s="30"/>
      <c r="B20" s="87"/>
      <c r="C20" s="12" t="s">
        <v>10</v>
      </c>
      <c r="D20" s="23"/>
      <c r="E20" s="72" t="str">
        <f>IF(D20&gt;0,(D20-E$16),"")</f>
        <v/>
      </c>
      <c r="F20" s="73" t="str">
        <f>IFERROR((IF((E20^2^0.5)&gt;N20,"yes","no")),"")</f>
        <v/>
      </c>
      <c r="G20" s="74" t="str">
        <f>IF(AND(D20&gt;109,F20="yes"),"Strength","")</f>
        <v/>
      </c>
      <c r="H20" s="75" t="str">
        <f>IF(AND(D20&lt;90,F20="yes"),"Weakness","")</f>
        <v/>
      </c>
      <c r="I20" s="28"/>
      <c r="J20" s="28"/>
      <c r="K20" s="28"/>
      <c r="L20" s="28"/>
      <c r="M20" s="50" t="s">
        <v>10</v>
      </c>
      <c r="N20" s="51">
        <v>9.1</v>
      </c>
      <c r="O20" s="52">
        <v>8.1999999999999993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s="8" customFormat="1" ht="32.5" customHeight="1" x14ac:dyDescent="0.25">
      <c r="A21" s="30"/>
      <c r="B21" s="28"/>
      <c r="C21" s="88" t="s">
        <v>35</v>
      </c>
      <c r="D21" s="88"/>
      <c r="E21" s="88"/>
      <c r="F21" s="88"/>
      <c r="G21" s="88"/>
      <c r="H21" s="88"/>
      <c r="I21" s="28"/>
      <c r="J21" s="28"/>
      <c r="K21" s="28"/>
      <c r="L21" s="28"/>
      <c r="M21" s="35"/>
      <c r="N21" s="35"/>
      <c r="O21" s="35"/>
      <c r="P21" s="28"/>
      <c r="Q21" s="28"/>
      <c r="R21" s="28"/>
      <c r="S21" s="28"/>
    </row>
    <row r="22" spans="1:28" s="28" customFormat="1" ht="60.5" customHeight="1" x14ac:dyDescent="0.25">
      <c r="C22" s="88" t="s">
        <v>36</v>
      </c>
      <c r="D22" s="88"/>
      <c r="E22" s="88"/>
      <c r="F22" s="88"/>
      <c r="G22" s="88"/>
      <c r="H22" s="88"/>
      <c r="M22" s="35"/>
      <c r="N22" s="35"/>
      <c r="O22" s="35"/>
    </row>
    <row r="23" spans="1:28" s="28" customFormat="1" ht="55.75" customHeight="1" x14ac:dyDescent="0.25">
      <c r="C23" s="88" t="s">
        <v>38</v>
      </c>
      <c r="D23" s="88"/>
      <c r="E23" s="88"/>
      <c r="F23" s="88"/>
      <c r="G23" s="88"/>
      <c r="H23" s="88"/>
      <c r="M23" s="35"/>
      <c r="N23" s="35"/>
      <c r="O23" s="35"/>
    </row>
    <row r="24" spans="1:28" s="28" customFormat="1" ht="19" x14ac:dyDescent="0.25">
      <c r="C24" s="88" t="s">
        <v>37</v>
      </c>
      <c r="D24" s="88"/>
      <c r="E24" s="88"/>
      <c r="F24" s="88"/>
      <c r="G24" s="88"/>
      <c r="H24" s="88"/>
      <c r="M24" s="35"/>
      <c r="N24" s="35"/>
      <c r="O24" s="35"/>
    </row>
    <row r="25" spans="1:28" s="28" customFormat="1" x14ac:dyDescent="0.2">
      <c r="M25" s="31"/>
      <c r="N25" s="31"/>
      <c r="O25" s="31"/>
    </row>
    <row r="26" spans="1:28" s="28" customFormat="1" x14ac:dyDescent="0.2">
      <c r="M26" s="31"/>
      <c r="N26" s="31"/>
      <c r="O26" s="31"/>
    </row>
    <row r="27" spans="1:28" s="28" customFormat="1" x14ac:dyDescent="0.2">
      <c r="M27" s="31"/>
      <c r="N27" s="31"/>
      <c r="O27" s="31"/>
    </row>
    <row r="28" spans="1:28" s="28" customFormat="1" x14ac:dyDescent="0.2">
      <c r="M28" s="31"/>
      <c r="N28" s="31"/>
      <c r="O28" s="31"/>
    </row>
    <row r="29" spans="1:28" s="28" customFormat="1" x14ac:dyDescent="0.2">
      <c r="M29" s="31"/>
      <c r="N29" s="31"/>
      <c r="O29" s="31"/>
    </row>
    <row r="30" spans="1:28" s="28" customFormat="1" x14ac:dyDescent="0.2">
      <c r="M30" s="31"/>
      <c r="N30" s="31"/>
      <c r="O30" s="31"/>
    </row>
    <row r="31" spans="1:28" s="28" customFormat="1" x14ac:dyDescent="0.2">
      <c r="M31" s="31"/>
      <c r="N31" s="31"/>
      <c r="O31" s="31"/>
    </row>
    <row r="32" spans="1:28" s="28" customFormat="1" x14ac:dyDescent="0.2">
      <c r="M32" s="31"/>
      <c r="N32" s="31"/>
      <c r="O32" s="31"/>
    </row>
    <row r="33" spans="13:15" s="28" customFormat="1" x14ac:dyDescent="0.2">
      <c r="M33" s="31"/>
      <c r="N33" s="31"/>
      <c r="O33" s="31"/>
    </row>
    <row r="34" spans="13:15" s="28" customFormat="1" x14ac:dyDescent="0.2">
      <c r="M34" s="31"/>
      <c r="N34" s="31"/>
      <c r="O34" s="31"/>
    </row>
    <row r="35" spans="13:15" s="28" customFormat="1" x14ac:dyDescent="0.2">
      <c r="M35" s="31"/>
      <c r="N35" s="31"/>
      <c r="O35" s="31"/>
    </row>
    <row r="36" spans="13:15" s="28" customFormat="1" x14ac:dyDescent="0.2">
      <c r="M36" s="31"/>
      <c r="N36" s="31"/>
      <c r="O36" s="31"/>
    </row>
    <row r="37" spans="13:15" s="28" customFormat="1" x14ac:dyDescent="0.2">
      <c r="M37" s="31"/>
      <c r="N37" s="31"/>
      <c r="O37" s="31"/>
    </row>
    <row r="38" spans="13:15" s="28" customFormat="1" x14ac:dyDescent="0.2">
      <c r="M38" s="31"/>
      <c r="N38" s="31"/>
      <c r="O38" s="31"/>
    </row>
    <row r="39" spans="13:15" s="28" customFormat="1" x14ac:dyDescent="0.2">
      <c r="M39" s="31"/>
      <c r="N39" s="31"/>
      <c r="O39" s="31"/>
    </row>
    <row r="40" spans="13:15" s="28" customFormat="1" x14ac:dyDescent="0.2">
      <c r="M40" s="31"/>
      <c r="N40" s="31"/>
      <c r="O40" s="31"/>
    </row>
    <row r="41" spans="13:15" s="28" customFormat="1" x14ac:dyDescent="0.2">
      <c r="M41" s="31"/>
      <c r="N41" s="31"/>
      <c r="O41" s="31"/>
    </row>
  </sheetData>
  <sheetProtection algorithmName="SHA-512" hashValue="o8g2ORjhEegBxRmeiAJk5msN5jD5wkkpFoTYVpS79S0BDFUsTIubGdaOwT95N31mnp5jLepRoq1oBx9c/G7c5Q==" saltValue="Cv9ahvaxnHvOz3+h40a7aA==" spinCount="100000" sheet="1" objects="1" scenarios="1"/>
  <mergeCells count="17">
    <mergeCell ref="C2:H2"/>
    <mergeCell ref="C15:D15"/>
    <mergeCell ref="F15:F16"/>
    <mergeCell ref="G15:G16"/>
    <mergeCell ref="H15:H16"/>
    <mergeCell ref="C13:H14"/>
    <mergeCell ref="C3:D3"/>
    <mergeCell ref="F3:F4"/>
    <mergeCell ref="G3:G4"/>
    <mergeCell ref="H3:H4"/>
    <mergeCell ref="C9:H9"/>
    <mergeCell ref="B4:B8"/>
    <mergeCell ref="B16:B20"/>
    <mergeCell ref="C22:H22"/>
    <mergeCell ref="C23:H23"/>
    <mergeCell ref="C24:H24"/>
    <mergeCell ref="C21:H21"/>
  </mergeCells>
  <conditionalFormatting sqref="G5:H8">
    <cfRule type="containsText" dxfId="15" priority="3" operator="containsText" text="Strength">
      <formula>NOT(ISERROR(SEARCH("Strength",G5)))</formula>
    </cfRule>
    <cfRule type="containsText" dxfId="14" priority="4" operator="containsText" text="Weakness">
      <formula>NOT(ISERROR(SEARCH("Weakness",G5)))</formula>
    </cfRule>
  </conditionalFormatting>
  <conditionalFormatting sqref="G17:H20">
    <cfRule type="containsText" dxfId="13" priority="1" operator="containsText" text="Strength">
      <formula>NOT(ISERROR(SEARCH("Strength",G17)))</formula>
    </cfRule>
    <cfRule type="containsText" dxfId="12" priority="2" operator="containsText" text="Weakness">
      <formula>NOT(ISERROR(SEARCH("Weakness",G17)))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U31"/>
  <sheetViews>
    <sheetView workbookViewId="0">
      <selection activeCell="J23" sqref="J23"/>
    </sheetView>
  </sheetViews>
  <sheetFormatPr baseColWidth="10" defaultColWidth="8.83203125" defaultRowHeight="15" x14ac:dyDescent="0.2"/>
  <cols>
    <col min="1" max="1" width="5.33203125" style="8" customWidth="1"/>
    <col min="2" max="2" width="5.6640625" style="28" customWidth="1"/>
    <col min="3" max="3" width="18" style="8" customWidth="1"/>
    <col min="4" max="4" width="19.1640625" style="8" customWidth="1"/>
    <col min="5" max="5" width="17.6640625" style="8" customWidth="1"/>
    <col min="6" max="8" width="15.83203125" style="8" customWidth="1"/>
    <col min="9" max="9" width="8.83203125" style="8" customWidth="1"/>
    <col min="10" max="10" width="11.5" style="8" customWidth="1"/>
    <col min="11" max="12" width="8.83203125" style="8"/>
    <col min="13" max="13" width="26.83203125" style="43" customWidth="1"/>
    <col min="14" max="15" width="8.83203125" style="43"/>
    <col min="16" max="21" width="8.83203125" style="28"/>
    <col min="22" max="16384" width="8.83203125" style="8"/>
  </cols>
  <sheetData>
    <row r="1" spans="2:15" s="28" customFormat="1" x14ac:dyDescent="0.2">
      <c r="M1" s="40"/>
      <c r="N1" s="40"/>
      <c r="O1" s="40"/>
    </row>
    <row r="2" spans="2:15" ht="34.75" customHeight="1" thickBot="1" x14ac:dyDescent="0.25">
      <c r="C2" s="89" t="s">
        <v>27</v>
      </c>
      <c r="D2" s="89"/>
      <c r="E2" s="89"/>
      <c r="F2" s="89"/>
      <c r="G2" s="89"/>
      <c r="H2" s="89"/>
      <c r="I2" s="28"/>
      <c r="J2" s="28"/>
      <c r="K2" s="28"/>
      <c r="L2" s="28"/>
      <c r="M2" s="40"/>
      <c r="N2" s="40"/>
      <c r="O2" s="40"/>
    </row>
    <row r="3" spans="2:15" ht="38" x14ac:dyDescent="0.2">
      <c r="C3" s="90" t="s">
        <v>0</v>
      </c>
      <c r="D3" s="91"/>
      <c r="E3" s="6" t="s">
        <v>1</v>
      </c>
      <c r="F3" s="92" t="s">
        <v>2</v>
      </c>
      <c r="G3" s="94" t="s">
        <v>3</v>
      </c>
      <c r="H3" s="96" t="s">
        <v>4</v>
      </c>
      <c r="I3" s="28"/>
      <c r="J3" s="28"/>
      <c r="K3" s="28"/>
      <c r="L3" s="28"/>
      <c r="M3" s="62" t="s">
        <v>13</v>
      </c>
      <c r="N3" s="63"/>
      <c r="O3" s="64"/>
    </row>
    <row r="4" spans="2:15" ht="19" x14ac:dyDescent="0.25">
      <c r="B4" s="87" t="s">
        <v>33</v>
      </c>
      <c r="C4" s="9" t="s">
        <v>5</v>
      </c>
      <c r="D4" s="10" t="s">
        <v>6</v>
      </c>
      <c r="E4" s="7" t="str">
        <f>IF(D5&gt;0,(AVERAGE(D5:D8)),"")</f>
        <v/>
      </c>
      <c r="F4" s="93"/>
      <c r="G4" s="95"/>
      <c r="H4" s="97"/>
      <c r="I4" s="28"/>
      <c r="J4" s="28"/>
      <c r="K4" s="28"/>
      <c r="L4" s="28"/>
      <c r="M4" s="65" t="s">
        <v>14</v>
      </c>
      <c r="N4" s="41" t="s">
        <v>16</v>
      </c>
      <c r="O4" s="66" t="s">
        <v>17</v>
      </c>
    </row>
    <row r="5" spans="2:15" ht="19" x14ac:dyDescent="0.25">
      <c r="B5" s="87"/>
      <c r="C5" s="11" t="s">
        <v>7</v>
      </c>
      <c r="D5" s="22"/>
      <c r="E5" s="24" t="str">
        <f>IF(D5&gt;0,(D5-E$4),"")</f>
        <v/>
      </c>
      <c r="F5" s="71" t="str">
        <f>IFERROR((IF((E5^2^0.5)&gt;N5,"yes","no")),"")</f>
        <v/>
      </c>
      <c r="G5" s="25" t="str">
        <f>IF(AND(D5&gt;109,F5="yes"),"Strength","")</f>
        <v/>
      </c>
      <c r="H5" s="26" t="str">
        <f>IF(AND(D5&lt;90,F5="yes"),"Weakness","")</f>
        <v/>
      </c>
      <c r="I5" s="28"/>
      <c r="J5" s="28"/>
      <c r="K5" s="28"/>
      <c r="L5" s="28"/>
      <c r="M5" s="65" t="s">
        <v>7</v>
      </c>
      <c r="N5" s="42">
        <v>11.2</v>
      </c>
      <c r="O5" s="67">
        <v>10.1</v>
      </c>
    </row>
    <row r="6" spans="2:15" ht="19" x14ac:dyDescent="0.25">
      <c r="B6" s="87"/>
      <c r="C6" s="11" t="s">
        <v>8</v>
      </c>
      <c r="D6" s="22"/>
      <c r="E6" s="24" t="str">
        <f t="shared" ref="E6:E8" si="0">IF(D6&gt;0,(D6-E$4),"")</f>
        <v/>
      </c>
      <c r="F6" s="71" t="str">
        <f>IFERROR((IF((E6^2^0.5)&gt;N6,"yes","no")),"")</f>
        <v/>
      </c>
      <c r="G6" s="25" t="str">
        <f t="shared" ref="G6:G7" si="1">IF(AND(D6&gt;109,F6="yes"),"Strength","")</f>
        <v/>
      </c>
      <c r="H6" s="26" t="str">
        <f t="shared" ref="H6:H7" si="2">IF(AND(D6&lt;90,F6="yes"),"Weakness","")</f>
        <v/>
      </c>
      <c r="I6" s="28"/>
      <c r="J6" s="28"/>
      <c r="K6" s="28"/>
      <c r="L6" s="28"/>
      <c r="M6" s="65" t="s">
        <v>8</v>
      </c>
      <c r="N6" s="42">
        <v>10.1</v>
      </c>
      <c r="O6" s="67">
        <v>9</v>
      </c>
    </row>
    <row r="7" spans="2:15" ht="19" x14ac:dyDescent="0.25">
      <c r="B7" s="87"/>
      <c r="C7" s="11" t="s">
        <v>9</v>
      </c>
      <c r="D7" s="22"/>
      <c r="E7" s="24" t="str">
        <f>IF(D7&gt;0,(D7-E$4),"")</f>
        <v/>
      </c>
      <c r="F7" s="71" t="str">
        <f>IFERROR((IF((E7^2^0.5)&gt;N7,"yes","no")),"")</f>
        <v/>
      </c>
      <c r="G7" s="25" t="str">
        <f t="shared" si="1"/>
        <v/>
      </c>
      <c r="H7" s="26" t="str">
        <f t="shared" si="2"/>
        <v/>
      </c>
      <c r="I7" s="28"/>
      <c r="J7" s="28"/>
      <c r="K7" s="28"/>
      <c r="L7" s="28"/>
      <c r="M7" s="65" t="s">
        <v>9</v>
      </c>
      <c r="N7" s="42">
        <v>9</v>
      </c>
      <c r="O7" s="67">
        <v>8.1</v>
      </c>
    </row>
    <row r="8" spans="2:15" ht="20" thickBot="1" x14ac:dyDescent="0.3">
      <c r="B8" s="87"/>
      <c r="C8" s="12" t="s">
        <v>10</v>
      </c>
      <c r="D8" s="23"/>
      <c r="E8" s="24" t="str">
        <f t="shared" si="0"/>
        <v/>
      </c>
      <c r="F8" s="71" t="str">
        <f t="shared" ref="F8" si="3">IFERROR((IF((E8^2^0.5)&gt;N8,"yes","no")),"")</f>
        <v/>
      </c>
      <c r="G8" s="25" t="str">
        <f>IF(AND(D8&gt;109,F8="yes"),"Strength","")</f>
        <v/>
      </c>
      <c r="H8" s="26" t="str">
        <f>IF(AND(D8&lt;90,F8="yes"),"Weakness","")</f>
        <v/>
      </c>
      <c r="I8" s="28"/>
      <c r="J8" s="28"/>
      <c r="K8" s="28"/>
      <c r="L8" s="28"/>
      <c r="M8" s="68" t="s">
        <v>10</v>
      </c>
      <c r="N8" s="69">
        <v>10.7</v>
      </c>
      <c r="O8" s="70">
        <v>9.6</v>
      </c>
    </row>
    <row r="9" spans="2:15" ht="33" customHeight="1" x14ac:dyDescent="0.25">
      <c r="C9" s="99" t="s">
        <v>12</v>
      </c>
      <c r="D9" s="99"/>
      <c r="E9" s="99"/>
      <c r="F9" s="99"/>
      <c r="G9" s="99"/>
      <c r="H9" s="99"/>
      <c r="I9" s="28"/>
      <c r="J9" s="28"/>
      <c r="K9" s="28"/>
      <c r="L9" s="28"/>
      <c r="M9" s="40"/>
      <c r="N9" s="40"/>
      <c r="O9" s="40"/>
    </row>
    <row r="10" spans="2:15" s="28" customFormat="1" x14ac:dyDescent="0.2">
      <c r="M10" s="40"/>
      <c r="N10" s="40"/>
      <c r="O10" s="40"/>
    </row>
    <row r="11" spans="2:15" s="28" customFormat="1" x14ac:dyDescent="0.2">
      <c r="M11" s="40"/>
      <c r="N11" s="40"/>
      <c r="O11" s="40"/>
    </row>
    <row r="12" spans="2:15" s="28" customFormat="1" x14ac:dyDescent="0.2">
      <c r="M12" s="40"/>
      <c r="N12" s="40"/>
      <c r="O12" s="40"/>
    </row>
    <row r="13" spans="2:15" x14ac:dyDescent="0.2">
      <c r="C13" s="89" t="s">
        <v>28</v>
      </c>
      <c r="D13" s="89"/>
      <c r="E13" s="89"/>
      <c r="F13" s="89"/>
      <c r="G13" s="89"/>
      <c r="H13" s="89"/>
      <c r="I13" s="28"/>
      <c r="J13" s="28"/>
      <c r="K13" s="28"/>
      <c r="L13" s="28"/>
      <c r="M13" s="40"/>
      <c r="N13" s="40"/>
      <c r="O13" s="40"/>
    </row>
    <row r="14" spans="2:15" ht="16" thickBot="1" x14ac:dyDescent="0.25">
      <c r="C14" s="98"/>
      <c r="D14" s="98"/>
      <c r="E14" s="98"/>
      <c r="F14" s="98"/>
      <c r="G14" s="98"/>
      <c r="H14" s="98"/>
      <c r="I14" s="28"/>
      <c r="J14" s="28"/>
      <c r="K14" s="28"/>
      <c r="L14" s="28"/>
      <c r="M14" s="40"/>
      <c r="N14" s="40"/>
      <c r="O14" s="40"/>
    </row>
    <row r="15" spans="2:15" ht="36" customHeight="1" x14ac:dyDescent="0.2">
      <c r="C15" s="90" t="s">
        <v>0</v>
      </c>
      <c r="D15" s="91"/>
      <c r="E15" s="6" t="s">
        <v>1</v>
      </c>
      <c r="F15" s="92" t="s">
        <v>2</v>
      </c>
      <c r="G15" s="94" t="s">
        <v>3</v>
      </c>
      <c r="H15" s="96" t="s">
        <v>4</v>
      </c>
      <c r="I15" s="28"/>
      <c r="J15" s="28"/>
      <c r="K15" s="28"/>
      <c r="L15" s="28"/>
      <c r="M15" s="62" t="s">
        <v>13</v>
      </c>
      <c r="N15" s="63"/>
      <c r="O15" s="64"/>
    </row>
    <row r="16" spans="2:15" ht="19" x14ac:dyDescent="0.25">
      <c r="B16" s="87" t="s">
        <v>34</v>
      </c>
      <c r="C16" s="9" t="s">
        <v>5</v>
      </c>
      <c r="D16" s="10" t="s">
        <v>6</v>
      </c>
      <c r="E16" s="7" t="str">
        <f>IF(D17&gt;0,(AVERAGE(D17:D20)),"")</f>
        <v/>
      </c>
      <c r="F16" s="93"/>
      <c r="G16" s="95"/>
      <c r="H16" s="97"/>
      <c r="I16" s="28"/>
      <c r="J16" s="28"/>
      <c r="K16" s="28"/>
      <c r="L16" s="28"/>
      <c r="M16" s="65" t="s">
        <v>15</v>
      </c>
      <c r="N16" s="41" t="s">
        <v>16</v>
      </c>
      <c r="O16" s="66" t="s">
        <v>17</v>
      </c>
    </row>
    <row r="17" spans="2:21" ht="19" x14ac:dyDescent="0.25">
      <c r="B17" s="87"/>
      <c r="C17" s="11" t="s">
        <v>7</v>
      </c>
      <c r="D17" s="22"/>
      <c r="E17" s="24" t="str">
        <f>IF(D17&gt;0,(D17-E$16),"")</f>
        <v/>
      </c>
      <c r="F17" s="71" t="str">
        <f>IFERROR((IF((E17^2^0.5)&gt;N17,"yes","no")),"")</f>
        <v/>
      </c>
      <c r="G17" s="25" t="str">
        <f>IF(AND(D17&gt;109,F17="yes"),"Strength","")</f>
        <v/>
      </c>
      <c r="H17" s="26" t="str">
        <f>IF(AND(D17&lt;90,F17="yes"),"Weakness","")</f>
        <v/>
      </c>
      <c r="I17" s="28"/>
      <c r="J17" s="28"/>
      <c r="K17" s="28"/>
      <c r="L17" s="28"/>
      <c r="M17" s="65" t="s">
        <v>7</v>
      </c>
      <c r="N17" s="42">
        <v>10.199999999999999</v>
      </c>
      <c r="O17" s="67">
        <v>9.1999999999999993</v>
      </c>
    </row>
    <row r="18" spans="2:21" ht="19" x14ac:dyDescent="0.25">
      <c r="B18" s="87"/>
      <c r="C18" s="11" t="s">
        <v>8</v>
      </c>
      <c r="D18" s="22"/>
      <c r="E18" s="24" t="str">
        <f t="shared" ref="E18:E19" si="4">IF(D18&gt;0,(D18-E$16),"")</f>
        <v/>
      </c>
      <c r="F18" s="71" t="str">
        <f t="shared" ref="F18" si="5">IFERROR((IF((E18^2^0.5)&gt;N18,"yes","no")),"")</f>
        <v/>
      </c>
      <c r="G18" s="25" t="str">
        <f t="shared" ref="G18:G19" si="6">IF(AND(D18&gt;109,F18="yes"),"Strength","")</f>
        <v/>
      </c>
      <c r="H18" s="26" t="str">
        <f t="shared" ref="H18:H19" si="7">IF(AND(D18&lt;90,F18="yes"),"Weakness","")</f>
        <v/>
      </c>
      <c r="I18" s="28"/>
      <c r="J18" s="28"/>
      <c r="K18" s="28"/>
      <c r="L18" s="28"/>
      <c r="M18" s="65" t="s">
        <v>8</v>
      </c>
      <c r="N18" s="42">
        <v>9.1</v>
      </c>
      <c r="O18" s="67">
        <v>8.1</v>
      </c>
    </row>
    <row r="19" spans="2:21" ht="19" x14ac:dyDescent="0.25">
      <c r="B19" s="87"/>
      <c r="C19" s="11" t="s">
        <v>9</v>
      </c>
      <c r="D19" s="22"/>
      <c r="E19" s="24" t="str">
        <f t="shared" si="4"/>
        <v/>
      </c>
      <c r="F19" s="71" t="str">
        <f>IFERROR((IF((E19^2^0.5)&gt;N19,"yes","no")),"")</f>
        <v/>
      </c>
      <c r="G19" s="25" t="str">
        <f t="shared" si="6"/>
        <v/>
      </c>
      <c r="H19" s="26" t="str">
        <f t="shared" si="7"/>
        <v/>
      </c>
      <c r="I19" s="28"/>
      <c r="J19" s="28"/>
      <c r="K19" s="28"/>
      <c r="L19" s="28"/>
      <c r="M19" s="65" t="s">
        <v>9</v>
      </c>
      <c r="N19" s="42">
        <v>10.9</v>
      </c>
      <c r="O19" s="67">
        <v>9.8000000000000007</v>
      </c>
    </row>
    <row r="20" spans="2:21" ht="20" thickBot="1" x14ac:dyDescent="0.3">
      <c r="B20" s="87"/>
      <c r="C20" s="12" t="s">
        <v>10</v>
      </c>
      <c r="D20" s="23"/>
      <c r="E20" s="72" t="str">
        <f>IF(D20&gt;0,(D20-E$16),"")</f>
        <v/>
      </c>
      <c r="F20" s="73" t="str">
        <f>IFERROR((IF((E20^2^0.5)&gt;N20,"yes","no")),"")</f>
        <v/>
      </c>
      <c r="G20" s="74" t="str">
        <f>IF(AND(D20&gt;109,F20="yes"),"Strength","")</f>
        <v/>
      </c>
      <c r="H20" s="75" t="str">
        <f>IF(AND(D20&lt;90,F20="yes"),"Weakness","")</f>
        <v/>
      </c>
      <c r="I20" s="28"/>
      <c r="J20" s="28"/>
      <c r="K20" s="28"/>
      <c r="L20" s="28"/>
      <c r="M20" s="68" t="s">
        <v>10</v>
      </c>
      <c r="N20" s="69">
        <v>10.4</v>
      </c>
      <c r="O20" s="70">
        <v>9.3000000000000007</v>
      </c>
    </row>
    <row r="21" spans="2:21" ht="32.5" customHeight="1" x14ac:dyDescent="0.25">
      <c r="C21" s="88" t="s">
        <v>35</v>
      </c>
      <c r="D21" s="88"/>
      <c r="E21" s="88"/>
      <c r="F21" s="88"/>
      <c r="G21" s="88"/>
      <c r="H21" s="88"/>
      <c r="I21" s="28"/>
      <c r="J21" s="28"/>
      <c r="K21" s="28"/>
      <c r="L21" s="28"/>
      <c r="M21" s="35"/>
      <c r="N21" s="35"/>
      <c r="O21" s="35"/>
      <c r="T21" s="8"/>
      <c r="U21" s="8"/>
    </row>
    <row r="22" spans="2:21" s="28" customFormat="1" ht="60.5" customHeight="1" x14ac:dyDescent="0.25">
      <c r="C22" s="88" t="s">
        <v>36</v>
      </c>
      <c r="D22" s="88"/>
      <c r="E22" s="88"/>
      <c r="F22" s="88"/>
      <c r="G22" s="88"/>
      <c r="H22" s="88"/>
      <c r="M22" s="35"/>
      <c r="N22" s="35"/>
      <c r="O22" s="35"/>
    </row>
    <row r="23" spans="2:21" s="28" customFormat="1" ht="55.75" customHeight="1" x14ac:dyDescent="0.25">
      <c r="C23" s="88" t="s">
        <v>38</v>
      </c>
      <c r="D23" s="88"/>
      <c r="E23" s="88"/>
      <c r="F23" s="88"/>
      <c r="G23" s="88"/>
      <c r="H23" s="88"/>
      <c r="M23" s="35"/>
      <c r="N23" s="35"/>
      <c r="O23" s="35"/>
    </row>
    <row r="24" spans="2:21" s="28" customFormat="1" ht="19" x14ac:dyDescent="0.25">
      <c r="C24" s="88" t="s">
        <v>37</v>
      </c>
      <c r="D24" s="88"/>
      <c r="E24" s="88"/>
      <c r="F24" s="88"/>
      <c r="G24" s="88"/>
      <c r="H24" s="88"/>
      <c r="M24" s="35"/>
      <c r="N24" s="35"/>
      <c r="O24" s="35"/>
    </row>
    <row r="25" spans="2:21" s="28" customFormat="1" x14ac:dyDescent="0.2">
      <c r="M25" s="40"/>
      <c r="N25" s="40"/>
      <c r="O25" s="40"/>
    </row>
    <row r="26" spans="2:21" s="28" customFormat="1" x14ac:dyDescent="0.2">
      <c r="M26" s="40"/>
      <c r="N26" s="40"/>
      <c r="O26" s="40"/>
    </row>
    <row r="27" spans="2:21" s="28" customFormat="1" x14ac:dyDescent="0.2">
      <c r="M27" s="40"/>
      <c r="N27" s="40"/>
      <c r="O27" s="40"/>
    </row>
    <row r="28" spans="2:21" s="28" customFormat="1" x14ac:dyDescent="0.2">
      <c r="M28" s="40"/>
      <c r="N28" s="40"/>
      <c r="O28" s="40"/>
    </row>
    <row r="29" spans="2:21" s="28" customFormat="1" x14ac:dyDescent="0.2">
      <c r="M29" s="40"/>
      <c r="N29" s="40"/>
      <c r="O29" s="40"/>
    </row>
    <row r="30" spans="2:21" s="28" customFormat="1" x14ac:dyDescent="0.2">
      <c r="M30" s="40"/>
      <c r="N30" s="40"/>
      <c r="O30" s="40"/>
    </row>
    <row r="31" spans="2:21" s="28" customFormat="1" x14ac:dyDescent="0.2">
      <c r="M31" s="40"/>
      <c r="N31" s="40"/>
      <c r="O31" s="40"/>
    </row>
  </sheetData>
  <sheetProtection algorithmName="SHA-512" hashValue="Aadr3+/6NdBI8E2yDikX2dIYFsdOdKTxgF/wE4ZsfftRZQT2cLGyMhSeNEIrEIIlDiEyFpEqkOrkrOZtYMDeqA==" saltValue="bLdqh/Wv1hnv90lLLK7GUg==" spinCount="100000" sheet="1" objects="1" scenarios="1"/>
  <mergeCells count="17">
    <mergeCell ref="C2:H2"/>
    <mergeCell ref="C3:D3"/>
    <mergeCell ref="F3:F4"/>
    <mergeCell ref="G3:G4"/>
    <mergeCell ref="H3:H4"/>
    <mergeCell ref="B4:B8"/>
    <mergeCell ref="B16:B20"/>
    <mergeCell ref="C22:H22"/>
    <mergeCell ref="C23:H23"/>
    <mergeCell ref="C24:H24"/>
    <mergeCell ref="C21:H21"/>
    <mergeCell ref="C9:H9"/>
    <mergeCell ref="C13:H14"/>
    <mergeCell ref="C15:D15"/>
    <mergeCell ref="F15:F16"/>
    <mergeCell ref="G15:G16"/>
    <mergeCell ref="H15:H16"/>
  </mergeCells>
  <conditionalFormatting sqref="G5:H8">
    <cfRule type="containsText" dxfId="11" priority="5" operator="containsText" text="Strength">
      <formula>NOT(ISERROR(SEARCH("Strength",G5)))</formula>
    </cfRule>
    <cfRule type="containsText" dxfId="10" priority="6" operator="containsText" text="Weakness">
      <formula>NOT(ISERROR(SEARCH("Weakness",G5)))</formula>
    </cfRule>
  </conditionalFormatting>
  <conditionalFormatting sqref="G17:H20">
    <cfRule type="containsText" dxfId="9" priority="1" operator="containsText" text="Strength">
      <formula>NOT(ISERROR(SEARCH("Strength",G17)))</formula>
    </cfRule>
    <cfRule type="containsText" dxfId="8" priority="2" operator="containsText" text="Weakness">
      <formula>NOT(ISERROR(SEARCH("Weakness",G17)))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B1:V38"/>
  <sheetViews>
    <sheetView workbookViewId="0">
      <selection activeCell="D5" sqref="D5:D8"/>
    </sheetView>
  </sheetViews>
  <sheetFormatPr baseColWidth="10" defaultColWidth="8.83203125" defaultRowHeight="15" x14ac:dyDescent="0.2"/>
  <cols>
    <col min="1" max="1" width="4.5" style="8" customWidth="1"/>
    <col min="2" max="2" width="5.6640625" style="28" customWidth="1"/>
    <col min="3" max="3" width="18" style="8" customWidth="1"/>
    <col min="4" max="4" width="18.6640625" style="8" customWidth="1"/>
    <col min="5" max="5" width="17.6640625" style="8" customWidth="1"/>
    <col min="6" max="8" width="15.83203125" style="8" customWidth="1"/>
    <col min="9" max="9" width="11.5" style="8" customWidth="1"/>
    <col min="10" max="12" width="8.83203125" style="8"/>
    <col min="13" max="13" width="26.83203125" style="43" customWidth="1"/>
    <col min="14" max="15" width="8.83203125" style="43"/>
    <col min="16" max="16384" width="8.83203125" style="8"/>
  </cols>
  <sheetData>
    <row r="1" spans="2:22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40"/>
      <c r="N1" s="40"/>
      <c r="O1" s="40"/>
      <c r="P1" s="28"/>
      <c r="Q1" s="28"/>
      <c r="R1" s="28"/>
      <c r="S1" s="28"/>
      <c r="T1" s="28"/>
      <c r="U1" s="28"/>
      <c r="V1" s="28"/>
    </row>
    <row r="2" spans="2:22" ht="34.75" customHeight="1" thickBot="1" x14ac:dyDescent="0.25">
      <c r="C2" s="89" t="s">
        <v>18</v>
      </c>
      <c r="D2" s="89"/>
      <c r="E2" s="89"/>
      <c r="F2" s="89"/>
      <c r="G2" s="89"/>
      <c r="H2" s="89"/>
      <c r="I2" s="28"/>
      <c r="J2" s="28"/>
      <c r="K2" s="28"/>
      <c r="L2" s="28"/>
      <c r="M2" s="40"/>
      <c r="N2" s="40"/>
      <c r="O2" s="40"/>
      <c r="P2" s="28"/>
      <c r="Q2" s="28"/>
      <c r="R2" s="28"/>
      <c r="S2" s="28"/>
      <c r="T2" s="28"/>
      <c r="U2" s="28"/>
      <c r="V2" s="28"/>
    </row>
    <row r="3" spans="2:22" ht="38" x14ac:dyDescent="0.2">
      <c r="C3" s="90" t="s">
        <v>0</v>
      </c>
      <c r="D3" s="91"/>
      <c r="E3" s="6" t="s">
        <v>1</v>
      </c>
      <c r="F3" s="92" t="s">
        <v>2</v>
      </c>
      <c r="G3" s="94" t="s">
        <v>3</v>
      </c>
      <c r="H3" s="96" t="s">
        <v>4</v>
      </c>
      <c r="I3" s="28"/>
      <c r="J3" s="28"/>
      <c r="K3" s="28"/>
      <c r="L3" s="28"/>
      <c r="M3" s="62" t="s">
        <v>13</v>
      </c>
      <c r="N3" s="63"/>
      <c r="O3" s="64"/>
      <c r="P3" s="28"/>
      <c r="Q3" s="28"/>
      <c r="R3" s="28"/>
      <c r="S3" s="28"/>
      <c r="T3" s="28"/>
      <c r="U3" s="28"/>
      <c r="V3" s="28"/>
    </row>
    <row r="4" spans="2:22" ht="18" customHeight="1" x14ac:dyDescent="0.25">
      <c r="B4" s="87" t="s">
        <v>33</v>
      </c>
      <c r="C4" s="9" t="s">
        <v>5</v>
      </c>
      <c r="D4" s="10" t="s">
        <v>6</v>
      </c>
      <c r="E4" s="7" t="str">
        <f>IF(D5&gt;0,(AVERAGE(D5:D8)),"")</f>
        <v/>
      </c>
      <c r="F4" s="93"/>
      <c r="G4" s="95"/>
      <c r="H4" s="97"/>
      <c r="I4" s="28"/>
      <c r="J4" s="28"/>
      <c r="K4" s="28"/>
      <c r="L4" s="28"/>
      <c r="M4" s="65" t="s">
        <v>14</v>
      </c>
      <c r="N4" s="41" t="s">
        <v>16</v>
      </c>
      <c r="O4" s="66" t="s">
        <v>17</v>
      </c>
      <c r="P4" s="28"/>
      <c r="Q4" s="28"/>
      <c r="R4" s="28"/>
      <c r="S4" s="28"/>
      <c r="T4" s="28"/>
      <c r="U4" s="28"/>
      <c r="V4" s="28"/>
    </row>
    <row r="5" spans="2:22" ht="19" x14ac:dyDescent="0.25">
      <c r="B5" s="87"/>
      <c r="C5" s="11" t="s">
        <v>7</v>
      </c>
      <c r="D5" s="22"/>
      <c r="E5" s="24" t="str">
        <f>IF(D5&gt;0,(D5-E$4),"")</f>
        <v/>
      </c>
      <c r="F5" s="71" t="str">
        <f>IFERROR((IF((E5^2^0.5)&gt;N5,"yes","no")),"")</f>
        <v/>
      </c>
      <c r="G5" s="25" t="str">
        <f>IF(AND(D5&gt;109,F5="yes"),"Strength","")</f>
        <v/>
      </c>
      <c r="H5" s="26" t="str">
        <f>IF(AND(D5&lt;90,F5="yes"),"Weakness","")</f>
        <v/>
      </c>
      <c r="I5" s="28"/>
      <c r="J5" s="28"/>
      <c r="K5" s="28"/>
      <c r="L5" s="28"/>
      <c r="M5" s="65" t="s">
        <v>7</v>
      </c>
      <c r="N5" s="42">
        <v>9.9</v>
      </c>
      <c r="O5" s="67">
        <v>8.9</v>
      </c>
      <c r="P5" s="28"/>
      <c r="Q5" s="28"/>
      <c r="R5" s="28"/>
      <c r="S5" s="28"/>
      <c r="T5" s="28"/>
      <c r="U5" s="28"/>
      <c r="V5" s="28"/>
    </row>
    <row r="6" spans="2:22" ht="19" x14ac:dyDescent="0.25">
      <c r="B6" s="87"/>
      <c r="C6" s="11" t="s">
        <v>8</v>
      </c>
      <c r="D6" s="22"/>
      <c r="E6" s="24" t="str">
        <f t="shared" ref="E6:E8" si="0">IF(D6&gt;0,(D6-E$4),"")</f>
        <v/>
      </c>
      <c r="F6" s="71" t="str">
        <f t="shared" ref="F6:F8" si="1">IFERROR((IF((E6^2^0.5)&gt;N6,"yes","no")),"")</f>
        <v/>
      </c>
      <c r="G6" s="25" t="str">
        <f t="shared" ref="G6:G7" si="2">IF(AND(D6&gt;109,F6="yes"),"Strength","")</f>
        <v/>
      </c>
      <c r="H6" s="26" t="str">
        <f t="shared" ref="H6:H7" si="3">IF(AND(D6&lt;90,F6="yes"),"Weakness","")</f>
        <v/>
      </c>
      <c r="I6" s="28"/>
      <c r="J6" s="28"/>
      <c r="K6" s="28"/>
      <c r="L6" s="28"/>
      <c r="M6" s="65" t="s">
        <v>8</v>
      </c>
      <c r="N6" s="42">
        <v>11.5</v>
      </c>
      <c r="O6" s="67">
        <v>10.3</v>
      </c>
      <c r="P6" s="28"/>
      <c r="Q6" s="28"/>
      <c r="R6" s="28"/>
      <c r="S6" s="28"/>
      <c r="T6" s="28"/>
      <c r="U6" s="28"/>
      <c r="V6" s="28"/>
    </row>
    <row r="7" spans="2:22" ht="19" x14ac:dyDescent="0.25">
      <c r="B7" s="87"/>
      <c r="C7" s="11" t="s">
        <v>9</v>
      </c>
      <c r="D7" s="22"/>
      <c r="E7" s="24" t="str">
        <f t="shared" si="0"/>
        <v/>
      </c>
      <c r="F7" s="71" t="str">
        <f t="shared" si="1"/>
        <v/>
      </c>
      <c r="G7" s="25" t="str">
        <f t="shared" si="2"/>
        <v/>
      </c>
      <c r="H7" s="26" t="str">
        <f t="shared" si="3"/>
        <v/>
      </c>
      <c r="I7" s="28"/>
      <c r="J7" s="28"/>
      <c r="K7" s="28"/>
      <c r="L7" s="28"/>
      <c r="M7" s="65" t="s">
        <v>9</v>
      </c>
      <c r="N7" s="42">
        <v>9.4</v>
      </c>
      <c r="O7" s="67">
        <v>8.5</v>
      </c>
      <c r="P7" s="28"/>
      <c r="Q7" s="28"/>
      <c r="R7" s="28"/>
      <c r="S7" s="28"/>
      <c r="T7" s="28"/>
      <c r="U7" s="28"/>
      <c r="V7" s="28"/>
    </row>
    <row r="8" spans="2:22" ht="20" thickBot="1" x14ac:dyDescent="0.3">
      <c r="B8" s="87"/>
      <c r="C8" s="12" t="s">
        <v>10</v>
      </c>
      <c r="D8" s="23"/>
      <c r="E8" s="24" t="str">
        <f t="shared" si="0"/>
        <v/>
      </c>
      <c r="F8" s="71" t="str">
        <f t="shared" si="1"/>
        <v/>
      </c>
      <c r="G8" s="25" t="str">
        <f>IF(AND(D8&gt;109,F8="yes"),"Strength","")</f>
        <v/>
      </c>
      <c r="H8" s="26" t="str">
        <f>IF(AND(D8&lt;90,F8="yes"),"Weakness","")</f>
        <v/>
      </c>
      <c r="I8" s="28"/>
      <c r="J8" s="28"/>
      <c r="K8" s="28"/>
      <c r="L8" s="28"/>
      <c r="M8" s="68" t="s">
        <v>10</v>
      </c>
      <c r="N8" s="69">
        <v>12</v>
      </c>
      <c r="O8" s="70">
        <v>10.8</v>
      </c>
      <c r="P8" s="28"/>
      <c r="Q8" s="28"/>
      <c r="R8" s="28"/>
      <c r="S8" s="28"/>
      <c r="T8" s="28"/>
      <c r="U8" s="28"/>
      <c r="V8" s="28"/>
    </row>
    <row r="9" spans="2:22" ht="33" customHeight="1" x14ac:dyDescent="0.25">
      <c r="C9" s="99" t="s">
        <v>12</v>
      </c>
      <c r="D9" s="99"/>
      <c r="E9" s="99"/>
      <c r="F9" s="99"/>
      <c r="G9" s="99"/>
      <c r="H9" s="99"/>
      <c r="I9" s="28"/>
      <c r="J9" s="28"/>
      <c r="K9" s="28"/>
      <c r="L9" s="28"/>
      <c r="M9" s="40"/>
      <c r="N9" s="40"/>
      <c r="O9" s="40"/>
      <c r="P9" s="28"/>
      <c r="Q9" s="28"/>
      <c r="R9" s="28"/>
      <c r="S9" s="28"/>
      <c r="T9" s="28"/>
      <c r="U9" s="28"/>
      <c r="V9" s="28"/>
    </row>
    <row r="10" spans="2:22" x14ac:dyDescent="0.2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40"/>
      <c r="N10" s="40"/>
      <c r="O10" s="40"/>
      <c r="P10" s="28"/>
      <c r="Q10" s="28"/>
      <c r="R10" s="28"/>
      <c r="S10" s="28"/>
      <c r="T10" s="28"/>
      <c r="U10" s="28"/>
      <c r="V10" s="28"/>
    </row>
    <row r="11" spans="2:22" x14ac:dyDescent="0.2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40"/>
      <c r="N11" s="40"/>
      <c r="O11" s="40"/>
      <c r="P11" s="28"/>
      <c r="Q11" s="28"/>
      <c r="R11" s="28"/>
      <c r="S11" s="28"/>
      <c r="T11" s="28"/>
      <c r="U11" s="28"/>
      <c r="V11" s="28"/>
    </row>
    <row r="12" spans="2:22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40"/>
      <c r="N12" s="40"/>
      <c r="O12" s="40"/>
      <c r="P12" s="28"/>
      <c r="Q12" s="28"/>
      <c r="R12" s="28"/>
      <c r="S12" s="28"/>
      <c r="T12" s="28"/>
      <c r="U12" s="28"/>
      <c r="V12" s="28"/>
    </row>
    <row r="13" spans="2:22" ht="14.5" customHeight="1" x14ac:dyDescent="0.2">
      <c r="C13" s="89" t="s">
        <v>25</v>
      </c>
      <c r="D13" s="89"/>
      <c r="E13" s="89"/>
      <c r="F13" s="89"/>
      <c r="G13" s="89"/>
      <c r="H13" s="89"/>
      <c r="I13" s="28"/>
      <c r="J13" s="28"/>
      <c r="K13" s="28"/>
      <c r="L13" s="28"/>
      <c r="M13" s="40"/>
      <c r="N13" s="40"/>
      <c r="O13" s="40"/>
      <c r="P13" s="28"/>
      <c r="Q13" s="28"/>
      <c r="R13" s="28"/>
      <c r="S13" s="28"/>
      <c r="T13" s="28"/>
      <c r="U13" s="28"/>
      <c r="V13" s="28"/>
    </row>
    <row r="14" spans="2:22" ht="15" customHeight="1" thickBot="1" x14ac:dyDescent="0.25">
      <c r="C14" s="98"/>
      <c r="D14" s="98"/>
      <c r="E14" s="98"/>
      <c r="F14" s="98"/>
      <c r="G14" s="98"/>
      <c r="H14" s="98"/>
      <c r="I14" s="28"/>
      <c r="J14" s="28"/>
      <c r="K14" s="28"/>
      <c r="L14" s="28"/>
      <c r="M14" s="40"/>
      <c r="N14" s="40"/>
      <c r="O14" s="40"/>
      <c r="P14" s="28"/>
      <c r="Q14" s="28"/>
      <c r="R14" s="28"/>
      <c r="S14" s="28"/>
      <c r="T14" s="28"/>
      <c r="U14" s="28"/>
      <c r="V14" s="28"/>
    </row>
    <row r="15" spans="2:22" ht="38" x14ac:dyDescent="0.2">
      <c r="C15" s="90" t="s">
        <v>0</v>
      </c>
      <c r="D15" s="91"/>
      <c r="E15" s="6" t="s">
        <v>1</v>
      </c>
      <c r="F15" s="92" t="s">
        <v>2</v>
      </c>
      <c r="G15" s="94" t="s">
        <v>3</v>
      </c>
      <c r="H15" s="96" t="s">
        <v>4</v>
      </c>
      <c r="I15" s="28"/>
      <c r="J15" s="28"/>
      <c r="K15" s="28"/>
      <c r="L15" s="28"/>
      <c r="M15" s="62" t="s">
        <v>13</v>
      </c>
      <c r="N15" s="63"/>
      <c r="O15" s="64"/>
      <c r="P15" s="28"/>
      <c r="Q15" s="28"/>
      <c r="R15" s="28"/>
      <c r="S15" s="28"/>
      <c r="T15" s="28"/>
      <c r="U15" s="28"/>
      <c r="V15" s="28"/>
    </row>
    <row r="16" spans="2:22" ht="18" customHeight="1" x14ac:dyDescent="0.25">
      <c r="B16" s="87" t="s">
        <v>34</v>
      </c>
      <c r="C16" s="9" t="s">
        <v>5</v>
      </c>
      <c r="D16" s="10" t="s">
        <v>6</v>
      </c>
      <c r="E16" s="7" t="str">
        <f>IF(D17&gt;0,(AVERAGE(D17:D20)),"")</f>
        <v/>
      </c>
      <c r="F16" s="93"/>
      <c r="G16" s="95"/>
      <c r="H16" s="97"/>
      <c r="I16" s="28"/>
      <c r="J16" s="28"/>
      <c r="K16" s="28"/>
      <c r="L16" s="28"/>
      <c r="M16" s="65" t="s">
        <v>15</v>
      </c>
      <c r="N16" s="41" t="s">
        <v>16</v>
      </c>
      <c r="O16" s="66" t="s">
        <v>17</v>
      </c>
      <c r="P16" s="28"/>
      <c r="Q16" s="28"/>
      <c r="R16" s="28"/>
      <c r="S16" s="28"/>
      <c r="T16" s="28"/>
      <c r="U16" s="28"/>
      <c r="V16" s="28"/>
    </row>
    <row r="17" spans="2:22" ht="19" x14ac:dyDescent="0.25">
      <c r="B17" s="87"/>
      <c r="C17" s="11" t="s">
        <v>7</v>
      </c>
      <c r="D17" s="22"/>
      <c r="E17" s="24" t="str">
        <f>IF(D17&gt;0,(D17-E$16),"")</f>
        <v/>
      </c>
      <c r="F17" s="71" t="str">
        <f>IFERROR((IF((E17^2^0.5)&gt;N17,"yes","no")),"")</f>
        <v/>
      </c>
      <c r="G17" s="25" t="str">
        <f>IF(AND(D17&gt;109,F17="yes"),"Strength","")</f>
        <v/>
      </c>
      <c r="H17" s="26" t="str">
        <f>IF(AND(D17&lt;90,F17="yes"),"Weakness","")</f>
        <v/>
      </c>
      <c r="I17" s="28"/>
      <c r="J17" s="28"/>
      <c r="K17" s="28"/>
      <c r="L17" s="28"/>
      <c r="M17" s="65" t="s">
        <v>7</v>
      </c>
      <c r="N17" s="42">
        <v>9.1</v>
      </c>
      <c r="O17" s="67">
        <v>8.1999999999999993</v>
      </c>
      <c r="P17" s="28"/>
      <c r="Q17" s="28"/>
      <c r="R17" s="28"/>
      <c r="S17" s="28"/>
      <c r="T17" s="28"/>
      <c r="U17" s="28"/>
      <c r="V17" s="28"/>
    </row>
    <row r="18" spans="2:22" ht="19" x14ac:dyDescent="0.25">
      <c r="B18" s="87"/>
      <c r="C18" s="11" t="s">
        <v>8</v>
      </c>
      <c r="D18" s="22"/>
      <c r="E18" s="24" t="str">
        <f>IF(D18&gt;0,(D18-E$16),"")</f>
        <v/>
      </c>
      <c r="F18" s="71" t="str">
        <f t="shared" ref="F18" si="4">IFERROR((IF((E18^2^0.5)&gt;N18,"yes","no")),"")</f>
        <v/>
      </c>
      <c r="G18" s="25" t="str">
        <f t="shared" ref="G18:G19" si="5">IF(AND(D18&gt;109,F18="yes"),"Strength","")</f>
        <v/>
      </c>
      <c r="H18" s="26" t="str">
        <f t="shared" ref="H18:H19" si="6">IF(AND(D18&lt;90,F18="yes"),"Weakness","")</f>
        <v/>
      </c>
      <c r="I18" s="28"/>
      <c r="J18" s="28"/>
      <c r="K18" s="28"/>
      <c r="L18" s="28"/>
      <c r="M18" s="65" t="s">
        <v>8</v>
      </c>
      <c r="N18" s="42">
        <v>10.8</v>
      </c>
      <c r="O18" s="67">
        <v>9.6999999999999993</v>
      </c>
      <c r="P18" s="28"/>
      <c r="Q18" s="28"/>
      <c r="R18" s="28"/>
      <c r="S18" s="28"/>
      <c r="T18" s="28"/>
      <c r="U18" s="28"/>
      <c r="V18" s="28"/>
    </row>
    <row r="19" spans="2:22" ht="19" x14ac:dyDescent="0.25">
      <c r="B19" s="87"/>
      <c r="C19" s="11" t="s">
        <v>9</v>
      </c>
      <c r="D19" s="22"/>
      <c r="E19" s="24" t="str">
        <f t="shared" ref="E19" si="7">IF(D19&gt;0,(D19-E$16),"")</f>
        <v/>
      </c>
      <c r="F19" s="71" t="str">
        <f>IFERROR((IF((E19^2^0.5)&gt;N19,"yes","no")),"")</f>
        <v/>
      </c>
      <c r="G19" s="25" t="str">
        <f t="shared" si="5"/>
        <v/>
      </c>
      <c r="H19" s="26" t="str">
        <f t="shared" si="6"/>
        <v/>
      </c>
      <c r="I19" s="28"/>
      <c r="J19" s="28"/>
      <c r="K19" s="28"/>
      <c r="L19" s="28"/>
      <c r="M19" s="65" t="s">
        <v>9</v>
      </c>
      <c r="N19" s="42">
        <v>11.3</v>
      </c>
      <c r="O19" s="67">
        <v>10.1</v>
      </c>
      <c r="P19" s="28"/>
      <c r="Q19" s="28"/>
      <c r="R19" s="28"/>
      <c r="S19" s="28"/>
      <c r="T19" s="28"/>
      <c r="U19" s="28"/>
      <c r="V19" s="28"/>
    </row>
    <row r="20" spans="2:22" ht="20" thickBot="1" x14ac:dyDescent="0.3">
      <c r="B20" s="87"/>
      <c r="C20" s="12" t="s">
        <v>10</v>
      </c>
      <c r="D20" s="23"/>
      <c r="E20" s="72" t="str">
        <f>IF(D20&gt;0,(D20-E$16),"")</f>
        <v/>
      </c>
      <c r="F20" s="73" t="str">
        <f>IFERROR((IF((E20^2^0.5)&gt;N20,"yes","no")),"")</f>
        <v/>
      </c>
      <c r="G20" s="74" t="str">
        <f>IF(AND(D20&gt;109,F20="yes"),"Strength","")</f>
        <v/>
      </c>
      <c r="H20" s="75" t="str">
        <f>IF(AND(D20&lt;90,F20="yes"),"Weakness","")</f>
        <v/>
      </c>
      <c r="I20" s="28"/>
      <c r="J20" s="28"/>
      <c r="K20" s="28"/>
      <c r="L20" s="28"/>
      <c r="M20" s="68" t="s">
        <v>10</v>
      </c>
      <c r="N20" s="69">
        <v>11.8</v>
      </c>
      <c r="O20" s="70">
        <v>10.6</v>
      </c>
      <c r="P20" s="28"/>
      <c r="Q20" s="28"/>
      <c r="R20" s="28"/>
      <c r="S20" s="28"/>
      <c r="T20" s="28"/>
      <c r="U20" s="28"/>
      <c r="V20" s="28"/>
    </row>
    <row r="21" spans="2:22" ht="32.5" customHeight="1" x14ac:dyDescent="0.25">
      <c r="C21" s="88" t="s">
        <v>35</v>
      </c>
      <c r="D21" s="88"/>
      <c r="E21" s="88"/>
      <c r="F21" s="88"/>
      <c r="G21" s="88"/>
      <c r="H21" s="88"/>
      <c r="I21" s="28"/>
      <c r="J21" s="28"/>
      <c r="K21" s="28"/>
      <c r="L21" s="28"/>
      <c r="M21" s="35"/>
      <c r="N21" s="35"/>
      <c r="O21" s="35"/>
      <c r="P21" s="28"/>
      <c r="Q21" s="28"/>
      <c r="R21" s="28"/>
      <c r="S21" s="28"/>
    </row>
    <row r="22" spans="2:22" s="28" customFormat="1" ht="60.5" customHeight="1" x14ac:dyDescent="0.25">
      <c r="C22" s="88" t="s">
        <v>36</v>
      </c>
      <c r="D22" s="88"/>
      <c r="E22" s="88"/>
      <c r="F22" s="88"/>
      <c r="G22" s="88"/>
      <c r="H22" s="88"/>
      <c r="M22" s="35"/>
      <c r="N22" s="35"/>
      <c r="O22" s="35"/>
    </row>
    <row r="23" spans="2:22" s="28" customFormat="1" ht="55.75" customHeight="1" x14ac:dyDescent="0.25">
      <c r="C23" s="88" t="s">
        <v>38</v>
      </c>
      <c r="D23" s="88"/>
      <c r="E23" s="88"/>
      <c r="F23" s="88"/>
      <c r="G23" s="88"/>
      <c r="H23" s="88"/>
      <c r="M23" s="35"/>
      <c r="N23" s="35"/>
      <c r="O23" s="35"/>
    </row>
    <row r="24" spans="2:22" s="28" customFormat="1" ht="19" x14ac:dyDescent="0.25">
      <c r="C24" s="88" t="s">
        <v>37</v>
      </c>
      <c r="D24" s="88"/>
      <c r="E24" s="88"/>
      <c r="F24" s="88"/>
      <c r="G24" s="88"/>
      <c r="H24" s="88"/>
      <c r="M24" s="35"/>
      <c r="N24" s="35"/>
      <c r="O24" s="35"/>
    </row>
    <row r="25" spans="2:22" x14ac:dyDescent="0.2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0"/>
      <c r="N25" s="40"/>
      <c r="O25" s="40"/>
      <c r="P25" s="28"/>
      <c r="Q25" s="28"/>
      <c r="R25" s="28"/>
      <c r="S25" s="28"/>
      <c r="T25" s="28"/>
      <c r="U25" s="28"/>
      <c r="V25" s="28"/>
    </row>
    <row r="26" spans="2:22" x14ac:dyDescent="0.2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40"/>
      <c r="N26" s="40"/>
      <c r="O26" s="40"/>
      <c r="P26" s="28"/>
      <c r="Q26" s="28"/>
      <c r="R26" s="28"/>
      <c r="S26" s="28"/>
      <c r="T26" s="28"/>
      <c r="U26" s="28"/>
      <c r="V26" s="28"/>
    </row>
    <row r="27" spans="2:22" x14ac:dyDescent="0.2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40"/>
      <c r="N27" s="40"/>
      <c r="O27" s="40"/>
      <c r="P27" s="28"/>
      <c r="Q27" s="28"/>
      <c r="R27" s="28"/>
      <c r="S27" s="28"/>
      <c r="T27" s="28"/>
      <c r="U27" s="28"/>
      <c r="V27" s="28"/>
    </row>
    <row r="28" spans="2:22" x14ac:dyDescent="0.2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0"/>
      <c r="N28" s="40"/>
      <c r="O28" s="40"/>
      <c r="P28" s="28"/>
      <c r="Q28" s="28"/>
      <c r="R28" s="28"/>
      <c r="S28" s="28"/>
      <c r="T28" s="28"/>
      <c r="U28" s="28"/>
      <c r="V28" s="28"/>
    </row>
    <row r="29" spans="2:22" x14ac:dyDescent="0.2"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0"/>
      <c r="N29" s="40"/>
      <c r="O29" s="40"/>
      <c r="P29" s="28"/>
      <c r="Q29" s="28"/>
      <c r="R29" s="28"/>
      <c r="S29" s="28"/>
      <c r="T29" s="28"/>
      <c r="U29" s="28"/>
      <c r="V29" s="28"/>
    </row>
    <row r="30" spans="2:22" x14ac:dyDescent="0.2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40"/>
      <c r="N30" s="40"/>
      <c r="O30" s="40"/>
      <c r="P30" s="28"/>
      <c r="Q30" s="28"/>
      <c r="R30" s="28"/>
      <c r="S30" s="28"/>
      <c r="T30" s="28"/>
      <c r="U30" s="28"/>
      <c r="V30" s="28"/>
    </row>
    <row r="31" spans="2:22" x14ac:dyDescent="0.2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0"/>
      <c r="N31" s="40"/>
      <c r="O31" s="40"/>
      <c r="P31" s="28"/>
      <c r="Q31" s="28"/>
      <c r="R31" s="28"/>
      <c r="S31" s="28"/>
      <c r="T31" s="28"/>
      <c r="U31" s="28"/>
      <c r="V31" s="28"/>
    </row>
    <row r="32" spans="2:22" x14ac:dyDescent="0.2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0"/>
      <c r="N32" s="40"/>
      <c r="O32" s="40"/>
      <c r="P32" s="28"/>
      <c r="Q32" s="28"/>
      <c r="R32" s="28"/>
      <c r="S32" s="28"/>
      <c r="T32" s="28"/>
      <c r="U32" s="28"/>
      <c r="V32" s="28"/>
    </row>
    <row r="33" spans="3:22" x14ac:dyDescent="0.2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0"/>
      <c r="N33" s="40"/>
      <c r="O33" s="40"/>
      <c r="P33" s="28"/>
      <c r="Q33" s="28"/>
      <c r="R33" s="28"/>
      <c r="S33" s="28"/>
      <c r="T33" s="28"/>
      <c r="U33" s="28"/>
      <c r="V33" s="28"/>
    </row>
    <row r="34" spans="3:22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0"/>
      <c r="N34" s="40"/>
      <c r="O34" s="40"/>
      <c r="P34" s="28"/>
      <c r="Q34" s="28"/>
      <c r="R34" s="28"/>
      <c r="S34" s="28"/>
      <c r="T34" s="28"/>
      <c r="U34" s="28"/>
      <c r="V34" s="28"/>
    </row>
    <row r="35" spans="3:22" x14ac:dyDescent="0.2"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0"/>
      <c r="N35" s="40"/>
      <c r="O35" s="40"/>
      <c r="P35" s="28"/>
      <c r="Q35" s="28"/>
      <c r="R35" s="28"/>
      <c r="S35" s="28"/>
      <c r="T35" s="28"/>
      <c r="U35" s="28"/>
      <c r="V35" s="28"/>
    </row>
    <row r="36" spans="3:22" x14ac:dyDescent="0.2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0"/>
      <c r="N36" s="40"/>
      <c r="O36" s="40"/>
      <c r="P36" s="28"/>
      <c r="Q36" s="28"/>
      <c r="R36" s="28"/>
      <c r="S36" s="28"/>
      <c r="T36" s="28"/>
      <c r="U36" s="28"/>
      <c r="V36" s="28"/>
    </row>
    <row r="37" spans="3:22" x14ac:dyDescent="0.2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0"/>
      <c r="N37" s="40"/>
      <c r="O37" s="40"/>
      <c r="P37" s="28"/>
      <c r="Q37" s="28"/>
      <c r="R37" s="28"/>
      <c r="S37" s="28"/>
    </row>
    <row r="38" spans="3:22" x14ac:dyDescent="0.2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40"/>
      <c r="O38" s="40"/>
      <c r="P38" s="28"/>
      <c r="Q38" s="28"/>
      <c r="R38" s="28"/>
      <c r="S38" s="28"/>
    </row>
  </sheetData>
  <sheetProtection algorithmName="SHA-512" hashValue="sZTMCgINHSF4RfzRIg4zJXG0tCIHDB0qsxVjBUKH0+9+dlCJBIz0iDn/w0zHRrWQOTm4SYXmnw+RNckFLTLLfg==" saltValue="ImvvzCcZOa2Si6cVjYqhkg==" spinCount="100000" sheet="1" objects="1" scenarios="1"/>
  <mergeCells count="17">
    <mergeCell ref="C2:H2"/>
    <mergeCell ref="C3:D3"/>
    <mergeCell ref="F3:F4"/>
    <mergeCell ref="G3:G4"/>
    <mergeCell ref="H3:H4"/>
    <mergeCell ref="B4:B8"/>
    <mergeCell ref="B16:B20"/>
    <mergeCell ref="C22:H22"/>
    <mergeCell ref="C23:H23"/>
    <mergeCell ref="C24:H24"/>
    <mergeCell ref="C21:H21"/>
    <mergeCell ref="C9:H9"/>
    <mergeCell ref="C13:H14"/>
    <mergeCell ref="C15:D15"/>
    <mergeCell ref="F15:F16"/>
    <mergeCell ref="G15:G16"/>
    <mergeCell ref="H15:H16"/>
  </mergeCells>
  <conditionalFormatting sqref="G5:H8">
    <cfRule type="containsText" dxfId="7" priority="3" operator="containsText" text="Strength">
      <formula>NOT(ISERROR(SEARCH("Strength",G5)))</formula>
    </cfRule>
    <cfRule type="containsText" dxfId="6" priority="4" operator="containsText" text="Weakness">
      <formula>NOT(ISERROR(SEARCH("Weakness",G5)))</formula>
    </cfRule>
  </conditionalFormatting>
  <conditionalFormatting sqref="G17:H20">
    <cfRule type="containsText" dxfId="5" priority="1" operator="containsText" text="Strength">
      <formula>NOT(ISERROR(SEARCH("Strength",G17)))</formula>
    </cfRule>
    <cfRule type="containsText" dxfId="4" priority="2" operator="containsText" text="Weakness">
      <formula>NOT(ISERROR(SEARCH("Weakness",G17)))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S34"/>
  <sheetViews>
    <sheetView workbookViewId="0">
      <selection activeCell="D5" sqref="D5:D8"/>
    </sheetView>
  </sheetViews>
  <sheetFormatPr baseColWidth="10" defaultColWidth="8.83203125" defaultRowHeight="15" x14ac:dyDescent="0.2"/>
  <cols>
    <col min="1" max="1" width="4.83203125" style="30" customWidth="1"/>
    <col min="2" max="2" width="5.6640625" style="28" customWidth="1"/>
    <col min="3" max="3" width="18" style="8" customWidth="1"/>
    <col min="4" max="4" width="18.33203125" style="8" customWidth="1"/>
    <col min="5" max="5" width="17.6640625" style="8" customWidth="1"/>
    <col min="6" max="8" width="15.83203125" style="8" customWidth="1"/>
    <col min="9" max="9" width="11.5" style="8" customWidth="1"/>
    <col min="10" max="12" width="8.83203125" style="8"/>
    <col min="13" max="13" width="26.83203125" style="39" customWidth="1"/>
    <col min="14" max="15" width="8.83203125" style="39"/>
    <col min="16" max="16384" width="8.83203125" style="8"/>
  </cols>
  <sheetData>
    <row r="1" spans="2:19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35"/>
      <c r="N1" s="35"/>
      <c r="O1" s="35"/>
      <c r="P1" s="28"/>
      <c r="Q1" s="28"/>
      <c r="R1" s="28"/>
      <c r="S1" s="28"/>
    </row>
    <row r="2" spans="2:19" ht="34.75" customHeight="1" thickBot="1" x14ac:dyDescent="0.25">
      <c r="C2" s="89" t="s">
        <v>19</v>
      </c>
      <c r="D2" s="89"/>
      <c r="E2" s="89"/>
      <c r="F2" s="89"/>
      <c r="G2" s="89"/>
      <c r="H2" s="89"/>
      <c r="I2" s="28"/>
      <c r="J2" s="28"/>
      <c r="K2" s="28"/>
      <c r="L2" s="28"/>
      <c r="M2" s="35"/>
      <c r="N2" s="35"/>
      <c r="O2" s="35"/>
      <c r="P2" s="28"/>
      <c r="Q2" s="28"/>
      <c r="R2" s="28"/>
      <c r="S2" s="28"/>
    </row>
    <row r="3" spans="2:19" ht="38" x14ac:dyDescent="0.2">
      <c r="C3" s="90" t="s">
        <v>0</v>
      </c>
      <c r="D3" s="91"/>
      <c r="E3" s="6" t="s">
        <v>1</v>
      </c>
      <c r="F3" s="92" t="s">
        <v>2</v>
      </c>
      <c r="G3" s="94" t="s">
        <v>3</v>
      </c>
      <c r="H3" s="96" t="s">
        <v>4</v>
      </c>
      <c r="I3" s="28"/>
      <c r="J3" s="28"/>
      <c r="K3" s="28"/>
      <c r="L3" s="28"/>
      <c r="M3" s="53" t="s">
        <v>13</v>
      </c>
      <c r="N3" s="54"/>
      <c r="O3" s="55"/>
      <c r="P3" s="28"/>
      <c r="Q3" s="28"/>
      <c r="R3" s="28"/>
      <c r="S3" s="28"/>
    </row>
    <row r="4" spans="2:19" ht="19" x14ac:dyDescent="0.25">
      <c r="B4" s="87" t="s">
        <v>33</v>
      </c>
      <c r="C4" s="9" t="s">
        <v>5</v>
      </c>
      <c r="D4" s="10" t="s">
        <v>6</v>
      </c>
      <c r="E4" s="7" t="str">
        <f>IF(D5&gt;0,(AVERAGE(D5:D8)),"")</f>
        <v/>
      </c>
      <c r="F4" s="93"/>
      <c r="G4" s="95"/>
      <c r="H4" s="97"/>
      <c r="I4" s="28"/>
      <c r="J4" s="28"/>
      <c r="K4" s="28"/>
      <c r="L4" s="28"/>
      <c r="M4" s="56" t="s">
        <v>14</v>
      </c>
      <c r="N4" s="36" t="s">
        <v>16</v>
      </c>
      <c r="O4" s="57" t="s">
        <v>17</v>
      </c>
      <c r="P4" s="28"/>
      <c r="Q4" s="28"/>
      <c r="R4" s="28"/>
      <c r="S4" s="28"/>
    </row>
    <row r="5" spans="2:19" ht="19" x14ac:dyDescent="0.25">
      <c r="B5" s="87"/>
      <c r="C5" s="11" t="s">
        <v>7</v>
      </c>
      <c r="D5" s="22"/>
      <c r="E5" s="24" t="str">
        <f>IF(D5&gt;0,(D5-E$4),"")</f>
        <v/>
      </c>
      <c r="F5" s="71" t="str">
        <f>IFERROR((IF((E5^2^0.5)&gt;N5,"yes","no")),"")</f>
        <v/>
      </c>
      <c r="G5" s="25" t="str">
        <f>IF(AND(D5&gt;109,F5="yes"),"Strength","")</f>
        <v/>
      </c>
      <c r="H5" s="26" t="str">
        <f>IF(AND(D5&lt;90,F5="yes"),"Weakness","")</f>
        <v/>
      </c>
      <c r="I5" s="28"/>
      <c r="J5" s="28"/>
      <c r="K5" s="28"/>
      <c r="L5" s="28"/>
      <c r="M5" s="56" t="s">
        <v>7</v>
      </c>
      <c r="N5" s="37">
        <v>9.9</v>
      </c>
      <c r="O5" s="58">
        <v>8.9</v>
      </c>
      <c r="P5" s="28"/>
      <c r="Q5" s="28"/>
      <c r="R5" s="28"/>
      <c r="S5" s="28"/>
    </row>
    <row r="6" spans="2:19" ht="19" x14ac:dyDescent="0.25">
      <c r="B6" s="87"/>
      <c r="C6" s="11" t="s">
        <v>8</v>
      </c>
      <c r="D6" s="22"/>
      <c r="E6" s="24" t="str">
        <f t="shared" ref="E6:E8" si="0">IF(D6&gt;0,(D6-E$4),"")</f>
        <v/>
      </c>
      <c r="F6" s="71" t="str">
        <f t="shared" ref="F6:F7" si="1">IFERROR((IF((E6^2^0.5)&gt;N6,"yes","no")),"")</f>
        <v/>
      </c>
      <c r="G6" s="25" t="str">
        <f t="shared" ref="G6:G7" si="2">IF(AND(D6&gt;109,F6="yes"),"Strength","")</f>
        <v/>
      </c>
      <c r="H6" s="26" t="str">
        <f t="shared" ref="H6:H7" si="3">IF(AND(D6&lt;90,F6="yes"),"Weakness","")</f>
        <v/>
      </c>
      <c r="I6" s="28"/>
      <c r="J6" s="28"/>
      <c r="K6" s="28"/>
      <c r="L6" s="28"/>
      <c r="M6" s="56" t="s">
        <v>8</v>
      </c>
      <c r="N6" s="37">
        <v>11.5</v>
      </c>
      <c r="O6" s="58">
        <v>10.3</v>
      </c>
      <c r="P6" s="28"/>
      <c r="Q6" s="28"/>
      <c r="R6" s="28"/>
      <c r="S6" s="28"/>
    </row>
    <row r="7" spans="2:19" ht="19" x14ac:dyDescent="0.25">
      <c r="B7" s="87"/>
      <c r="C7" s="11" t="s">
        <v>9</v>
      </c>
      <c r="D7" s="22"/>
      <c r="E7" s="24" t="str">
        <f>IF(D7&gt;0,(D7-E$4),"")</f>
        <v/>
      </c>
      <c r="F7" s="71" t="str">
        <f t="shared" si="1"/>
        <v/>
      </c>
      <c r="G7" s="25" t="str">
        <f t="shared" si="2"/>
        <v/>
      </c>
      <c r="H7" s="26" t="str">
        <f t="shared" si="3"/>
        <v/>
      </c>
      <c r="I7" s="28"/>
      <c r="J7" s="28"/>
      <c r="K7" s="28"/>
      <c r="L7" s="28"/>
      <c r="M7" s="56" t="s">
        <v>9</v>
      </c>
      <c r="N7" s="37">
        <v>9.4</v>
      </c>
      <c r="O7" s="58">
        <v>8.5</v>
      </c>
      <c r="P7" s="28"/>
      <c r="Q7" s="28"/>
      <c r="R7" s="28"/>
      <c r="S7" s="28"/>
    </row>
    <row r="8" spans="2:19" ht="20" thickBot="1" x14ac:dyDescent="0.3">
      <c r="B8" s="87"/>
      <c r="C8" s="12" t="s">
        <v>10</v>
      </c>
      <c r="D8" s="23"/>
      <c r="E8" s="24" t="str">
        <f t="shared" si="0"/>
        <v/>
      </c>
      <c r="F8" s="71" t="str">
        <f>IFERROR((IF((E8^2^0.5)&gt;N8,"yes","no")),"")</f>
        <v/>
      </c>
      <c r="G8" s="25" t="str">
        <f>IF(AND(D8&gt;109,F8="yes"),"Strength","")</f>
        <v/>
      </c>
      <c r="H8" s="26" t="str">
        <f>IF(AND(D8&lt;90,F8="yes"),"Weakness","")</f>
        <v/>
      </c>
      <c r="I8" s="28"/>
      <c r="J8" s="28"/>
      <c r="K8" s="28"/>
      <c r="L8" s="28"/>
      <c r="M8" s="59" t="s">
        <v>10</v>
      </c>
      <c r="N8" s="60">
        <v>12</v>
      </c>
      <c r="O8" s="61">
        <v>10.8</v>
      </c>
      <c r="P8" s="28"/>
      <c r="Q8" s="28"/>
      <c r="R8" s="28"/>
      <c r="S8" s="28"/>
    </row>
    <row r="9" spans="2:19" ht="33" customHeight="1" x14ac:dyDescent="0.25">
      <c r="C9" s="99" t="s">
        <v>12</v>
      </c>
      <c r="D9" s="99"/>
      <c r="E9" s="99"/>
      <c r="F9" s="99"/>
      <c r="G9" s="99"/>
      <c r="H9" s="99"/>
      <c r="I9" s="28"/>
      <c r="J9" s="28"/>
      <c r="K9" s="28"/>
      <c r="L9" s="28"/>
      <c r="M9" s="35"/>
      <c r="N9" s="35"/>
      <c r="O9" s="35"/>
      <c r="P9" s="28"/>
      <c r="Q9" s="28"/>
      <c r="R9" s="28"/>
      <c r="S9" s="28"/>
    </row>
    <row r="10" spans="2:19" x14ac:dyDescent="0.2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5"/>
      <c r="N10" s="35"/>
      <c r="O10" s="35"/>
      <c r="P10" s="28"/>
      <c r="Q10" s="28"/>
      <c r="R10" s="28"/>
      <c r="S10" s="28"/>
    </row>
    <row r="11" spans="2:19" x14ac:dyDescent="0.2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5"/>
      <c r="N11" s="35"/>
      <c r="O11" s="35"/>
      <c r="P11" s="28"/>
      <c r="Q11" s="28"/>
      <c r="R11" s="28"/>
      <c r="S11" s="28"/>
    </row>
    <row r="12" spans="2:19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5"/>
      <c r="N12" s="35"/>
      <c r="O12" s="35"/>
      <c r="P12" s="28"/>
      <c r="Q12" s="28"/>
      <c r="R12" s="28"/>
      <c r="S12" s="28"/>
    </row>
    <row r="13" spans="2:19" x14ac:dyDescent="0.2">
      <c r="C13" s="89" t="s">
        <v>26</v>
      </c>
      <c r="D13" s="89"/>
      <c r="E13" s="89"/>
      <c r="F13" s="89"/>
      <c r="G13" s="89"/>
      <c r="H13" s="89"/>
      <c r="I13" s="28"/>
      <c r="J13" s="28"/>
      <c r="K13" s="28"/>
      <c r="L13" s="28"/>
      <c r="M13" s="35"/>
      <c r="N13" s="35"/>
      <c r="O13" s="35"/>
      <c r="P13" s="28"/>
      <c r="Q13" s="28"/>
      <c r="R13" s="28"/>
      <c r="S13" s="28"/>
    </row>
    <row r="14" spans="2:19" ht="16" thickBot="1" x14ac:dyDescent="0.25">
      <c r="C14" s="98"/>
      <c r="D14" s="98"/>
      <c r="E14" s="98"/>
      <c r="F14" s="98"/>
      <c r="G14" s="98"/>
      <c r="H14" s="98"/>
      <c r="I14" s="28"/>
      <c r="J14" s="28"/>
      <c r="K14" s="28"/>
      <c r="L14" s="28"/>
      <c r="M14" s="35"/>
      <c r="N14" s="35"/>
      <c r="O14" s="35"/>
      <c r="P14" s="28"/>
      <c r="Q14" s="28"/>
      <c r="R14" s="28"/>
      <c r="S14" s="28"/>
    </row>
    <row r="15" spans="2:19" ht="38" x14ac:dyDescent="0.2">
      <c r="C15" s="90" t="s">
        <v>0</v>
      </c>
      <c r="D15" s="91"/>
      <c r="E15" s="6" t="s">
        <v>1</v>
      </c>
      <c r="F15" s="92" t="s">
        <v>2</v>
      </c>
      <c r="G15" s="94" t="s">
        <v>3</v>
      </c>
      <c r="H15" s="96" t="s">
        <v>4</v>
      </c>
      <c r="I15" s="28"/>
      <c r="J15" s="28"/>
      <c r="K15" s="28"/>
      <c r="L15" s="28"/>
      <c r="M15" s="53" t="s">
        <v>13</v>
      </c>
      <c r="N15" s="54"/>
      <c r="O15" s="55"/>
      <c r="P15" s="28"/>
      <c r="Q15" s="28"/>
      <c r="R15" s="28"/>
      <c r="S15" s="28"/>
    </row>
    <row r="16" spans="2:19" ht="19" x14ac:dyDescent="0.25">
      <c r="B16" s="87" t="s">
        <v>34</v>
      </c>
      <c r="C16" s="9" t="s">
        <v>5</v>
      </c>
      <c r="D16" s="10" t="s">
        <v>6</v>
      </c>
      <c r="E16" s="7" t="str">
        <f>IF(D17&gt;0,(AVERAGE(D17:D20)),"")</f>
        <v/>
      </c>
      <c r="F16" s="93"/>
      <c r="G16" s="95"/>
      <c r="H16" s="97"/>
      <c r="I16" s="28"/>
      <c r="J16" s="28"/>
      <c r="K16" s="28"/>
      <c r="L16" s="28"/>
      <c r="M16" s="56" t="s">
        <v>15</v>
      </c>
      <c r="N16" s="36" t="s">
        <v>16</v>
      </c>
      <c r="O16" s="57" t="s">
        <v>17</v>
      </c>
      <c r="P16" s="28"/>
      <c r="Q16" s="28"/>
      <c r="R16" s="28"/>
      <c r="S16" s="28"/>
    </row>
    <row r="17" spans="2:19" ht="19" x14ac:dyDescent="0.25">
      <c r="B17" s="87"/>
      <c r="C17" s="11" t="s">
        <v>7</v>
      </c>
      <c r="D17" s="22"/>
      <c r="E17" s="24" t="str">
        <f>IF(D17&gt;0,(D17-E$16),"")</f>
        <v/>
      </c>
      <c r="F17" s="71" t="str">
        <f>IFERROR((IF((E17^2^0.5)&gt;N17,"yes","no")),"")</f>
        <v/>
      </c>
      <c r="G17" s="25" t="str">
        <f>IF(AND(D17&gt;109,F17="yes"),"Strength","")</f>
        <v/>
      </c>
      <c r="H17" s="26" t="str">
        <f>IF(AND(D17&lt;90,F17="yes"),"Weakness","")</f>
        <v/>
      </c>
      <c r="I17" s="28"/>
      <c r="J17" s="28"/>
      <c r="K17" s="28"/>
      <c r="L17" s="28"/>
      <c r="M17" s="56" t="s">
        <v>7</v>
      </c>
      <c r="N17" s="37">
        <v>9.1</v>
      </c>
      <c r="O17" s="58">
        <v>8.1999999999999993</v>
      </c>
      <c r="P17" s="28"/>
      <c r="Q17" s="28"/>
      <c r="R17" s="28"/>
      <c r="S17" s="28"/>
    </row>
    <row r="18" spans="2:19" ht="19" x14ac:dyDescent="0.25">
      <c r="B18" s="87"/>
      <c r="C18" s="11" t="s">
        <v>8</v>
      </c>
      <c r="D18" s="22"/>
      <c r="E18" s="24" t="str">
        <f t="shared" ref="E18:E19" si="4">IF(D18&gt;0,(D18-E$16),"")</f>
        <v/>
      </c>
      <c r="F18" s="71" t="str">
        <f>IFERROR((IF((E18^2^0.5)&gt;N18,"yes","no")),"")</f>
        <v/>
      </c>
      <c r="G18" s="25" t="str">
        <f t="shared" ref="G18:G19" si="5">IF(AND(D18&gt;109,F18="yes"),"Strength","")</f>
        <v/>
      </c>
      <c r="H18" s="26" t="str">
        <f t="shared" ref="H18:H19" si="6">IF(AND(D18&lt;90,F18="yes"),"Weakness","")</f>
        <v/>
      </c>
      <c r="I18" s="28"/>
      <c r="J18" s="28"/>
      <c r="K18" s="28"/>
      <c r="L18" s="28"/>
      <c r="M18" s="56" t="s">
        <v>8</v>
      </c>
      <c r="N18" s="37">
        <v>10.8</v>
      </c>
      <c r="O18" s="58">
        <v>9.6999999999999993</v>
      </c>
      <c r="P18" s="28"/>
      <c r="Q18" s="28"/>
      <c r="R18" s="28"/>
      <c r="S18" s="28"/>
    </row>
    <row r="19" spans="2:19" ht="19" x14ac:dyDescent="0.25">
      <c r="B19" s="87"/>
      <c r="C19" s="11" t="s">
        <v>9</v>
      </c>
      <c r="D19" s="22"/>
      <c r="E19" s="24" t="str">
        <f t="shared" si="4"/>
        <v/>
      </c>
      <c r="F19" s="71" t="str">
        <f t="shared" ref="F19" si="7">IFERROR((IF((E19^2^0.5)&gt;N19,"yes","no")),"")</f>
        <v/>
      </c>
      <c r="G19" s="25" t="str">
        <f t="shared" si="5"/>
        <v/>
      </c>
      <c r="H19" s="26" t="str">
        <f t="shared" si="6"/>
        <v/>
      </c>
      <c r="I19" s="28"/>
      <c r="J19" s="28"/>
      <c r="K19" s="28"/>
      <c r="L19" s="28"/>
      <c r="M19" s="56" t="s">
        <v>9</v>
      </c>
      <c r="N19" s="37">
        <v>11.3</v>
      </c>
      <c r="O19" s="58">
        <v>10.1</v>
      </c>
      <c r="P19" s="28"/>
      <c r="Q19" s="28"/>
      <c r="R19" s="28"/>
      <c r="S19" s="28"/>
    </row>
    <row r="20" spans="2:19" ht="20" thickBot="1" x14ac:dyDescent="0.3">
      <c r="B20" s="87"/>
      <c r="C20" s="12" t="s">
        <v>10</v>
      </c>
      <c r="D20" s="23"/>
      <c r="E20" s="72" t="str">
        <f>IF(D20&gt;0,(D20-E$16),"")</f>
        <v/>
      </c>
      <c r="F20" s="73" t="str">
        <f>IFERROR((IF((E20^2^0.5)&gt;N20,"yes","no")),"")</f>
        <v/>
      </c>
      <c r="G20" s="74" t="str">
        <f>IF(AND(D20&gt;109,F20="yes"),"Strength","")</f>
        <v/>
      </c>
      <c r="H20" s="75" t="str">
        <f>IF(AND(D20&lt;90,F20="yes"),"Weakness","")</f>
        <v/>
      </c>
      <c r="I20" s="28"/>
      <c r="J20" s="28"/>
      <c r="K20" s="28"/>
      <c r="L20" s="28"/>
      <c r="M20" s="59" t="s">
        <v>10</v>
      </c>
      <c r="N20" s="60">
        <v>11.8</v>
      </c>
      <c r="O20" s="61">
        <v>10.6</v>
      </c>
      <c r="P20" s="28"/>
      <c r="Q20" s="28"/>
      <c r="R20" s="28"/>
      <c r="S20" s="28"/>
    </row>
    <row r="21" spans="2:19" ht="32.5" customHeight="1" x14ac:dyDescent="0.25">
      <c r="C21" s="88" t="s">
        <v>35</v>
      </c>
      <c r="D21" s="88"/>
      <c r="E21" s="88"/>
      <c r="F21" s="88"/>
      <c r="G21" s="88"/>
      <c r="H21" s="88"/>
      <c r="I21" s="28"/>
      <c r="J21" s="28"/>
      <c r="K21" s="28"/>
      <c r="L21" s="28"/>
      <c r="M21" s="35"/>
      <c r="N21" s="35"/>
      <c r="O21" s="35"/>
      <c r="P21" s="28"/>
      <c r="Q21" s="28"/>
      <c r="R21" s="28"/>
      <c r="S21" s="28"/>
    </row>
    <row r="22" spans="2:19" s="28" customFormat="1" ht="60.5" customHeight="1" x14ac:dyDescent="0.25">
      <c r="C22" s="88" t="s">
        <v>36</v>
      </c>
      <c r="D22" s="88"/>
      <c r="E22" s="88"/>
      <c r="F22" s="88"/>
      <c r="G22" s="88"/>
      <c r="H22" s="88"/>
      <c r="M22" s="35"/>
      <c r="N22" s="35"/>
      <c r="O22" s="35"/>
    </row>
    <row r="23" spans="2:19" s="28" customFormat="1" ht="55.75" customHeight="1" x14ac:dyDescent="0.25">
      <c r="C23" s="88" t="s">
        <v>38</v>
      </c>
      <c r="D23" s="88"/>
      <c r="E23" s="88"/>
      <c r="F23" s="88"/>
      <c r="G23" s="88"/>
      <c r="H23" s="88"/>
      <c r="M23" s="35"/>
      <c r="N23" s="35"/>
      <c r="O23" s="35"/>
    </row>
    <row r="24" spans="2:19" s="28" customFormat="1" ht="19" x14ac:dyDescent="0.25">
      <c r="C24" s="88" t="s">
        <v>37</v>
      </c>
      <c r="D24" s="88"/>
      <c r="E24" s="88"/>
      <c r="F24" s="88"/>
      <c r="G24" s="88"/>
      <c r="H24" s="88"/>
      <c r="M24" s="35"/>
      <c r="N24" s="35"/>
      <c r="O24" s="35"/>
    </row>
    <row r="25" spans="2:19" s="28" customFormat="1" x14ac:dyDescent="0.2">
      <c r="M25" s="35"/>
      <c r="N25" s="35"/>
      <c r="O25" s="35"/>
    </row>
    <row r="26" spans="2:19" s="28" customFormat="1" x14ac:dyDescent="0.2">
      <c r="C26" s="29"/>
      <c r="D26" s="29"/>
      <c r="E26" s="29"/>
      <c r="F26" s="29"/>
      <c r="G26" s="29"/>
      <c r="H26" s="29"/>
      <c r="M26" s="35"/>
      <c r="N26" s="35"/>
      <c r="O26" s="35"/>
    </row>
    <row r="27" spans="2:19" s="28" customFormat="1" x14ac:dyDescent="0.2">
      <c r="C27" s="29"/>
      <c r="D27" s="29"/>
      <c r="E27" s="29"/>
      <c r="F27" s="29"/>
      <c r="G27" s="29"/>
      <c r="H27" s="29"/>
      <c r="I27" s="29"/>
      <c r="J27" s="29"/>
      <c r="M27" s="35"/>
      <c r="N27" s="35"/>
      <c r="O27" s="35"/>
    </row>
    <row r="28" spans="2:19" s="28" customFormat="1" x14ac:dyDescent="0.2">
      <c r="M28" s="35"/>
      <c r="N28" s="35"/>
      <c r="O28" s="35"/>
    </row>
    <row r="29" spans="2:19" s="28" customFormat="1" x14ac:dyDescent="0.2">
      <c r="M29" s="35"/>
      <c r="N29" s="35"/>
      <c r="O29" s="35"/>
    </row>
    <row r="30" spans="2:19" s="28" customFormat="1" x14ac:dyDescent="0.2">
      <c r="M30" s="35"/>
      <c r="N30" s="35"/>
      <c r="O30" s="35"/>
    </row>
    <row r="31" spans="2:19" s="28" customFormat="1" x14ac:dyDescent="0.2">
      <c r="M31" s="35"/>
      <c r="N31" s="35"/>
      <c r="O31" s="35"/>
    </row>
    <row r="32" spans="2:19" s="28" customFormat="1" x14ac:dyDescent="0.2">
      <c r="M32" s="35"/>
      <c r="N32" s="35"/>
      <c r="O32" s="35"/>
    </row>
    <row r="33" spans="1:15" s="27" customFormat="1" x14ac:dyDescent="0.2">
      <c r="A33" s="28"/>
      <c r="B33" s="28"/>
      <c r="M33" s="38"/>
      <c r="N33" s="38"/>
      <c r="O33" s="38"/>
    </row>
    <row r="34" spans="1:15" s="27" customFormat="1" x14ac:dyDescent="0.2">
      <c r="A34" s="28"/>
      <c r="B34" s="28"/>
      <c r="M34" s="38"/>
      <c r="N34" s="38"/>
      <c r="O34" s="38"/>
    </row>
  </sheetData>
  <sheetProtection algorithmName="SHA-512" hashValue="iNMmX8VIuq1xWx8DpErvP1ZKaShN19D+hZhDzR/AQgWP3CkzAKuRaCEdj2khfE4AVxrN6atplmPmE21LssalDw==" saltValue="5OVJBiudTMLdwIjp/oD0Hw==" spinCount="100000" sheet="1" formatCells="0" formatColumns="0" formatRows="0" insertColumns="0" insertRows="0" insertHyperlinks="0" deleteColumns="0" deleteRows="0" sort="0" autoFilter="0" pivotTables="0"/>
  <mergeCells count="17">
    <mergeCell ref="C2:H2"/>
    <mergeCell ref="C3:D3"/>
    <mergeCell ref="F3:F4"/>
    <mergeCell ref="G3:G4"/>
    <mergeCell ref="H3:H4"/>
    <mergeCell ref="B4:B8"/>
    <mergeCell ref="B16:B20"/>
    <mergeCell ref="C22:H22"/>
    <mergeCell ref="C23:H23"/>
    <mergeCell ref="C24:H24"/>
    <mergeCell ref="C21:H21"/>
    <mergeCell ref="C9:H9"/>
    <mergeCell ref="C13:H14"/>
    <mergeCell ref="C15:D15"/>
    <mergeCell ref="F15:F16"/>
    <mergeCell ref="G15:G16"/>
    <mergeCell ref="H15:H16"/>
  </mergeCells>
  <conditionalFormatting sqref="G5:H8">
    <cfRule type="containsText" dxfId="3" priority="3" operator="containsText" text="Strength">
      <formula>NOT(ISERROR(SEARCH("Strength",G5)))</formula>
    </cfRule>
    <cfRule type="containsText" dxfId="2" priority="4" operator="containsText" text="Weakness">
      <formula>NOT(ISERROR(SEARCH("Weakness",G5)))</formula>
    </cfRule>
  </conditionalFormatting>
  <conditionalFormatting sqref="G17:H20">
    <cfRule type="containsText" dxfId="1" priority="1" operator="containsText" text="Strength">
      <formula>NOT(ISERROR(SEARCH("Strength",G17)))</formula>
    </cfRule>
    <cfRule type="containsText" dxfId="0" priority="2" operator="containsText" text="Weakness">
      <formula>NOT(ISERROR(SEARCH("Weakness",G17)))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CAS2 - 12 subtest Extended</vt:lpstr>
      <vt:lpstr>CAS2 8-subtest Core</vt:lpstr>
      <vt:lpstr>CAS2 Brief</vt:lpstr>
      <vt:lpstr>CAS2 Rating Scale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A Naglieri</dc:creator>
  <cp:lastModifiedBy>Microsoft Office User</cp:lastModifiedBy>
  <dcterms:created xsi:type="dcterms:W3CDTF">2017-07-31T13:22:03Z</dcterms:created>
  <dcterms:modified xsi:type="dcterms:W3CDTF">2018-01-19T14:58:20Z</dcterms:modified>
</cp:coreProperties>
</file>