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corecard" sheetId="2" state="visible" r:id="rId4"/>
    <sheet name="Result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<sst xmlns="http://schemas.openxmlformats.org/spreadsheetml/2006/main" count="122" uniqueCount="115">
  <si>
    <t xml:space="preserve">PROTEUS CONSULTING</t>
  </si>
  <si>
    <t xml:space="preserve">Does your register match the yard?</t>
  </si>
  <si>
    <t xml:space="preserve">A 20 minute check on whether your asset records describe the business you actually have.</t>
  </si>
  <si>
    <t xml:space="preserve">WHY</t>
  </si>
  <si>
    <t xml:space="preserve">Every asset register is right on the day it is built. Then a pump gets swapped, a trailer gets sold, and a spare goes into a machine and never gets recorded. Two years on you are making replacement decisions off a spreadsheet that no longer describes the business, and the numbers do not hold up when someone asks.</t>
  </si>
  <si>
    <t xml:space="preserve">WHAT</t>
  </si>
  <si>
    <t xml:space="preserve">Thirty two questions across six areas, from whether the register matches the yard through to whether you know what each machine costs you per hour. Score each one from 1 to 5.</t>
  </si>
  <si>
    <t xml:space="preserve">HOW</t>
  </si>
  <si>
    <t xml:space="preserve">Do it with the register open and, if you can, standing in the yard rather than sitting in the office. Score what is true today, not what is supposed to happen.</t>
  </si>
  <si>
    <t xml:space="preserve">WHO</t>
  </si>
  <si>
    <t xml:space="preserve">The owner or manager should score it, and so should whoever actually maintains the gear. Where those two scores disagree is where your real exposure sits.</t>
  </si>
  <si>
    <t xml:space="preserve">SCORING</t>
  </si>
  <si>
    <t xml:space="preserve">1</t>
  </si>
  <si>
    <t xml:space="preserve">Not present. No evidence, or completely absent</t>
  </si>
  <si>
    <t xml:space="preserve">2</t>
  </si>
  <si>
    <t xml:space="preserve">Emerging. Limited or informal, inconsistent</t>
  </si>
  <si>
    <t xml:space="preserve">3</t>
  </si>
  <si>
    <t xml:space="preserve">Developing. Some structure, not consistently applied</t>
  </si>
  <si>
    <t xml:space="preserve">4</t>
  </si>
  <si>
    <t xml:space="preserve">Established. Clear and mostly embedded</t>
  </si>
  <si>
    <t xml:space="preserve">5</t>
  </si>
  <si>
    <t xml:space="preserve">Optimised. Fully embedded, consistently applied, reviewed</t>
  </si>
  <si>
    <t xml:space="preserve">NOTE</t>
  </si>
  <si>
    <t xml:space="preserve">This tool shows you where the gaps are. Closing them is a different job, and what it takes depends on your fleet, your people and how hard the gear is worked. If you want a view on that, book a free 60 minute Discovery call at proteusconsulting.com.au. No jargon, no sales pitch.</t>
  </si>
  <si>
    <t xml:space="preserve">Proteus Operations Pty Ltd  |  ABN 36 640 545 508  |  Crystal Brook SA 5523  |  0474 175 935  |  jamie@proteusconsulting.com.au</t>
  </si>
  <si>
    <t xml:space="preserve">Scorecard</t>
  </si>
  <si>
    <t xml:space="preserve">Score every yellow cell from 1 to 5. Section averages update as you go.</t>
  </si>
  <si>
    <t xml:space="preserve">#</t>
  </si>
  <si>
    <t xml:space="preserve">Question</t>
  </si>
  <si>
    <t xml:space="preserve">Score</t>
  </si>
  <si>
    <t xml:space="preserve">What good looks like</t>
  </si>
  <si>
    <t xml:space="preserve">Does the register match the yard</t>
  </si>
  <si>
    <t xml:space="preserve">Is there one asset register, and is it the one people actually use?</t>
  </si>
  <si>
    <t xml:space="preserve">Not three spreadsheets and a whiteboard</t>
  </si>
  <si>
    <t xml:space="preserve">Does every asset on site appear on it?</t>
  </si>
  <si>
    <t xml:space="preserve">Including the ones bought outside the normal process</t>
  </si>
  <si>
    <t xml:space="preserve">Does every asset on it still exist?</t>
  </si>
  <si>
    <t xml:space="preserve">Sold, scrapped and stolen items removed</t>
  </si>
  <si>
    <t xml:space="preserve">Is each asset uniquely tagged or numbered on the machine itself?</t>
  </si>
  <si>
    <t xml:space="preserve">A number you can read standing next to it</t>
  </si>
  <si>
    <t xml:space="preserve">Has anyone physically walked the yard against the register in the last 12 months?</t>
  </si>
  <si>
    <t xml:space="preserve">A real count, not a desk review</t>
  </si>
  <si>
    <t xml:space="preserve">When something moves site, does the register find out?</t>
  </si>
  <si>
    <t xml:space="preserve">Transfers, hire out, loans to other yards</t>
  </si>
  <si>
    <t xml:space="preserve">Does the register match the yard average</t>
  </si>
  <si>
    <t xml:space="preserve">Condition and criticality</t>
  </si>
  <si>
    <t xml:space="preserve">Do you know the actual condition of each major asset?</t>
  </si>
  <si>
    <t xml:space="preserve">Recorded, dated, by someone qualified to judge</t>
  </si>
  <si>
    <t xml:space="preserve">Do you know which assets stop the job if they stop?</t>
  </si>
  <si>
    <t xml:space="preserve">Criticality ranked, not assumed</t>
  </si>
  <si>
    <t xml:space="preserve">Are the critical ones getting more attention than the rest?</t>
  </si>
  <si>
    <t xml:space="preserve">Inspection and maintenance weighted to criticality</t>
  </si>
  <si>
    <t xml:space="preserve">Are hours, kilometres or cycles recorded against each asset?</t>
  </si>
  <si>
    <t xml:space="preserve">The number that actually drives wear</t>
  </si>
  <si>
    <t xml:space="preserve">Would you back the condition data in front of an auditor or a buyer?</t>
  </si>
  <si>
    <t xml:space="preserve">Evidence, not opinion</t>
  </si>
  <si>
    <t xml:space="preserve">Condition and criticality average</t>
  </si>
  <si>
    <t xml:space="preserve">Maintenance planning</t>
  </si>
  <si>
    <t xml:space="preserve">Is there a written maintenance plan, or is it in someone's head?</t>
  </si>
  <si>
    <t xml:space="preserve">If that person left on Friday, what happens Monday</t>
  </si>
  <si>
    <t xml:space="preserve">Is work scheduled ahead, or does it happen when something breaks?</t>
  </si>
  <si>
    <t xml:space="preserve">Planned versus reactive split known</t>
  </si>
  <si>
    <t xml:space="preserve">Does every job get a work order, even the quick ones?</t>
  </si>
  <si>
    <t xml:space="preserve">The five minute fixes are where the data disappears</t>
  </si>
  <si>
    <t xml:space="preserve">Are parts and labour lined up before the job starts?</t>
  </si>
  <si>
    <t xml:space="preserve">Kitting, not scavenging</t>
  </si>
  <si>
    <t xml:space="preserve">Does the plan survive a busy week?</t>
  </si>
  <si>
    <t xml:space="preserve">Or is it the first thing dropped when work gets tight</t>
  </si>
  <si>
    <t xml:space="preserve">Maintenance planning average</t>
  </si>
  <si>
    <t xml:space="preserve">What the records tell you</t>
  </si>
  <si>
    <t xml:space="preserve">Can you pull the full history of any machine in under five minutes?</t>
  </si>
  <si>
    <t xml:space="preserve">Without ringing the fitter who did it</t>
  </si>
  <si>
    <t xml:space="preserve">Are breakdowns recorded, including the ones fixed on the spot?</t>
  </si>
  <si>
    <t xml:space="preserve">The unrecorded ones are usually the pattern</t>
  </si>
  <si>
    <t xml:space="preserve">Does anyone look at the history to spot repeat failures?</t>
  </si>
  <si>
    <t xml:space="preserve">Same fault, same machine, third time</t>
  </si>
  <si>
    <t xml:space="preserve">Do records show what the job cost, not just that it happened?</t>
  </si>
  <si>
    <t xml:space="preserve">Labour hours plus parts</t>
  </si>
  <si>
    <t xml:space="preserve">Are the records good enough to justify a replacement decision?</t>
  </si>
  <si>
    <t xml:space="preserve">To a bank, a board or an auditor</t>
  </si>
  <si>
    <t xml:space="preserve">What the records tell you average</t>
  </si>
  <si>
    <t xml:space="preserve">Spares, people and resources</t>
  </si>
  <si>
    <t xml:space="preserve">Do you know which spares you must hold and which you can order?</t>
  </si>
  <si>
    <t xml:space="preserve">Based on lead time and criticality</t>
  </si>
  <si>
    <t xml:space="preserve">Do you know what is sitting in the store and what it is worth?</t>
  </si>
  <si>
    <t xml:space="preserve">Counted, not estimated</t>
  </si>
  <si>
    <t xml:space="preserve">Are the people doing the work trained and ticketed for it?</t>
  </si>
  <si>
    <t xml:space="preserve">Current, recorded, verifiable</t>
  </si>
  <si>
    <t xml:space="preserve">Is there a maintenance budget, separate from general costs?</t>
  </si>
  <si>
    <t xml:space="preserve">Or does it come out of whatever is left</t>
  </si>
  <si>
    <t xml:space="preserve">Does the workshop have the tools it needs to do the job properly?</t>
  </si>
  <si>
    <t xml:space="preserve">Not borrowed, not improvised</t>
  </si>
  <si>
    <t xml:space="preserve">Spares, people and resources average</t>
  </si>
  <si>
    <t xml:space="preserve">Cost, risk and compliance</t>
  </si>
  <si>
    <t xml:space="preserve">Do you know the cost per hour to own and run each major asset?</t>
  </si>
  <si>
    <t xml:space="preserve">Not just the purchase price</t>
  </si>
  <si>
    <t xml:space="preserve">Do you know which assets are costing more than they earn?</t>
  </si>
  <si>
    <t xml:space="preserve">The ones quietly eating the margin</t>
  </si>
  <si>
    <t xml:space="preserve">Is there a replacement plan with dates and dollars against it?</t>
  </si>
  <si>
    <t xml:space="preserve">Not a vague intention</t>
  </si>
  <si>
    <t xml:space="preserve">Are statutory inspections and certifications current and tracked?</t>
  </si>
  <si>
    <t xml:space="preserve">Lifting gear, pressure equipment, registrations</t>
  </si>
  <si>
    <t xml:space="preserve">Would an incident investigation find your records in order?</t>
  </si>
  <si>
    <t xml:space="preserve">Before you need them, not after</t>
  </si>
  <si>
    <t xml:space="preserve">Cost, risk and compliance average</t>
  </si>
  <si>
    <t xml:space="preserve">Your Result</t>
  </si>
  <si>
    <t xml:space="preserve">Updates automatically once the Scorecard is filled in.</t>
  </si>
  <si>
    <t xml:space="preserve">Area</t>
  </si>
  <si>
    <t xml:space="preserve">Where that sits</t>
  </si>
  <si>
    <t xml:space="preserve">Overall</t>
  </si>
  <si>
    <t xml:space="preserve">Weakest area</t>
  </si>
  <si>
    <t xml:space="preserve">Strongest area</t>
  </si>
  <si>
    <t xml:space="preserve">READ THIS</t>
  </si>
  <si>
    <t xml:space="preserve">Do not chase every low score at once. It is usually one constraint doing the damage, not six. Start with the weakest area above, find the single thing inside it that is holding the rest back, and fix that first. The rest tends to move on its own once it clears.</t>
  </si>
  <si>
    <t xml:space="preserve">Want a second pair of eyes on what this is telling you? The Discovery call is free, runs 60 minutes, and there is no pitch at the end of it. proteusconsulting.com.au</t>
  </si>
</sst>
</file>

<file path=xl/styles.xml><?xml version="1.0" encoding="utf-8"?>
<styleSheet xmlns="http://schemas.openxmlformats.org/spreadsheetml/2006/main">
  <numFmts count="2">
    <numFmt numFmtId="164" formatCode="General"/>
    <numFmt numFmtId="165" formatCode="0.0"/>
  </numFmts>
  <fonts count="20">
    <font>
      <sz val="11"/>
      <color theme="1"/>
      <name val="Calibri"/>
      <family val="2"/>
      <charset val="1"/>
    </font>
    <font>
      <sz val="10"/>
      <name val="Arial"/>
      <family val="0"/>
    </font>
    <font>
      <sz val="10"/>
      <name val="Arial"/>
      <family val="0"/>
    </font>
    <font>
      <sz val="10"/>
      <name val="Arial"/>
      <family val="0"/>
    </font>
    <font>
      <b val="true"/>
      <sz val="11"/>
      <color rgb="FF2E6B1F"/>
      <name val="Arial"/>
      <family val="0"/>
      <charset val="1"/>
    </font>
    <font>
      <b val="true"/>
      <sz val="18"/>
      <color rgb="FF26215A"/>
      <name val="Arial"/>
      <family val="0"/>
      <charset val="1"/>
    </font>
    <font>
      <i val="true"/>
      <sz val="11"/>
      <color rgb="FF555555"/>
      <name val="Arial"/>
      <family val="0"/>
      <charset val="1"/>
    </font>
    <font>
      <sz val="10"/>
      <name val="Arial"/>
      <family val="0"/>
      <charset val="1"/>
    </font>
    <font>
      <b val="true"/>
      <sz val="10"/>
      <name val="Arial"/>
      <family val="0"/>
      <charset val="1"/>
    </font>
    <font>
      <sz val="9"/>
      <color rgb="FF777777"/>
      <name val="Arial"/>
      <family val="0"/>
      <charset val="1"/>
    </font>
    <font>
      <i val="true"/>
      <sz val="10"/>
      <color rgb="FF555555"/>
      <name val="Arial"/>
      <family val="0"/>
      <charset val="1"/>
    </font>
    <font>
      <b val="true"/>
      <sz val="10"/>
      <color rgb="FFFFFFFF"/>
      <name val="Arial"/>
      <family val="0"/>
      <charset val="1"/>
    </font>
    <font>
      <b val="true"/>
      <sz val="11"/>
      <color rgb="FF0000FF"/>
      <name val="Arial"/>
      <family val="0"/>
      <charset val="1"/>
    </font>
    <font>
      <sz val="9"/>
      <color rgb="FF666666"/>
      <name val="Arial"/>
      <family val="0"/>
      <charset val="1"/>
    </font>
    <font>
      <b val="true"/>
      <i val="true"/>
      <sz val="10"/>
      <name val="Arial"/>
      <family val="0"/>
      <charset val="1"/>
    </font>
    <font>
      <b val="true"/>
      <sz val="11"/>
      <color rgb="FF26215A"/>
      <name val="Arial"/>
      <family val="0"/>
      <charset val="1"/>
    </font>
    <font>
      <b val="true"/>
      <sz val="11"/>
      <name val="Arial"/>
      <family val="0"/>
      <charset val="1"/>
    </font>
    <font>
      <b val="true"/>
      <sz val="12"/>
      <color rgb="FF2E6B1F"/>
      <name val="Arial"/>
      <family val="0"/>
      <charset val="1"/>
    </font>
    <font>
      <b val="true"/>
      <sz val="11"/>
      <color rgb="FFC00000"/>
      <name val="Arial"/>
      <family val="0"/>
      <charset val="1"/>
    </font>
    <font>
      <i val="true"/>
      <sz val="10"/>
      <name val="Arial"/>
      <family val="0"/>
      <charset val="1"/>
    </font>
  </fonts>
  <fills count="5">
    <fill>
      <patternFill patternType="none"/>
    </fill>
    <fill>
      <patternFill patternType="gray125"/>
    </fill>
    <fill>
      <patternFill patternType="solid">
        <fgColor rgb="FF2E6B1F"/>
        <bgColor rgb="FF555555"/>
      </patternFill>
    </fill>
    <fill>
      <patternFill patternType="solid">
        <fgColor rgb="FFEDF3EA"/>
        <bgColor rgb="FFFFFFFF"/>
      </patternFill>
    </fill>
    <fill>
      <patternFill patternType="solid">
        <fgColor rgb="FFFFF2B2"/>
        <bgColor rgb="FFEDF3EA"/>
      </patternFill>
    </fill>
  </fills>
  <borders count="2">
    <border diagonalUp="false" diagonalDown="false">
      <left/>
      <right/>
      <top/>
      <bottom/>
      <diagonal/>
    </border>
    <border diagonalUp="false" diagonalDown="false">
      <left style="thin">
        <color rgb="FFC9C9C9"/>
      </left>
      <right style="thin">
        <color rgb="FFC9C9C9"/>
      </right>
      <top style="thin">
        <color rgb="FFC9C9C9"/>
      </top>
      <bottom style="thin">
        <color rgb="FFC9C9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general" vertical="center" textRotation="0" wrapText="false" indent="0" shrinkToFit="false"/>
      <protection locked="true" hidden="false"/>
    </xf>
    <xf numFmtId="164" fontId="11" fillId="2" borderId="1" xfId="0" applyFont="true" applyBorder="true" applyAlignment="true" applyProtection="false">
      <alignment horizontal="center" vertical="center" textRotation="0" wrapText="false" indent="0" shrinkToFit="false"/>
      <protection locked="true" hidden="false"/>
    </xf>
    <xf numFmtId="164" fontId="4" fillId="3" borderId="1" xfId="0" applyFont="true" applyBorder="tru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2" fillId="4" borderId="1" xfId="0" applyFont="true" applyBorder="true" applyAlignment="true" applyProtection="false">
      <alignment horizontal="center" vertical="center" textRotation="0" wrapText="fals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xf numFmtId="165" fontId="15" fillId="0" borderId="1" xfId="0" applyFont="true" applyBorder="true" applyAlignment="true" applyProtection="false">
      <alignment horizontal="center" vertical="center" textRotation="0" wrapText="false" indent="0" shrinkToFit="false"/>
      <protection locked="true" hidden="false"/>
    </xf>
    <xf numFmtId="164" fontId="11" fillId="2"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16" fillId="0"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5" fontId="17" fillId="0" borderId="1" xfId="0" applyFont="true" applyBorder="true" applyAlignment="true" applyProtection="false">
      <alignment horizontal="center" vertical="center"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2E6B1F"/>
      <rgbColor rgb="FF000080"/>
      <rgbColor rgb="FF808000"/>
      <rgbColor rgb="FF800080"/>
      <rgbColor rgb="FF008080"/>
      <rgbColor rgb="FFC9C9C9"/>
      <rgbColor rgb="FF777777"/>
      <rgbColor rgb="FF9999FF"/>
      <rgbColor rgb="FF993366"/>
      <rgbColor rgb="FFEDF3EA"/>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2B2"/>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555555"/>
      <rgbColor rgb="FF2621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04"/>
  </cols>
  <sheetData>
    <row r="1" customFormat="false" ht="15" hidden="false" customHeight="false" outlineLevel="0" collapsed="false">
      <c r="A1" s="1" t="s">
        <v>0</v>
      </c>
    </row>
    <row r="2" customFormat="false" ht="22.05" hidden="false" customHeight="false" outlineLevel="0" collapsed="false">
      <c r="A2" s="2" t="s">
        <v>1</v>
      </c>
    </row>
    <row r="3" customFormat="false" ht="15" hidden="false" customHeight="false" outlineLevel="0" collapsed="false">
      <c r="A3" s="3" t="s">
        <v>2</v>
      </c>
    </row>
    <row r="5" customFormat="false" ht="48" hidden="false" customHeight="true" outlineLevel="0" collapsed="false">
      <c r="A5" s="1" t="s">
        <v>3</v>
      </c>
      <c r="B5" s="4" t="s">
        <v>4</v>
      </c>
    </row>
    <row r="7" customFormat="false" ht="48" hidden="false" customHeight="true" outlineLevel="0" collapsed="false">
      <c r="A7" s="1" t="s">
        <v>5</v>
      </c>
      <c r="B7" s="4" t="s">
        <v>6</v>
      </c>
    </row>
    <row r="9" customFormat="false" ht="48" hidden="false" customHeight="true" outlineLevel="0" collapsed="false">
      <c r="A9" s="1" t="s">
        <v>7</v>
      </c>
      <c r="B9" s="4" t="s">
        <v>8</v>
      </c>
    </row>
    <row r="11" customFormat="false" ht="48" hidden="false" customHeight="true" outlineLevel="0" collapsed="false">
      <c r="A11" s="1" t="s">
        <v>9</v>
      </c>
      <c r="B11" s="4" t="s">
        <v>10</v>
      </c>
    </row>
    <row r="13" customFormat="false" ht="15" hidden="false" customHeight="false" outlineLevel="0" collapsed="false">
      <c r="A13" s="1" t="s">
        <v>11</v>
      </c>
    </row>
    <row r="14" customFormat="false" ht="15" hidden="false" customHeight="false" outlineLevel="0" collapsed="false">
      <c r="A14" s="5" t="s">
        <v>12</v>
      </c>
      <c r="B14" s="6" t="s">
        <v>13</v>
      </c>
    </row>
    <row r="15" customFormat="false" ht="15" hidden="false" customHeight="false" outlineLevel="0" collapsed="false">
      <c r="A15" s="5" t="s">
        <v>14</v>
      </c>
      <c r="B15" s="6" t="s">
        <v>15</v>
      </c>
    </row>
    <row r="16" customFormat="false" ht="15" hidden="false" customHeight="false" outlineLevel="0" collapsed="false">
      <c r="A16" s="5" t="s">
        <v>16</v>
      </c>
      <c r="B16" s="6" t="s">
        <v>17</v>
      </c>
    </row>
    <row r="17" customFormat="false" ht="15" hidden="false" customHeight="false" outlineLevel="0" collapsed="false">
      <c r="A17" s="5" t="s">
        <v>18</v>
      </c>
      <c r="B17" s="6" t="s">
        <v>19</v>
      </c>
    </row>
    <row r="18" customFormat="false" ht="15" hidden="false" customHeight="false" outlineLevel="0" collapsed="false">
      <c r="A18" s="5" t="s">
        <v>20</v>
      </c>
      <c r="B18" s="6" t="s">
        <v>21</v>
      </c>
    </row>
    <row r="20" customFormat="false" ht="45.75" hidden="false" customHeight="true" outlineLevel="0" collapsed="false">
      <c r="A20" s="1" t="s">
        <v>22</v>
      </c>
      <c r="B20" s="4" t="s">
        <v>23</v>
      </c>
    </row>
    <row r="22" customFormat="false" ht="15" hidden="false" customHeight="false" outlineLevel="0" collapsed="false">
      <c r="B22" s="7" t="s">
        <v>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2"/>
    <col collapsed="false" customWidth="true" hidden="false" outlineLevel="0" max="3" min="3" style="0" width="9"/>
    <col collapsed="false" customWidth="true" hidden="false" outlineLevel="0" max="4" min="4" style="0" width="50"/>
  </cols>
  <sheetData>
    <row r="1" customFormat="false" ht="22.05" hidden="false" customHeight="false" outlineLevel="0" collapsed="false">
      <c r="A1" s="2" t="s">
        <v>25</v>
      </c>
    </row>
    <row r="2" customFormat="false" ht="15" hidden="false" customHeight="false" outlineLevel="0" collapsed="false">
      <c r="A2" s="8" t="s">
        <v>26</v>
      </c>
    </row>
    <row r="4" customFormat="false" ht="15" hidden="false" customHeight="false" outlineLevel="0" collapsed="false">
      <c r="A4" s="9" t="s">
        <v>27</v>
      </c>
      <c r="B4" s="9" t="s">
        <v>28</v>
      </c>
      <c r="C4" s="10" t="s">
        <v>29</v>
      </c>
      <c r="D4" s="9" t="s">
        <v>30</v>
      </c>
    </row>
    <row r="5" customFormat="false" ht="15" hidden="false" customHeight="false" outlineLevel="0" collapsed="false">
      <c r="A5" s="11" t="s">
        <v>31</v>
      </c>
      <c r="B5" s="12"/>
      <c r="C5" s="12"/>
      <c r="D5" s="12"/>
    </row>
    <row r="6" customFormat="false" ht="15" hidden="false" customHeight="false" outlineLevel="0" collapsed="false">
      <c r="A6" s="13" t="n">
        <v>1</v>
      </c>
      <c r="B6" s="14" t="s">
        <v>32</v>
      </c>
      <c r="C6" s="15"/>
      <c r="D6" s="16" t="s">
        <v>33</v>
      </c>
    </row>
    <row r="7" customFormat="false" ht="15" hidden="false" customHeight="false" outlineLevel="0" collapsed="false">
      <c r="A7" s="13" t="n">
        <v>2</v>
      </c>
      <c r="B7" s="14" t="s">
        <v>34</v>
      </c>
      <c r="C7" s="15"/>
      <c r="D7" s="16" t="s">
        <v>35</v>
      </c>
    </row>
    <row r="8" customFormat="false" ht="15" hidden="false" customHeight="false" outlineLevel="0" collapsed="false">
      <c r="A8" s="13" t="n">
        <v>3</v>
      </c>
      <c r="B8" s="14" t="s">
        <v>36</v>
      </c>
      <c r="C8" s="15"/>
      <c r="D8" s="16" t="s">
        <v>37</v>
      </c>
    </row>
    <row r="9" customFormat="false" ht="15" hidden="false" customHeight="false" outlineLevel="0" collapsed="false">
      <c r="A9" s="13" t="n">
        <v>4</v>
      </c>
      <c r="B9" s="14" t="s">
        <v>38</v>
      </c>
      <c r="C9" s="15"/>
      <c r="D9" s="16" t="s">
        <v>39</v>
      </c>
    </row>
    <row r="10" customFormat="false" ht="23.85" hidden="false" customHeight="false" outlineLevel="0" collapsed="false">
      <c r="A10" s="13" t="n">
        <v>5</v>
      </c>
      <c r="B10" s="14" t="s">
        <v>40</v>
      </c>
      <c r="C10" s="15"/>
      <c r="D10" s="16" t="s">
        <v>41</v>
      </c>
    </row>
    <row r="11" customFormat="false" ht="15" hidden="false" customHeight="false" outlineLevel="0" collapsed="false">
      <c r="A11" s="13" t="n">
        <v>6</v>
      </c>
      <c r="B11" s="14" t="s">
        <v>42</v>
      </c>
      <c r="C11" s="15"/>
      <c r="D11" s="16" t="s">
        <v>43</v>
      </c>
    </row>
    <row r="12" customFormat="false" ht="15" hidden="false" customHeight="false" outlineLevel="0" collapsed="false">
      <c r="A12" s="17"/>
      <c r="B12" s="18" t="s">
        <v>44</v>
      </c>
      <c r="C12" s="19" t="str">
        <f aca="false">IFERROR(AVERAGE(C6:C11),"")</f>
        <v/>
      </c>
      <c r="D12" s="17"/>
    </row>
    <row r="14" customFormat="false" ht="15" hidden="false" customHeight="false" outlineLevel="0" collapsed="false">
      <c r="A14" s="11" t="s">
        <v>45</v>
      </c>
      <c r="B14" s="12"/>
      <c r="C14" s="12"/>
      <c r="D14" s="12"/>
    </row>
    <row r="15" customFormat="false" ht="15" hidden="false" customHeight="false" outlineLevel="0" collapsed="false">
      <c r="A15" s="13" t="n">
        <v>7</v>
      </c>
      <c r="B15" s="14" t="s">
        <v>46</v>
      </c>
      <c r="C15" s="15"/>
      <c r="D15" s="16" t="s">
        <v>47</v>
      </c>
    </row>
    <row r="16" customFormat="false" ht="15" hidden="false" customHeight="false" outlineLevel="0" collapsed="false">
      <c r="A16" s="13" t="n">
        <v>8</v>
      </c>
      <c r="B16" s="14" t="s">
        <v>48</v>
      </c>
      <c r="C16" s="15"/>
      <c r="D16" s="16" t="s">
        <v>49</v>
      </c>
    </row>
    <row r="17" customFormat="false" ht="15" hidden="false" customHeight="false" outlineLevel="0" collapsed="false">
      <c r="A17" s="13" t="n">
        <v>9</v>
      </c>
      <c r="B17" s="14" t="s">
        <v>50</v>
      </c>
      <c r="C17" s="15"/>
      <c r="D17" s="16" t="s">
        <v>51</v>
      </c>
    </row>
    <row r="18" customFormat="false" ht="15" hidden="false" customHeight="false" outlineLevel="0" collapsed="false">
      <c r="A18" s="13" t="n">
        <v>10</v>
      </c>
      <c r="B18" s="14" t="s">
        <v>52</v>
      </c>
      <c r="C18" s="15"/>
      <c r="D18" s="16" t="s">
        <v>53</v>
      </c>
    </row>
    <row r="19" customFormat="false" ht="15" hidden="false" customHeight="false" outlineLevel="0" collapsed="false">
      <c r="A19" s="13" t="n">
        <v>11</v>
      </c>
      <c r="B19" s="14" t="s">
        <v>54</v>
      </c>
      <c r="C19" s="15"/>
      <c r="D19" s="16" t="s">
        <v>55</v>
      </c>
    </row>
    <row r="20" customFormat="false" ht="15" hidden="false" customHeight="false" outlineLevel="0" collapsed="false">
      <c r="A20" s="17"/>
      <c r="B20" s="18" t="s">
        <v>56</v>
      </c>
      <c r="C20" s="19" t="str">
        <f aca="false">IFERROR(AVERAGE(C15:C19),"")</f>
        <v/>
      </c>
      <c r="D20" s="17"/>
    </row>
    <row r="22" customFormat="false" ht="15" hidden="false" customHeight="false" outlineLevel="0" collapsed="false">
      <c r="A22" s="11" t="s">
        <v>57</v>
      </c>
      <c r="B22" s="12"/>
      <c r="C22" s="12"/>
      <c r="D22" s="12"/>
    </row>
    <row r="23" customFormat="false" ht="15" hidden="false" customHeight="false" outlineLevel="0" collapsed="false">
      <c r="A23" s="13" t="n">
        <v>12</v>
      </c>
      <c r="B23" s="14" t="s">
        <v>58</v>
      </c>
      <c r="C23" s="15"/>
      <c r="D23" s="16" t="s">
        <v>59</v>
      </c>
    </row>
    <row r="24" customFormat="false" ht="15" hidden="false" customHeight="false" outlineLevel="0" collapsed="false">
      <c r="A24" s="13" t="n">
        <v>13</v>
      </c>
      <c r="B24" s="14" t="s">
        <v>60</v>
      </c>
      <c r="C24" s="15"/>
      <c r="D24" s="16" t="s">
        <v>61</v>
      </c>
    </row>
    <row r="25" customFormat="false" ht="15" hidden="false" customHeight="false" outlineLevel="0" collapsed="false">
      <c r="A25" s="13" t="n">
        <v>14</v>
      </c>
      <c r="B25" s="14" t="s">
        <v>62</v>
      </c>
      <c r="C25" s="15"/>
      <c r="D25" s="16" t="s">
        <v>63</v>
      </c>
    </row>
    <row r="26" customFormat="false" ht="15" hidden="false" customHeight="false" outlineLevel="0" collapsed="false">
      <c r="A26" s="13" t="n">
        <v>15</v>
      </c>
      <c r="B26" s="14" t="s">
        <v>64</v>
      </c>
      <c r="C26" s="15"/>
      <c r="D26" s="16" t="s">
        <v>65</v>
      </c>
    </row>
    <row r="27" customFormat="false" ht="15" hidden="false" customHeight="false" outlineLevel="0" collapsed="false">
      <c r="A27" s="13" t="n">
        <v>16</v>
      </c>
      <c r="B27" s="14" t="s">
        <v>66</v>
      </c>
      <c r="C27" s="15"/>
      <c r="D27" s="16" t="s">
        <v>67</v>
      </c>
    </row>
    <row r="28" customFormat="false" ht="15" hidden="false" customHeight="false" outlineLevel="0" collapsed="false">
      <c r="A28" s="17"/>
      <c r="B28" s="18" t="s">
        <v>68</v>
      </c>
      <c r="C28" s="19" t="str">
        <f aca="false">IFERROR(AVERAGE(C23:C27),"")</f>
        <v/>
      </c>
      <c r="D28" s="17"/>
    </row>
    <row r="30" customFormat="false" ht="15" hidden="false" customHeight="false" outlineLevel="0" collapsed="false">
      <c r="A30" s="11" t="s">
        <v>69</v>
      </c>
      <c r="B30" s="12"/>
      <c r="C30" s="12"/>
      <c r="D30" s="12"/>
    </row>
    <row r="31" customFormat="false" ht="15" hidden="false" customHeight="false" outlineLevel="0" collapsed="false">
      <c r="A31" s="13" t="n">
        <v>17</v>
      </c>
      <c r="B31" s="14" t="s">
        <v>70</v>
      </c>
      <c r="C31" s="15"/>
      <c r="D31" s="16" t="s">
        <v>71</v>
      </c>
    </row>
    <row r="32" customFormat="false" ht="15" hidden="false" customHeight="false" outlineLevel="0" collapsed="false">
      <c r="A32" s="13" t="n">
        <v>18</v>
      </c>
      <c r="B32" s="14" t="s">
        <v>72</v>
      </c>
      <c r="C32" s="15"/>
      <c r="D32" s="16" t="s">
        <v>73</v>
      </c>
    </row>
    <row r="33" customFormat="false" ht="15" hidden="false" customHeight="false" outlineLevel="0" collapsed="false">
      <c r="A33" s="13" t="n">
        <v>19</v>
      </c>
      <c r="B33" s="14" t="s">
        <v>74</v>
      </c>
      <c r="C33" s="15"/>
      <c r="D33" s="16" t="s">
        <v>75</v>
      </c>
    </row>
    <row r="34" customFormat="false" ht="15" hidden="false" customHeight="false" outlineLevel="0" collapsed="false">
      <c r="A34" s="13" t="n">
        <v>20</v>
      </c>
      <c r="B34" s="14" t="s">
        <v>76</v>
      </c>
      <c r="C34" s="15"/>
      <c r="D34" s="16" t="s">
        <v>77</v>
      </c>
    </row>
    <row r="35" customFormat="false" ht="15" hidden="false" customHeight="false" outlineLevel="0" collapsed="false">
      <c r="A35" s="13" t="n">
        <v>21</v>
      </c>
      <c r="B35" s="14" t="s">
        <v>78</v>
      </c>
      <c r="C35" s="15"/>
      <c r="D35" s="16" t="s">
        <v>79</v>
      </c>
    </row>
    <row r="36" customFormat="false" ht="15" hidden="false" customHeight="false" outlineLevel="0" collapsed="false">
      <c r="A36" s="17"/>
      <c r="B36" s="18" t="s">
        <v>80</v>
      </c>
      <c r="C36" s="19" t="str">
        <f aca="false">IFERROR(AVERAGE(C31:C35),"")</f>
        <v/>
      </c>
      <c r="D36" s="17"/>
    </row>
    <row r="38" customFormat="false" ht="15" hidden="false" customHeight="false" outlineLevel="0" collapsed="false">
      <c r="A38" s="11" t="s">
        <v>81</v>
      </c>
      <c r="B38" s="12"/>
      <c r="C38" s="12"/>
      <c r="D38" s="12"/>
    </row>
    <row r="39" customFormat="false" ht="15" hidden="false" customHeight="false" outlineLevel="0" collapsed="false">
      <c r="A39" s="13" t="n">
        <v>22</v>
      </c>
      <c r="B39" s="14" t="s">
        <v>82</v>
      </c>
      <c r="C39" s="15"/>
      <c r="D39" s="16" t="s">
        <v>83</v>
      </c>
    </row>
    <row r="40" customFormat="false" ht="15" hidden="false" customHeight="false" outlineLevel="0" collapsed="false">
      <c r="A40" s="13" t="n">
        <v>23</v>
      </c>
      <c r="B40" s="14" t="s">
        <v>84</v>
      </c>
      <c r="C40" s="15"/>
      <c r="D40" s="16" t="s">
        <v>85</v>
      </c>
    </row>
    <row r="41" customFormat="false" ht="15" hidden="false" customHeight="false" outlineLevel="0" collapsed="false">
      <c r="A41" s="13" t="n">
        <v>24</v>
      </c>
      <c r="B41" s="14" t="s">
        <v>86</v>
      </c>
      <c r="C41" s="15"/>
      <c r="D41" s="16" t="s">
        <v>87</v>
      </c>
    </row>
    <row r="42" customFormat="false" ht="15" hidden="false" customHeight="false" outlineLevel="0" collapsed="false">
      <c r="A42" s="13" t="n">
        <v>25</v>
      </c>
      <c r="B42" s="14" t="s">
        <v>88</v>
      </c>
      <c r="C42" s="15"/>
      <c r="D42" s="16" t="s">
        <v>89</v>
      </c>
    </row>
    <row r="43" customFormat="false" ht="15" hidden="false" customHeight="false" outlineLevel="0" collapsed="false">
      <c r="A43" s="13" t="n">
        <v>26</v>
      </c>
      <c r="B43" s="14" t="s">
        <v>90</v>
      </c>
      <c r="C43" s="15"/>
      <c r="D43" s="16" t="s">
        <v>91</v>
      </c>
    </row>
    <row r="44" customFormat="false" ht="15" hidden="false" customHeight="false" outlineLevel="0" collapsed="false">
      <c r="A44" s="17"/>
      <c r="B44" s="18" t="s">
        <v>92</v>
      </c>
      <c r="C44" s="19" t="str">
        <f aca="false">IFERROR(AVERAGE(C39:C43),"")</f>
        <v/>
      </c>
      <c r="D44" s="17"/>
    </row>
    <row r="46" customFormat="false" ht="15" hidden="false" customHeight="false" outlineLevel="0" collapsed="false">
      <c r="A46" s="11" t="s">
        <v>93</v>
      </c>
      <c r="B46" s="12"/>
      <c r="C46" s="12"/>
      <c r="D46" s="12"/>
    </row>
    <row r="47" customFormat="false" ht="15" hidden="false" customHeight="false" outlineLevel="0" collapsed="false">
      <c r="A47" s="13" t="n">
        <v>27</v>
      </c>
      <c r="B47" s="14" t="s">
        <v>94</v>
      </c>
      <c r="C47" s="15"/>
      <c r="D47" s="16" t="s">
        <v>95</v>
      </c>
    </row>
    <row r="48" customFormat="false" ht="15" hidden="false" customHeight="false" outlineLevel="0" collapsed="false">
      <c r="A48" s="13" t="n">
        <v>28</v>
      </c>
      <c r="B48" s="14" t="s">
        <v>96</v>
      </c>
      <c r="C48" s="15"/>
      <c r="D48" s="16" t="s">
        <v>97</v>
      </c>
    </row>
    <row r="49" customFormat="false" ht="15" hidden="false" customHeight="false" outlineLevel="0" collapsed="false">
      <c r="A49" s="13" t="n">
        <v>29</v>
      </c>
      <c r="B49" s="14" t="s">
        <v>98</v>
      </c>
      <c r="C49" s="15"/>
      <c r="D49" s="16" t="s">
        <v>99</v>
      </c>
    </row>
    <row r="50" customFormat="false" ht="15" hidden="false" customHeight="false" outlineLevel="0" collapsed="false">
      <c r="A50" s="13" t="n">
        <v>30</v>
      </c>
      <c r="B50" s="14" t="s">
        <v>100</v>
      </c>
      <c r="C50" s="15"/>
      <c r="D50" s="16" t="s">
        <v>101</v>
      </c>
    </row>
    <row r="51" customFormat="false" ht="15" hidden="false" customHeight="false" outlineLevel="0" collapsed="false">
      <c r="A51" s="13" t="n">
        <v>31</v>
      </c>
      <c r="B51" s="14" t="s">
        <v>102</v>
      </c>
      <c r="C51" s="15"/>
      <c r="D51" s="16" t="s">
        <v>103</v>
      </c>
    </row>
    <row r="52" customFormat="false" ht="15" hidden="false" customHeight="false" outlineLevel="0" collapsed="false">
      <c r="A52" s="17"/>
      <c r="B52" s="18" t="s">
        <v>104</v>
      </c>
      <c r="C52" s="19" t="str">
        <f aca="false">IFERROR(AVERAGE(C47:C51),"")</f>
        <v/>
      </c>
      <c r="D52" s="17"/>
    </row>
  </sheetData>
  <dataValidations count="1">
    <dataValidation allowBlank="true" error="Score from 1 to 5." errorStyle="stop" errorTitle="Out of range" operator="between" showDropDown="false" showErrorMessage="true" showInputMessage="false" sqref="C6:C11 C15:C19 C23:C27 C31:C35 C39:C43 C47:C51" type="whole">
      <formula1>1</formula1>
      <formula2>5</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62"/>
    <col collapsed="false" customWidth="true" hidden="false" outlineLevel="0" max="3" min="3" style="0" width="22"/>
  </cols>
  <sheetData>
    <row r="1" customFormat="false" ht="22.05" hidden="false" customHeight="false" outlineLevel="0" collapsed="false">
      <c r="A1" s="2" t="s">
        <v>105</v>
      </c>
    </row>
    <row r="2" customFormat="false" ht="15" hidden="false" customHeight="false" outlineLevel="0" collapsed="false">
      <c r="A2" s="8" t="s">
        <v>106</v>
      </c>
    </row>
    <row r="4" customFormat="false" ht="15" hidden="false" customHeight="false" outlineLevel="0" collapsed="false">
      <c r="A4" s="20" t="s">
        <v>107</v>
      </c>
      <c r="B4" s="20" t="s">
        <v>29</v>
      </c>
      <c r="C4" s="20" t="s">
        <v>108</v>
      </c>
    </row>
    <row r="5" customFormat="false" ht="15" hidden="false" customHeight="false" outlineLevel="0" collapsed="false">
      <c r="A5" s="21" t="s">
        <v>31</v>
      </c>
      <c r="B5" s="22" t="str">
        <f aca="false">IFERROR(Scorecard!C12,"")</f>
        <v/>
      </c>
      <c r="C5" s="23" t="str">
        <f aca="false">IF(B5="","",IF(B5&lt;2,"Not present",IF(B5&lt;2.5,"Emerging",IF(B5&lt;3.5,"Developing",IF(B5&lt;4.5,"Established","Optimised")))))</f>
        <v/>
      </c>
    </row>
    <row r="6" customFormat="false" ht="15" hidden="false" customHeight="false" outlineLevel="0" collapsed="false">
      <c r="A6" s="21" t="s">
        <v>45</v>
      </c>
      <c r="B6" s="22" t="str">
        <f aca="false">IFERROR(Scorecard!C20,"")</f>
        <v/>
      </c>
      <c r="C6" s="23" t="str">
        <f aca="false">IF(B6="","",IF(B6&lt;2,"Not present",IF(B6&lt;2.5,"Emerging",IF(B6&lt;3.5,"Developing",IF(B6&lt;4.5,"Established","Optimised")))))</f>
        <v/>
      </c>
    </row>
    <row r="7" customFormat="false" ht="15" hidden="false" customHeight="false" outlineLevel="0" collapsed="false">
      <c r="A7" s="21" t="s">
        <v>57</v>
      </c>
      <c r="B7" s="22" t="str">
        <f aca="false">IFERROR(Scorecard!C28,"")</f>
        <v/>
      </c>
      <c r="C7" s="23" t="str">
        <f aca="false">IF(B7="","",IF(B7&lt;2,"Not present",IF(B7&lt;2.5,"Emerging",IF(B7&lt;3.5,"Developing",IF(B7&lt;4.5,"Established","Optimised")))))</f>
        <v/>
      </c>
    </row>
    <row r="8" customFormat="false" ht="15" hidden="false" customHeight="false" outlineLevel="0" collapsed="false">
      <c r="A8" s="21" t="s">
        <v>69</v>
      </c>
      <c r="B8" s="22" t="str">
        <f aca="false">IFERROR(Scorecard!C36,"")</f>
        <v/>
      </c>
      <c r="C8" s="23" t="str">
        <f aca="false">IF(B8="","",IF(B8&lt;2,"Not present",IF(B8&lt;2.5,"Emerging",IF(B8&lt;3.5,"Developing",IF(B8&lt;4.5,"Established","Optimised")))))</f>
        <v/>
      </c>
    </row>
    <row r="9" customFormat="false" ht="15" hidden="false" customHeight="false" outlineLevel="0" collapsed="false">
      <c r="A9" s="21" t="s">
        <v>81</v>
      </c>
      <c r="B9" s="22" t="str">
        <f aca="false">IFERROR(Scorecard!C44,"")</f>
        <v/>
      </c>
      <c r="C9" s="23" t="str">
        <f aca="false">IF(B9="","",IF(B9&lt;2,"Not present",IF(B9&lt;2.5,"Emerging",IF(B9&lt;3.5,"Developing",IF(B9&lt;4.5,"Established","Optimised")))))</f>
        <v/>
      </c>
    </row>
    <row r="10" customFormat="false" ht="15" hidden="false" customHeight="false" outlineLevel="0" collapsed="false">
      <c r="A10" s="21" t="s">
        <v>93</v>
      </c>
      <c r="B10" s="22" t="str">
        <f aca="false">IFERROR(Scorecard!C52,"")</f>
        <v/>
      </c>
      <c r="C10" s="23" t="str">
        <f aca="false">IF(B10="","",IF(B10&lt;2,"Not present",IF(B10&lt;2.5,"Emerging",IF(B10&lt;3.5,"Developing",IF(B10&lt;4.5,"Established","Optimised")))))</f>
        <v/>
      </c>
    </row>
    <row r="11" customFormat="false" ht="15" hidden="false" customHeight="false" outlineLevel="0" collapsed="false">
      <c r="A11" s="24" t="s">
        <v>109</v>
      </c>
      <c r="B11" s="25" t="str">
        <f aca="false">IFERROR(AVERAGE(B5:B10),"")</f>
        <v/>
      </c>
      <c r="C11" s="21" t="str">
        <f aca="false">IF(B11="","",IF(B11&lt;2,"Not present",IF(B11&lt;2.5,"Emerging",IF(B11&lt;3.5,"Developing",IF(B11&lt;4.5,"Established","Optimised")))))</f>
        <v/>
      </c>
    </row>
    <row r="14" customFormat="false" ht="15" hidden="false" customHeight="false" outlineLevel="0" collapsed="false">
      <c r="A14" s="1" t="s">
        <v>110</v>
      </c>
      <c r="B14" s="26" t="str">
        <f aca="false">IFERROR(INDEX(A5:A10,MATCH(MIN(B5:B10),B5:B10,0)),"")</f>
        <v/>
      </c>
    </row>
    <row r="15" customFormat="false" ht="15" hidden="false" customHeight="false" outlineLevel="0" collapsed="false">
      <c r="A15" s="1" t="s">
        <v>111</v>
      </c>
      <c r="B15" s="27" t="str">
        <f aca="false">IFERROR(INDEX(A5:A10,MATCH(MAX(B5:B10),B5:B10,0)),"")</f>
        <v/>
      </c>
    </row>
    <row r="18" customFormat="false" ht="57.75" hidden="false" customHeight="true" outlineLevel="0" collapsed="false">
      <c r="A18" s="1" t="s">
        <v>112</v>
      </c>
      <c r="B18" s="4" t="s">
        <v>113</v>
      </c>
    </row>
    <row r="20" customFormat="false" ht="35.05" hidden="false" customHeight="false" outlineLevel="0" collapsed="false">
      <c r="B20" s="28" t="s">
        <v>114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2026-09-12T07:55:34Z</dcterms:created>
  <dc:creator>openpyxl</dc:creator>
  <dc:description/>
  <dc:language>en-US</dc:language>
  <cp:lastModifiedBy/>
  <dcterms:modified xsi:type="dcterms:W3CDTF">2026-09-12T07:55:34Z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