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0 - SolarU\1 - Solar U\AAA\1 -Blasts\2026\04 - Apr 2026\Robi\"/>
    </mc:Choice>
  </mc:AlternateContent>
  <xr:revisionPtr revIDLastSave="0" documentId="8_{37E423C8-985D-4570-A272-A155A036DDBE}" xr6:coauthVersionLast="47" xr6:coauthVersionMax="47" xr10:uidLastSave="{00000000-0000-0000-0000-000000000000}"/>
  <bookViews>
    <workbookView xWindow="-17265" yWindow="6000" windowWidth="15615" windowHeight="13275" xr2:uid="{C94A3045-C577-4EC0-A49A-DAF4238B15CD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 l="1"/>
  <c r="V56" i="2"/>
  <c r="G52" i="2"/>
  <c r="V51" i="2"/>
  <c r="G51" i="2"/>
  <c r="G50" i="2"/>
  <c r="G49" i="2"/>
  <c r="V48" i="2"/>
  <c r="O48" i="2"/>
  <c r="M48" i="2"/>
  <c r="G48" i="2"/>
  <c r="G47" i="2"/>
  <c r="I47" i="2" s="1"/>
  <c r="J46" i="2"/>
  <c r="O44" i="2"/>
  <c r="J40" i="2"/>
  <c r="E36" i="2"/>
  <c r="K47" i="2" l="1"/>
  <c r="J47" i="2"/>
  <c r="I48" i="2"/>
  <c r="K48" i="2" s="1"/>
  <c r="J48" i="2" l="1"/>
  <c r="I49" i="2"/>
  <c r="J49" i="2" l="1"/>
  <c r="I50" i="2"/>
  <c r="K49" i="2"/>
  <c r="J50" i="2" l="1"/>
  <c r="I51" i="2"/>
  <c r="K50" i="2"/>
  <c r="J51" i="2" l="1"/>
  <c r="I52" i="2"/>
  <c r="J52" i="2" s="1"/>
  <c r="K51" i="2"/>
  <c r="K52" i="2" l="1"/>
</calcChain>
</file>

<file path=xl/sharedStrings.xml><?xml version="1.0" encoding="utf-8"?>
<sst xmlns="http://schemas.openxmlformats.org/spreadsheetml/2006/main" count="185" uniqueCount="93">
  <si>
    <t>STP50-US-41</t>
  </si>
  <si>
    <t>As low as</t>
  </si>
  <si>
    <t>PVI-28TL-480</t>
  </si>
  <si>
    <t>SE7600A  RLCB2</t>
  </si>
  <si>
    <t>SE7600A-USS2RLCB2</t>
  </si>
  <si>
    <t>SI6048-US-10</t>
  </si>
  <si>
    <t>Conext Pro 6848</t>
  </si>
  <si>
    <t>SE10000H  BEU4</t>
  </si>
  <si>
    <t>SE S440</t>
  </si>
  <si>
    <t>SE P340</t>
  </si>
  <si>
    <t>SE P320</t>
  </si>
  <si>
    <t>3800H BNU4,C4,I4</t>
  </si>
  <si>
    <t>SB-6.0-1SP-US-40</t>
  </si>
  <si>
    <t>SB7000TL-US-22</t>
  </si>
  <si>
    <t>STP62-US-41</t>
  </si>
  <si>
    <t>SB7.7-1SP-US-41</t>
  </si>
  <si>
    <t>SB-3.8-1SP-US-40</t>
  </si>
  <si>
    <t>SB3000TL-US-22</t>
  </si>
  <si>
    <t>SENSORBOX</t>
  </si>
  <si>
    <t>Q-12-17-240</t>
  </si>
  <si>
    <t>Q-12-10-240</t>
  </si>
  <si>
    <t>Q-CONN-F &amp; M</t>
  </si>
  <si>
    <t>Q-12-20-200</t>
  </si>
  <si>
    <t>ENV-120-M</t>
  </si>
  <si>
    <t>Q-BA-3-1P-60</t>
  </si>
  <si>
    <t>3800-7600 Gatew</t>
  </si>
  <si>
    <t>Solis 20kw US</t>
  </si>
  <si>
    <t>MNPV16HV</t>
  </si>
  <si>
    <t>Conext SW 2524</t>
  </si>
  <si>
    <t>SEACT0750-200</t>
  </si>
  <si>
    <t>SE-MTR240</t>
  </si>
  <si>
    <t>GF1-BLK-812</t>
  </si>
  <si>
    <t>550 W</t>
  </si>
  <si>
    <t>450 W</t>
  </si>
  <si>
    <t>435 W</t>
  </si>
  <si>
    <t>405 W</t>
  </si>
  <si>
    <t>400 W</t>
  </si>
  <si>
    <t>360 W</t>
  </si>
  <si>
    <t>500 W</t>
  </si>
  <si>
    <t>410 W</t>
  </si>
  <si>
    <t>PANELS, INVERTERS, MOUNTING</t>
  </si>
  <si>
    <t>P320</t>
  </si>
  <si>
    <t>PAYMENT BY WIRE OR CREDIT CARD</t>
  </si>
  <si>
    <t>PHONE 855-876-5278</t>
  </si>
  <si>
    <t>COMMERCIAL &amp; RESIDENTIAL</t>
  </si>
  <si>
    <t>www.solarumbrellallc.com</t>
  </si>
  <si>
    <t>MORE INVERTERS AND "STUFF"</t>
  </si>
  <si>
    <t>395 W</t>
  </si>
  <si>
    <t>370 W</t>
  </si>
  <si>
    <t>P340</t>
  </si>
  <si>
    <t>COSMETIC</t>
  </si>
  <si>
    <t>COMMERCIAL PANEL SPECIALS</t>
  </si>
  <si>
    <t>RESIDENTIAL PANEL SPECIALS</t>
  </si>
  <si>
    <t>SOLAREDGE CLEARANCE</t>
  </si>
  <si>
    <t>CELL</t>
  </si>
  <si>
    <t>11400H</t>
  </si>
  <si>
    <t xml:space="preserve">10000H </t>
  </si>
  <si>
    <t xml:space="preserve">7600H </t>
  </si>
  <si>
    <t xml:space="preserve">SE7600A </t>
  </si>
  <si>
    <t>66.6K</t>
  </si>
  <si>
    <t>STP62</t>
  </si>
  <si>
    <t>STP50</t>
  </si>
  <si>
    <t>SI6048</t>
  </si>
  <si>
    <t>SMA CLEARANCE</t>
  </si>
  <si>
    <t>EP200G RSD KIT</t>
  </si>
  <si>
    <t>M215</t>
  </si>
  <si>
    <t>IQ8+</t>
  </si>
  <si>
    <t>ENPHASE CLEARANCE</t>
  </si>
  <si>
    <t>MOUNTING … SO MUCH MORE</t>
  </si>
  <si>
    <t>RAILS</t>
  </si>
  <si>
    <t>FLASH</t>
  </si>
  <si>
    <t>TILES</t>
  </si>
  <si>
    <t>L FOOTS</t>
  </si>
  <si>
    <t xml:space="preserve">S TILE QMTR-S3.25 </t>
  </si>
  <si>
    <t>320035M</t>
  </si>
  <si>
    <t>L MOUNT</t>
  </si>
  <si>
    <t>LFT-03-B1</t>
  </si>
  <si>
    <t>$1.75 + $1.75</t>
  </si>
  <si>
    <t>FLASH +LFOOT</t>
  </si>
  <si>
    <t>FULL KIT AT $23.99 A PANEL  =  $0.06/W</t>
  </si>
  <si>
    <t>WEEBS</t>
  </si>
  <si>
    <t>008002S</t>
  </si>
  <si>
    <t>645-650 W</t>
  </si>
  <si>
    <t>435 -440W</t>
  </si>
  <si>
    <t>535-540 W</t>
  </si>
  <si>
    <t>445-450W</t>
  </si>
  <si>
    <t>robi@solarumbrellallc.com</t>
  </si>
  <si>
    <t>QMR-R=150/20L14-B</t>
  </si>
  <si>
    <t>SB7.7 US-41</t>
  </si>
  <si>
    <t>7000TL US-22</t>
  </si>
  <si>
    <r>
      <t xml:space="preserve">SB6.0  </t>
    </r>
    <r>
      <rPr>
        <b/>
        <sz val="10"/>
        <color theme="1"/>
        <rFont val="Tenorite Display"/>
        <scheme val="minor"/>
      </rPr>
      <t>US-40</t>
    </r>
  </si>
  <si>
    <r>
      <t>3.8-1</t>
    </r>
    <r>
      <rPr>
        <b/>
        <sz val="10"/>
        <color theme="1"/>
        <rFont val="Tenorite Display"/>
        <scheme val="minor"/>
      </rPr>
      <t xml:space="preserve"> US-40</t>
    </r>
  </si>
  <si>
    <r>
      <t xml:space="preserve">3000TL </t>
    </r>
    <r>
      <rPr>
        <b/>
        <sz val="10"/>
        <color theme="1"/>
        <rFont val="Tenorite Display"/>
        <scheme val="minor"/>
      </rPr>
      <t>US-22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</si>
</sst>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 d\,\ yyyy;@"/>
    <numFmt numFmtId="165" formatCode="&quot;$&quot;#,##0"/>
    <numFmt numFmtId="166" formatCode="&quot;$&quot;#,##0.0"/>
    <numFmt numFmtId="167" formatCode="&quot;$&quot;#,##0.00"/>
    <numFmt numFmtId="168" formatCode="0.000"/>
    <numFmt numFmtId="169" formatCode="&quot;$&quot;#,##0.000"/>
  </numFmts>
  <fonts count="3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5"/>
      <color theme="1"/>
      <name val="Arial Black"/>
      <family val="2"/>
    </font>
    <font>
      <sz val="8"/>
      <name val="Calibri"/>
      <family val="2"/>
    </font>
    <font>
      <b/>
      <sz val="10"/>
      <color theme="1"/>
      <name val="Leelawadee"/>
      <family val="2"/>
      <charset val="222"/>
    </font>
    <font>
      <b/>
      <sz val="11"/>
      <color theme="1"/>
      <name val="Leelawadee"/>
      <family val="2"/>
      <charset val="222"/>
    </font>
    <font>
      <sz val="10"/>
      <color theme="1"/>
      <name val="Leelawadee"/>
      <family val="2"/>
      <charset val="222"/>
    </font>
    <font>
      <b/>
      <sz val="12"/>
      <color theme="1"/>
      <name val="Arial Black"/>
      <family val="2"/>
    </font>
    <font>
      <b/>
      <sz val="8"/>
      <color theme="1"/>
      <name val="Leelawadee"/>
      <family val="2"/>
      <charset val="222"/>
    </font>
    <font>
      <b/>
      <sz val="12"/>
      <name val="Arial Black"/>
      <family val="2"/>
    </font>
    <font>
      <b/>
      <sz val="12"/>
      <name val="Tenorite Display"/>
      <family val="2"/>
      <scheme val="minor"/>
    </font>
    <font>
      <b/>
      <sz val="11"/>
      <name val="Tenorite Display"/>
      <family val="2"/>
      <scheme val="minor"/>
    </font>
    <font>
      <b/>
      <sz val="18"/>
      <color theme="0"/>
      <name val="Arial Black"/>
      <family val="2"/>
    </font>
    <font>
      <b/>
      <sz val="11"/>
      <name val="Arial Black"/>
      <family val="2"/>
    </font>
    <font>
      <sz val="11"/>
      <color rgb="FF0070C0"/>
      <name val="Calibri"/>
      <family val="2"/>
    </font>
    <font>
      <b/>
      <sz val="17"/>
      <color theme="0"/>
      <name val="Arial Black"/>
      <family val="2"/>
    </font>
    <font>
      <b/>
      <sz val="10"/>
      <color theme="1"/>
      <name val="Arial Black"/>
      <family val="2"/>
    </font>
    <font>
      <b/>
      <sz val="10"/>
      <name val="Tenorite Display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enorite Display"/>
      <scheme val="minor"/>
    </font>
    <font>
      <b/>
      <u/>
      <sz val="12"/>
      <color theme="10"/>
      <name val="Tenorite Display"/>
      <scheme val="minor"/>
    </font>
    <font>
      <b/>
      <sz val="12"/>
      <color rgb="FF0060A8"/>
      <name val="Tenorite Display"/>
      <scheme val="minor"/>
    </font>
    <font>
      <b/>
      <sz val="12"/>
      <name val="Tenorite Display"/>
      <scheme val="minor"/>
    </font>
    <font>
      <b/>
      <sz val="14"/>
      <color rgb="FF0060A8"/>
      <name val="Tenorite Display"/>
      <scheme val="minor"/>
    </font>
    <font>
      <b/>
      <sz val="14"/>
      <color rgb="FF0070C0"/>
      <name val="Tenorite Display"/>
      <scheme val="minor"/>
    </font>
    <font>
      <b/>
      <sz val="10"/>
      <name val="Arial Black"/>
      <family val="2"/>
    </font>
    <font>
      <sz val="10"/>
      <color theme="1"/>
      <name val="Tenorite Display"/>
      <scheme val="minor"/>
    </font>
    <font>
      <b/>
      <sz val="10"/>
      <name val="Tenorite Display"/>
      <scheme val="minor"/>
    </font>
    <font>
      <b/>
      <sz val="16"/>
      <color theme="0"/>
      <name val="Arial Black"/>
      <family val="2"/>
    </font>
    <font>
      <sz val="11"/>
      <color theme="1"/>
      <name val="Tenorite Display"/>
      <scheme val="minor"/>
    </font>
    <font>
      <b/>
      <sz val="11"/>
      <name val="Tenorite Display"/>
      <scheme val="minor"/>
    </font>
    <font>
      <b/>
      <sz val="11"/>
      <color theme="1"/>
      <name val="Tenorite Display"/>
      <scheme val="minor"/>
    </font>
    <font>
      <b/>
      <sz val="10"/>
      <color theme="1"/>
      <name val="Tenorite Display"/>
      <scheme val="minor"/>
    </font>
    <font>
      <sz val="12"/>
      <color theme="1"/>
      <name val="Tenorite Display"/>
      <scheme val="minor"/>
    </font>
    <font>
      <b/>
      <sz val="8"/>
      <color theme="1"/>
      <name val="Tenorite Display"/>
      <scheme val="minor"/>
    </font>
    <font>
      <b/>
      <sz val="10"/>
      <color theme="0"/>
      <name val="Tenorite Display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EAA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theme="0"/>
      </left>
      <right/>
      <top style="thick">
        <color indexed="64"/>
      </top>
      <bottom/>
      <diagonal/>
    </border>
    <border>
      <left/>
      <right style="double">
        <color theme="0"/>
      </right>
      <top style="thick">
        <color indexed="64"/>
      </top>
      <bottom/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left"/>
    </xf>
    <xf numFmtId="0" fontId="10" fillId="2" borderId="9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8" fillId="0" borderId="0" xfId="0" applyFont="1"/>
    <xf numFmtId="0" fontId="8" fillId="3" borderId="0" xfId="0" applyFont="1" applyFill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left"/>
    </xf>
    <xf numFmtId="167" fontId="7" fillId="2" borderId="0" xfId="0" applyNumberFormat="1" applyFont="1" applyFill="1" applyAlignment="1">
      <alignment horizontal="left"/>
    </xf>
    <xf numFmtId="168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0" fillId="2" borderId="7" xfId="0" applyFont="1" applyFill="1" applyBorder="1" applyAlignment="1">
      <alignment horizontal="right"/>
    </xf>
    <xf numFmtId="165" fontId="7" fillId="2" borderId="8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7" fillId="2" borderId="10" xfId="0" applyNumberFormat="1" applyFont="1" applyFill="1" applyBorder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" fillId="0" borderId="0" xfId="0" applyFont="1"/>
    <xf numFmtId="0" fontId="2" fillId="3" borderId="7" xfId="0" applyFont="1" applyFill="1" applyBorder="1"/>
    <xf numFmtId="0" fontId="2" fillId="3" borderId="8" xfId="0" applyFont="1" applyFill="1" applyBorder="1"/>
    <xf numFmtId="0" fontId="3" fillId="0" borderId="0" xfId="0" applyFont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169" fontId="15" fillId="2" borderId="0" xfId="0" applyNumberFormat="1" applyFont="1" applyFill="1" applyAlignment="1">
      <alignment horizontal="center" vertical="top"/>
    </xf>
    <xf numFmtId="165" fontId="15" fillId="2" borderId="0" xfId="0" applyNumberFormat="1" applyFont="1" applyFill="1" applyAlignment="1">
      <alignment horizontal="center" vertical="top"/>
    </xf>
    <xf numFmtId="165" fontId="15" fillId="2" borderId="8" xfId="0" applyNumberFormat="1" applyFont="1" applyFill="1" applyBorder="1" applyAlignment="1">
      <alignment horizontal="center" vertical="top"/>
    </xf>
    <xf numFmtId="0" fontId="1" fillId="0" borderId="0" xfId="0" applyFont="1"/>
    <xf numFmtId="0" fontId="21" fillId="0" borderId="0" xfId="0" applyFont="1"/>
    <xf numFmtId="0" fontId="21" fillId="3" borderId="7" xfId="0" applyFont="1" applyFill="1" applyBorder="1"/>
    <xf numFmtId="0" fontId="21" fillId="3" borderId="8" xfId="0" applyFont="1" applyFill="1" applyBorder="1"/>
    <xf numFmtId="0" fontId="25" fillId="2" borderId="0" xfId="0" applyFont="1" applyFill="1" applyAlignment="1">
      <alignment horizontal="center"/>
    </xf>
    <xf numFmtId="0" fontId="4" fillId="2" borderId="0" xfId="0" applyFont="1" applyFill="1"/>
    <xf numFmtId="0" fontId="21" fillId="2" borderId="0" xfId="0" applyFont="1" applyFill="1"/>
    <xf numFmtId="0" fontId="1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2" fillId="2" borderId="0" xfId="1" applyFont="1" applyFill="1" applyBorder="1" applyAlignment="1">
      <alignment vertical="top"/>
    </xf>
    <xf numFmtId="0" fontId="23" fillId="2" borderId="0" xfId="0" applyFont="1" applyFill="1" applyAlignment="1">
      <alignment vertical="top"/>
    </xf>
    <xf numFmtId="0" fontId="22" fillId="2" borderId="0" xfId="1" applyFont="1" applyFill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3" borderId="7" xfId="0" applyFont="1" applyFill="1" applyBorder="1" applyAlignment="1">
      <alignment horizontal="center" vertical="top"/>
    </xf>
    <xf numFmtId="0" fontId="28" fillId="3" borderId="8" xfId="0" applyFont="1" applyFill="1" applyBorder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8" xfId="0" applyFont="1" applyFill="1" applyBorder="1" applyAlignment="1">
      <alignment horizontal="center"/>
    </xf>
    <xf numFmtId="0" fontId="28" fillId="0" borderId="0" xfId="0" applyFont="1"/>
    <xf numFmtId="0" fontId="31" fillId="3" borderId="7" xfId="0" applyFont="1" applyFill="1" applyBorder="1"/>
    <xf numFmtId="0" fontId="31" fillId="3" borderId="8" xfId="0" applyFont="1" applyFill="1" applyBorder="1"/>
    <xf numFmtId="0" fontId="33" fillId="0" borderId="0" xfId="0" applyFont="1"/>
    <xf numFmtId="0" fontId="33" fillId="3" borderId="7" xfId="0" applyFont="1" applyFill="1" applyBorder="1"/>
    <xf numFmtId="0" fontId="31" fillId="0" borderId="0" xfId="0" applyFont="1"/>
    <xf numFmtId="0" fontId="35" fillId="0" borderId="0" xfId="0" applyFont="1" applyAlignment="1">
      <alignment horizontal="center" vertical="top"/>
    </xf>
    <xf numFmtId="0" fontId="35" fillId="3" borderId="7" xfId="0" applyFont="1" applyFill="1" applyBorder="1" applyAlignment="1">
      <alignment horizontal="center" vertical="top"/>
    </xf>
    <xf numFmtId="0" fontId="36" fillId="2" borderId="9" xfId="0" applyFont="1" applyFill="1" applyBorder="1" applyAlignment="1">
      <alignment horizontal="right"/>
    </xf>
    <xf numFmtId="165" fontId="33" fillId="2" borderId="1" xfId="0" applyNumberFormat="1" applyFont="1" applyFill="1" applyBorder="1" applyAlignment="1">
      <alignment horizontal="left"/>
    </xf>
    <xf numFmtId="0" fontId="36" fillId="2" borderId="1" xfId="0" applyFont="1" applyFill="1" applyBorder="1" applyAlignment="1">
      <alignment horizontal="right"/>
    </xf>
    <xf numFmtId="167" fontId="33" fillId="2" borderId="1" xfId="0" applyNumberFormat="1" applyFont="1" applyFill="1" applyBorder="1" applyAlignment="1">
      <alignment horizontal="left"/>
    </xf>
    <xf numFmtId="167" fontId="33" fillId="2" borderId="10" xfId="0" applyNumberFormat="1" applyFont="1" applyFill="1" applyBorder="1" applyAlignment="1">
      <alignment horizontal="left"/>
    </xf>
    <xf numFmtId="0" fontId="31" fillId="3" borderId="9" xfId="0" applyFont="1" applyFill="1" applyBorder="1"/>
    <xf numFmtId="0" fontId="31" fillId="3" borderId="1" xfId="0" applyFont="1" applyFill="1" applyBorder="1"/>
    <xf numFmtId="0" fontId="31" fillId="3" borderId="10" xfId="0" applyFont="1" applyFill="1" applyBorder="1"/>
    <xf numFmtId="0" fontId="31" fillId="0" borderId="0" xfId="0" applyFont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8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 vertical="top"/>
    </xf>
    <xf numFmtId="0" fontId="28" fillId="3" borderId="8" xfId="0" applyFont="1" applyFill="1" applyBorder="1"/>
    <xf numFmtId="0" fontId="28" fillId="2" borderId="4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3" borderId="7" xfId="0" applyFont="1" applyFill="1" applyBorder="1"/>
    <xf numFmtId="0" fontId="28" fillId="0" borderId="0" xfId="0" applyFont="1" applyAlignment="1">
      <alignment vertical="center"/>
    </xf>
    <xf numFmtId="0" fontId="28" fillId="3" borderId="7" xfId="0" applyFont="1" applyFill="1" applyBorder="1" applyAlignment="1">
      <alignment vertical="center"/>
    </xf>
    <xf numFmtId="0" fontId="28" fillId="3" borderId="8" xfId="0" applyFont="1" applyFill="1" applyBorder="1" applyAlignment="1">
      <alignment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9" fillId="2" borderId="8" xfId="0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top"/>
    </xf>
    <xf numFmtId="165" fontId="32" fillId="2" borderId="9" xfId="0" applyNumberFormat="1" applyFont="1" applyFill="1" applyBorder="1" applyAlignment="1">
      <alignment horizontal="center" vertical="top"/>
    </xf>
    <xf numFmtId="165" fontId="29" fillId="2" borderId="1" xfId="0" applyNumberFormat="1" applyFont="1" applyFill="1" applyBorder="1" applyAlignment="1">
      <alignment horizontal="center" vertical="top"/>
    </xf>
    <xf numFmtId="165" fontId="29" fillId="2" borderId="10" xfId="0" applyNumberFormat="1" applyFont="1" applyFill="1" applyBorder="1" applyAlignment="1">
      <alignment horizontal="center" vertical="top"/>
    </xf>
    <xf numFmtId="0" fontId="32" fillId="2" borderId="7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165" fontId="29" fillId="2" borderId="9" xfId="0" applyNumberFormat="1" applyFont="1" applyFill="1" applyBorder="1" applyAlignment="1">
      <alignment horizontal="center" vertical="top"/>
    </xf>
    <xf numFmtId="166" fontId="29" fillId="2" borderId="1" xfId="0" applyNumberFormat="1" applyFont="1" applyFill="1" applyBorder="1" applyAlignment="1">
      <alignment horizontal="center" vertical="center"/>
    </xf>
    <xf numFmtId="166" fontId="29" fillId="2" borderId="10" xfId="0" applyNumberFormat="1" applyFont="1" applyFill="1" applyBorder="1" applyAlignment="1">
      <alignment horizontal="center" vertical="center"/>
    </xf>
    <xf numFmtId="165" fontId="29" fillId="2" borderId="9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34" fillId="5" borderId="18" xfId="0" applyFont="1" applyFill="1" applyBorder="1" applyAlignment="1">
      <alignment horizontal="center" vertical="center"/>
    </xf>
    <xf numFmtId="0" fontId="34" fillId="5" borderId="19" xfId="0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top"/>
    </xf>
    <xf numFmtId="166" fontId="29" fillId="2" borderId="10" xfId="0" applyNumberFormat="1" applyFont="1" applyFill="1" applyBorder="1" applyAlignment="1">
      <alignment horizontal="center" vertical="top"/>
    </xf>
    <xf numFmtId="165" fontId="29" fillId="2" borderId="0" xfId="0" applyNumberFormat="1" applyFont="1" applyFill="1" applyAlignment="1">
      <alignment horizontal="center" vertical="top"/>
    </xf>
    <xf numFmtId="165" fontId="29" fillId="2" borderId="8" xfId="0" applyNumberFormat="1" applyFont="1" applyFill="1" applyBorder="1" applyAlignment="1">
      <alignment horizontal="center" vertical="top"/>
    </xf>
    <xf numFmtId="167" fontId="29" fillId="2" borderId="0" xfId="0" applyNumberFormat="1" applyFont="1" applyFill="1" applyAlignment="1">
      <alignment horizontal="center" vertical="top"/>
    </xf>
    <xf numFmtId="165" fontId="32" fillId="2" borderId="10" xfId="0" applyNumberFormat="1" applyFont="1" applyFill="1" applyBorder="1" applyAlignment="1">
      <alignment horizontal="center" vertical="top"/>
    </xf>
    <xf numFmtId="0" fontId="34" fillId="2" borderId="8" xfId="0" applyFont="1" applyFill="1" applyBorder="1" applyAlignment="1">
      <alignment horizontal="center"/>
    </xf>
    <xf numFmtId="0" fontId="37" fillId="3" borderId="7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/>
    </xf>
    <xf numFmtId="0" fontId="27" fillId="5" borderId="19" xfId="0" applyFont="1" applyFill="1" applyBorder="1" applyAlignment="1">
      <alignment horizontal="left" vertical="center"/>
    </xf>
    <xf numFmtId="166" fontId="29" fillId="2" borderId="0" xfId="0" applyNumberFormat="1" applyFont="1" applyFill="1" applyAlignment="1">
      <alignment horizontal="center" vertical="top"/>
    </xf>
    <xf numFmtId="0" fontId="0" fillId="0" borderId="1" xfId="0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2" fillId="2" borderId="0" xfId="1" applyFon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164" fontId="0" fillId="2" borderId="0" xfId="0" applyNumberFormat="1" applyFill="1" applyAlignment="1">
      <alignment horizontal="center"/>
    </xf>
    <xf numFmtId="164" fontId="24" fillId="2" borderId="0" xfId="0" applyNumberFormat="1" applyFont="1" applyFill="1" applyAlignment="1">
      <alignment horizontal="center"/>
    </xf>
    <xf numFmtId="0" fontId="30" fillId="3" borderId="7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9" fontId="11" fillId="2" borderId="7" xfId="0" applyNumberFormat="1" applyFont="1" applyFill="1" applyBorder="1" applyAlignment="1">
      <alignment horizontal="center" vertical="top"/>
    </xf>
    <xf numFmtId="169" fontId="11" fillId="2" borderId="0" xfId="0" applyNumberFormat="1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169" fontId="11" fillId="2" borderId="8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EAAF"/>
      <color rgb="FFFFEDB3"/>
      <color rgb="FF0060A8"/>
      <color rgb="FF50637C"/>
      <color rgb="FF45556B"/>
      <color rgb="FFFFFF99"/>
      <color rgb="FFFFFF66"/>
      <color rgb="FF3E6CC0"/>
      <color rgb="FFB9FFFF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48.png"/><Relationship Id="rId18" Type="http://schemas.microsoft.com/office/2007/relationships/hdphoto" Target="../media/hdphoto1.wdp"/><Relationship Id="rId26" Type="http://schemas.openxmlformats.org/officeDocument/2006/relationships/image" Target="../media/image59.png"/><Relationship Id="rId3" Type="http://schemas.openxmlformats.org/officeDocument/2006/relationships/image" Target="../media/image6.png"/><Relationship Id="rId21" Type="http://schemas.openxmlformats.org/officeDocument/2006/relationships/image" Target="../media/image55.png"/><Relationship Id="rId7" Type="http://schemas.openxmlformats.org/officeDocument/2006/relationships/image" Target="../media/image44.png"/><Relationship Id="rId12" Type="http://schemas.openxmlformats.org/officeDocument/2006/relationships/image" Target="../media/image27.png"/><Relationship Id="rId17" Type="http://schemas.openxmlformats.org/officeDocument/2006/relationships/image" Target="../media/image52.png"/><Relationship Id="rId25" Type="http://schemas.openxmlformats.org/officeDocument/2006/relationships/image" Target="../media/image58.png"/><Relationship Id="rId2" Type="http://schemas.openxmlformats.org/officeDocument/2006/relationships/image" Target="../media/image46.png"/><Relationship Id="rId16" Type="http://schemas.openxmlformats.org/officeDocument/2006/relationships/image" Target="../media/image51.png"/><Relationship Id="rId20" Type="http://schemas.openxmlformats.org/officeDocument/2006/relationships/image" Target="../media/image54.png"/><Relationship Id="rId1" Type="http://schemas.openxmlformats.org/officeDocument/2006/relationships/image" Target="../media/image45.png"/><Relationship Id="rId6" Type="http://schemas.openxmlformats.org/officeDocument/2006/relationships/image" Target="../media/image7.png"/><Relationship Id="rId11" Type="http://schemas.openxmlformats.org/officeDocument/2006/relationships/image" Target="../media/image10.png"/><Relationship Id="rId24" Type="http://schemas.openxmlformats.org/officeDocument/2006/relationships/image" Target="../media/image57.png"/><Relationship Id="rId5" Type="http://schemas.openxmlformats.org/officeDocument/2006/relationships/image" Target="../media/image5.png"/><Relationship Id="rId15" Type="http://schemas.openxmlformats.org/officeDocument/2006/relationships/image" Target="../media/image50.png"/><Relationship Id="rId23" Type="http://schemas.openxmlformats.org/officeDocument/2006/relationships/image" Target="../media/image56.png"/><Relationship Id="rId28" Type="http://schemas.openxmlformats.org/officeDocument/2006/relationships/image" Target="../media/image61.png"/><Relationship Id="rId10" Type="http://schemas.openxmlformats.org/officeDocument/2006/relationships/image" Target="../media/image9.png"/><Relationship Id="rId19" Type="http://schemas.openxmlformats.org/officeDocument/2006/relationships/image" Target="../media/image53.png"/><Relationship Id="rId4" Type="http://schemas.openxmlformats.org/officeDocument/2006/relationships/image" Target="../media/image4.png"/><Relationship Id="rId9" Type="http://schemas.openxmlformats.org/officeDocument/2006/relationships/image" Target="../media/image47.png"/><Relationship Id="rId14" Type="http://schemas.openxmlformats.org/officeDocument/2006/relationships/image" Target="../media/image49.png"/><Relationship Id="rId22" Type="http://schemas.microsoft.com/office/2007/relationships/hdphoto" Target="../media/hdphoto2.wdp"/><Relationship Id="rId27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477271</xdr:colOff>
      <xdr:row>3</xdr:row>
      <xdr:rowOff>59871</xdr:rowOff>
    </xdr:from>
    <xdr:to>
      <xdr:col>12</xdr:col>
      <xdr:colOff>517073</xdr:colOff>
      <xdr:row>5</xdr:row>
      <xdr:rowOff>50953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E71C769-B25E-3928-2D67-8085C470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485" y="672192"/>
          <a:ext cx="2543516" cy="50815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</xdr:col>
      <xdr:colOff>228599</xdr:colOff>
      <xdr:row>9</xdr:row>
      <xdr:rowOff>85723</xdr:rowOff>
    </xdr:from>
    <xdr:to>
      <xdr:col>3</xdr:col>
      <xdr:colOff>455386</xdr:colOff>
      <xdr:row>11</xdr:row>
      <xdr:rowOff>485774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4372A80-B9D4-3BDB-49BD-C11C23313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" y="6857998"/>
          <a:ext cx="858159" cy="819151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9</xdr:row>
      <xdr:rowOff>114300</xdr:rowOff>
    </xdr:from>
    <xdr:ext cx="361949" cy="775605"/>
    <xdr:pic>
      <xdr:nvPicPr>
        <xdr:cNvPr id="69" name="Picture 68">
          <a:extLst>
            <a:ext uri="{FF2B5EF4-FFF2-40B4-BE49-F238E27FC236}">
              <a16:creationId xmlns:a16="http://schemas.microsoft.com/office/drawing/2014/main" id="{6A8326DF-C626-4883-9175-0780290FD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0" y="6886575"/>
          <a:ext cx="361949" cy="775605"/>
        </a:xfrm>
        <a:prstGeom prst="rect">
          <a:avLst/>
        </a:prstGeom>
      </xdr:spPr>
    </xdr:pic>
    <xdr:clientData/>
  </xdr:oneCellAnchor>
  <xdr:oneCellAnchor>
    <xdr:from>
      <xdr:col>12</xdr:col>
      <xdr:colOff>247990</xdr:colOff>
      <xdr:row>16</xdr:row>
      <xdr:rowOff>141514</xdr:rowOff>
    </xdr:from>
    <xdr:ext cx="588064" cy="676275"/>
    <xdr:pic>
      <xdr:nvPicPr>
        <xdr:cNvPr id="112" name="Picture 111">
          <a:extLst>
            <a:ext uri="{FF2B5EF4-FFF2-40B4-BE49-F238E27FC236}">
              <a16:creationId xmlns:a16="http://schemas.microsoft.com/office/drawing/2014/main" id="{A8970048-BE8C-4B12-81F1-8B4BAA965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6776" y="4604657"/>
          <a:ext cx="588064" cy="676275"/>
        </a:xfrm>
        <a:prstGeom prst="rect">
          <a:avLst/>
        </a:prstGeom>
      </xdr:spPr>
    </xdr:pic>
    <xdr:clientData/>
  </xdr:oneCellAnchor>
  <xdr:oneCellAnchor>
    <xdr:from>
      <xdr:col>6</xdr:col>
      <xdr:colOff>317388</xdr:colOff>
      <xdr:row>16</xdr:row>
      <xdr:rowOff>124505</xdr:rowOff>
    </xdr:from>
    <xdr:ext cx="590192" cy="638175"/>
    <xdr:pic>
      <xdr:nvPicPr>
        <xdr:cNvPr id="113" name="Picture 112">
          <a:extLst>
            <a:ext uri="{FF2B5EF4-FFF2-40B4-BE49-F238E27FC236}">
              <a16:creationId xmlns:a16="http://schemas.microsoft.com/office/drawing/2014/main" id="{CDB0189A-97DF-4143-A044-C59DE3B2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38817" y="4587648"/>
          <a:ext cx="590192" cy="638175"/>
        </a:xfrm>
        <a:prstGeom prst="rect">
          <a:avLst/>
        </a:prstGeom>
      </xdr:spPr>
    </xdr:pic>
    <xdr:clientData/>
  </xdr:oneCellAnchor>
  <xdr:oneCellAnchor>
    <xdr:from>
      <xdr:col>2</xdr:col>
      <xdr:colOff>293573</xdr:colOff>
      <xdr:row>16</xdr:row>
      <xdr:rowOff>100693</xdr:rowOff>
    </xdr:from>
    <xdr:ext cx="609601" cy="636898"/>
    <xdr:pic>
      <xdr:nvPicPr>
        <xdr:cNvPr id="114" name="Picture 113">
          <a:extLst>
            <a:ext uri="{FF2B5EF4-FFF2-40B4-BE49-F238E27FC236}">
              <a16:creationId xmlns:a16="http://schemas.microsoft.com/office/drawing/2014/main" id="{4307B8E9-9237-4E7A-9755-21BA59CE1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3430" y="4563836"/>
          <a:ext cx="609601" cy="636898"/>
        </a:xfrm>
        <a:prstGeom prst="rect">
          <a:avLst/>
        </a:prstGeom>
      </xdr:spPr>
    </xdr:pic>
    <xdr:clientData/>
  </xdr:oneCellAnchor>
  <xdr:twoCellAnchor editAs="oneCell">
    <xdr:from>
      <xdr:col>8</xdr:col>
      <xdr:colOff>363312</xdr:colOff>
      <xdr:row>16</xdr:row>
      <xdr:rowOff>159203</xdr:rowOff>
    </xdr:from>
    <xdr:to>
      <xdr:col>9</xdr:col>
      <xdr:colOff>246291</xdr:colOff>
      <xdr:row>18</xdr:row>
      <xdr:rowOff>5565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69C28617-BA80-A6F3-55F0-145963A3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0526" y="4622346"/>
          <a:ext cx="508907" cy="649183"/>
        </a:xfrm>
        <a:prstGeom prst="rect">
          <a:avLst/>
        </a:prstGeom>
      </xdr:spPr>
    </xdr:pic>
    <xdr:clientData/>
  </xdr:twoCellAnchor>
  <xdr:twoCellAnchor editAs="oneCell">
    <xdr:from>
      <xdr:col>18</xdr:col>
      <xdr:colOff>314325</xdr:colOff>
      <xdr:row>16</xdr:row>
      <xdr:rowOff>85725</xdr:rowOff>
    </xdr:from>
    <xdr:to>
      <xdr:col>19</xdr:col>
      <xdr:colOff>478593</xdr:colOff>
      <xdr:row>17</xdr:row>
      <xdr:rowOff>542924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B5950243-3144-8741-FB76-C1044FC5A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72825" y="8886825"/>
          <a:ext cx="795639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248407</xdr:colOff>
      <xdr:row>22</xdr:row>
      <xdr:rowOff>75443</xdr:rowOff>
    </xdr:from>
    <xdr:to>
      <xdr:col>5</xdr:col>
      <xdr:colOff>426236</xdr:colOff>
      <xdr:row>24</xdr:row>
      <xdr:rowOff>277587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5B34937-1A0A-676D-57C9-35DA8991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10872"/>
        <a:stretch/>
      </xdr:blipFill>
      <xdr:spPr>
        <a:xfrm rot="16200000">
          <a:off x="2086141" y="10820234"/>
          <a:ext cx="715132" cy="809200"/>
        </a:xfrm>
        <a:prstGeom prst="rect">
          <a:avLst/>
        </a:prstGeom>
      </xdr:spPr>
    </xdr:pic>
    <xdr:clientData/>
  </xdr:twoCellAnchor>
  <xdr:oneCellAnchor>
    <xdr:from>
      <xdr:col>8</xdr:col>
      <xdr:colOff>352426</xdr:colOff>
      <xdr:row>22</xdr:row>
      <xdr:rowOff>114300</xdr:rowOff>
    </xdr:from>
    <xdr:ext cx="619125" cy="619125"/>
    <xdr:pic>
      <xdr:nvPicPr>
        <xdr:cNvPr id="201" name="Picture 200">
          <a:extLst>
            <a:ext uri="{FF2B5EF4-FFF2-40B4-BE49-F238E27FC236}">
              <a16:creationId xmlns:a16="http://schemas.microsoft.com/office/drawing/2014/main" id="{69F46556-BD37-4F2A-862C-B2020569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4733926" y="10906125"/>
          <a:ext cx="619125" cy="619125"/>
        </a:xfrm>
        <a:prstGeom prst="rect">
          <a:avLst/>
        </a:prstGeom>
      </xdr:spPr>
    </xdr:pic>
    <xdr:clientData/>
  </xdr:oneCellAnchor>
  <xdr:twoCellAnchor editAs="oneCell">
    <xdr:from>
      <xdr:col>10</xdr:col>
      <xdr:colOff>381000</xdr:colOff>
      <xdr:row>22</xdr:row>
      <xdr:rowOff>133350</xdr:rowOff>
    </xdr:from>
    <xdr:to>
      <xdr:col>11</xdr:col>
      <xdr:colOff>349704</xdr:colOff>
      <xdr:row>24</xdr:row>
      <xdr:rowOff>219075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4213FA29-9228-9274-A5FD-2C8E1DED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57900" y="10925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152399</xdr:colOff>
      <xdr:row>22</xdr:row>
      <xdr:rowOff>190500</xdr:rowOff>
    </xdr:from>
    <xdr:to>
      <xdr:col>13</xdr:col>
      <xdr:colOff>512361</xdr:colOff>
      <xdr:row>25</xdr:row>
      <xdr:rowOff>20412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755518AA-2D34-8CE5-A6BC-770DF5F2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24699" y="10982325"/>
          <a:ext cx="991333" cy="628650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219074</xdr:colOff>
      <xdr:row>22</xdr:row>
      <xdr:rowOff>219075</xdr:rowOff>
    </xdr:from>
    <xdr:to>
      <xdr:col>15</xdr:col>
      <xdr:colOff>431399</xdr:colOff>
      <xdr:row>24</xdr:row>
      <xdr:rowOff>152400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E40AFA62-A639-E058-B614-37C5666E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86774" y="11010900"/>
          <a:ext cx="843697" cy="447675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22</xdr:row>
      <xdr:rowOff>171450</xdr:rowOff>
    </xdr:from>
    <xdr:to>
      <xdr:col>17</xdr:col>
      <xdr:colOff>340178</xdr:colOff>
      <xdr:row>24</xdr:row>
      <xdr:rowOff>250031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5FD78850-7120-9F17-F92F-D9EA62B79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44075" y="10963275"/>
          <a:ext cx="790575" cy="592931"/>
        </a:xfrm>
        <a:prstGeom prst="rect">
          <a:avLst/>
        </a:prstGeom>
      </xdr:spPr>
    </xdr:pic>
    <xdr:clientData/>
  </xdr:twoCellAnchor>
  <xdr:twoCellAnchor editAs="oneCell">
    <xdr:from>
      <xdr:col>18</xdr:col>
      <xdr:colOff>323850</xdr:colOff>
      <xdr:row>22</xdr:row>
      <xdr:rowOff>142875</xdr:rowOff>
    </xdr:from>
    <xdr:to>
      <xdr:col>19</xdr:col>
      <xdr:colOff>302079</xdr:colOff>
      <xdr:row>24</xdr:row>
      <xdr:rowOff>238125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C65DF4DD-80DB-0C89-A607-BD08706B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182350" y="10934700"/>
          <a:ext cx="609600" cy="609600"/>
        </a:xfrm>
        <a:prstGeom prst="rect">
          <a:avLst/>
        </a:prstGeom>
      </xdr:spPr>
    </xdr:pic>
    <xdr:clientData/>
  </xdr:twoCellAnchor>
  <xdr:oneCellAnchor>
    <xdr:from>
      <xdr:col>2</xdr:col>
      <xdr:colOff>466726</xdr:colOff>
      <xdr:row>30</xdr:row>
      <xdr:rowOff>47625</xdr:rowOff>
    </xdr:from>
    <xdr:ext cx="479937" cy="676275"/>
    <xdr:pic>
      <xdr:nvPicPr>
        <xdr:cNvPr id="209" name="Picture 208">
          <a:extLst>
            <a:ext uri="{FF2B5EF4-FFF2-40B4-BE49-F238E27FC236}">
              <a16:creationId xmlns:a16="http://schemas.microsoft.com/office/drawing/2014/main" id="{E5532E9E-4D80-4E9A-8930-6471A32A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62026" y="13268325"/>
          <a:ext cx="479937" cy="67627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29</xdr:row>
      <xdr:rowOff>76199</xdr:rowOff>
    </xdr:from>
    <xdr:ext cx="847726" cy="329955"/>
    <xdr:pic>
      <xdr:nvPicPr>
        <xdr:cNvPr id="210" name="Picture 209">
          <a:extLst>
            <a:ext uri="{FF2B5EF4-FFF2-40B4-BE49-F238E27FC236}">
              <a16:creationId xmlns:a16="http://schemas.microsoft.com/office/drawing/2014/main" id="{427E47E5-AC3C-4553-99B2-22643256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425" y="12896849"/>
          <a:ext cx="847726" cy="329955"/>
        </a:xfrm>
        <a:prstGeom prst="rect">
          <a:avLst/>
        </a:prstGeom>
      </xdr:spPr>
    </xdr:pic>
    <xdr:clientData/>
  </xdr:oneCellAnchor>
  <xdr:oneCellAnchor>
    <xdr:from>
      <xdr:col>6</xdr:col>
      <xdr:colOff>123826</xdr:colOff>
      <xdr:row>29</xdr:row>
      <xdr:rowOff>95251</xdr:rowOff>
    </xdr:from>
    <xdr:ext cx="1048421" cy="219074"/>
    <xdr:pic>
      <xdr:nvPicPr>
        <xdr:cNvPr id="227" name="Picture 226">
          <a:extLst>
            <a:ext uri="{FF2B5EF4-FFF2-40B4-BE49-F238E27FC236}">
              <a16:creationId xmlns:a16="http://schemas.microsoft.com/office/drawing/2014/main" id="{0AB4D15B-DC59-450C-9F51-C913E148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09926" y="12915901"/>
          <a:ext cx="1048421" cy="219074"/>
        </a:xfrm>
        <a:prstGeom prst="rect">
          <a:avLst/>
        </a:prstGeom>
      </xdr:spPr>
    </xdr:pic>
    <xdr:clientData/>
  </xdr:oneCellAnchor>
  <xdr:oneCellAnchor>
    <xdr:from>
      <xdr:col>6</xdr:col>
      <xdr:colOff>457200</xdr:colOff>
      <xdr:row>29</xdr:row>
      <xdr:rowOff>361950</xdr:rowOff>
    </xdr:from>
    <xdr:ext cx="438150" cy="739380"/>
    <xdr:pic>
      <xdr:nvPicPr>
        <xdr:cNvPr id="228" name="Picture 227">
          <a:extLst>
            <a:ext uri="{FF2B5EF4-FFF2-40B4-BE49-F238E27FC236}">
              <a16:creationId xmlns:a16="http://schemas.microsoft.com/office/drawing/2014/main" id="{A53DD7DF-CB62-4239-B410-360A2D03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43300" y="13182600"/>
          <a:ext cx="438150" cy="739380"/>
        </a:xfrm>
        <a:prstGeom prst="rect">
          <a:avLst/>
        </a:prstGeom>
      </xdr:spPr>
    </xdr:pic>
    <xdr:clientData/>
  </xdr:oneCellAnchor>
  <xdr:twoCellAnchor editAs="oneCell">
    <xdr:from>
      <xdr:col>8</xdr:col>
      <xdr:colOff>495300</xdr:colOff>
      <xdr:row>30</xdr:row>
      <xdr:rowOff>38100</xdr:rowOff>
    </xdr:from>
    <xdr:to>
      <xdr:col>9</xdr:col>
      <xdr:colOff>263779</xdr:colOff>
      <xdr:row>30</xdr:row>
      <xdr:rowOff>695325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4E8439FC-EFD7-7C77-FFCB-27894076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876800" y="13258800"/>
          <a:ext cx="399850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29</xdr:row>
      <xdr:rowOff>66676</xdr:rowOff>
    </xdr:from>
    <xdr:to>
      <xdr:col>11</xdr:col>
      <xdr:colOff>483054</xdr:colOff>
      <xdr:row>29</xdr:row>
      <xdr:rowOff>363204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7B6247D8-7FA7-3EB8-F693-AB4E0B111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24550" y="12887326"/>
          <a:ext cx="866775" cy="296528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409575</xdr:colOff>
      <xdr:row>29</xdr:row>
      <xdr:rowOff>390524</xdr:rowOff>
    </xdr:from>
    <xdr:to>
      <xdr:col>11</xdr:col>
      <xdr:colOff>283658</xdr:colOff>
      <xdr:row>30</xdr:row>
      <xdr:rowOff>704848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40B8C010-F408-DC65-FA90-BB1E8F03E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86475" y="13211174"/>
          <a:ext cx="505454" cy="714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295275</xdr:colOff>
      <xdr:row>29</xdr:row>
      <xdr:rowOff>104775</xdr:rowOff>
    </xdr:from>
    <xdr:to>
      <xdr:col>13</xdr:col>
      <xdr:colOff>338062</xdr:colOff>
      <xdr:row>29</xdr:row>
      <xdr:rowOff>304800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6D0611E-B7D1-598C-BE7A-FC2F373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67575" y="12925425"/>
          <a:ext cx="674158" cy="200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30</xdr:row>
      <xdr:rowOff>38099</xdr:rowOff>
    </xdr:from>
    <xdr:to>
      <xdr:col>13</xdr:col>
      <xdr:colOff>407573</xdr:colOff>
      <xdr:row>30</xdr:row>
      <xdr:rowOff>718410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A32666A-3C99-977F-A103-31FC7750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181850" y="13258799"/>
          <a:ext cx="829394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30</xdr:row>
      <xdr:rowOff>28575</xdr:rowOff>
    </xdr:from>
    <xdr:to>
      <xdr:col>5</xdr:col>
      <xdr:colOff>384055</xdr:colOff>
      <xdr:row>31</xdr:row>
      <xdr:rowOff>15302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B71AADAF-E1B7-024D-730D-7DFAC9E1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05025" y="13249275"/>
          <a:ext cx="701101" cy="701101"/>
        </a:xfrm>
        <a:prstGeom prst="rect">
          <a:avLst/>
        </a:prstGeom>
      </xdr:spPr>
    </xdr:pic>
    <xdr:clientData/>
  </xdr:twoCellAnchor>
  <xdr:oneCellAnchor>
    <xdr:from>
      <xdr:col>14</xdr:col>
      <xdr:colOff>419099</xdr:colOff>
      <xdr:row>30</xdr:row>
      <xdr:rowOff>47624</xdr:rowOff>
    </xdr:from>
    <xdr:ext cx="647701" cy="647701"/>
    <xdr:pic>
      <xdr:nvPicPr>
        <xdr:cNvPr id="236" name="Picture 235">
          <a:extLst>
            <a:ext uri="{FF2B5EF4-FFF2-40B4-BE49-F238E27FC236}">
              <a16:creationId xmlns:a16="http://schemas.microsoft.com/office/drawing/2014/main" id="{485394B0-5F5B-4763-BD68-52514C71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86799" y="13268324"/>
          <a:ext cx="647701" cy="647701"/>
        </a:xfrm>
        <a:prstGeom prst="rect">
          <a:avLst/>
        </a:prstGeom>
      </xdr:spPr>
    </xdr:pic>
    <xdr:clientData/>
  </xdr:oneCellAnchor>
  <xdr:oneCellAnchor>
    <xdr:from>
      <xdr:col>14</xdr:col>
      <xdr:colOff>171450</xdr:colOff>
      <xdr:row>29</xdr:row>
      <xdr:rowOff>95251</xdr:rowOff>
    </xdr:from>
    <xdr:ext cx="981076" cy="224247"/>
    <xdr:pic>
      <xdr:nvPicPr>
        <xdr:cNvPr id="237" name="Picture 236">
          <a:extLst>
            <a:ext uri="{FF2B5EF4-FFF2-40B4-BE49-F238E27FC236}">
              <a16:creationId xmlns:a16="http://schemas.microsoft.com/office/drawing/2014/main" id="{2B49AD29-3891-4C61-848F-0E448EFF2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39150" y="12915901"/>
          <a:ext cx="981076" cy="224247"/>
        </a:xfrm>
        <a:prstGeom prst="rect">
          <a:avLst/>
        </a:prstGeom>
      </xdr:spPr>
    </xdr:pic>
    <xdr:clientData/>
  </xdr:oneCellAnchor>
  <xdr:twoCellAnchor editAs="oneCell">
    <xdr:from>
      <xdr:col>12</xdr:col>
      <xdr:colOff>209550</xdr:colOff>
      <xdr:row>10</xdr:row>
      <xdr:rowOff>85725</xdr:rowOff>
    </xdr:from>
    <xdr:to>
      <xdr:col>13</xdr:col>
      <xdr:colOff>425596</xdr:colOff>
      <xdr:row>11</xdr:row>
      <xdr:rowOff>260257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9B3CE1F9-7578-F4AA-BCB8-706525A3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2350181">
          <a:off x="7181850" y="7067550"/>
          <a:ext cx="847417" cy="384081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30</xdr:row>
      <xdr:rowOff>85725</xdr:rowOff>
    </xdr:from>
    <xdr:to>
      <xdr:col>17</xdr:col>
      <xdr:colOff>302078</xdr:colOff>
      <xdr:row>30</xdr:row>
      <xdr:rowOff>695325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93902C34-6130-B430-30E8-5C1C72D0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886950" y="13306425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18</xdr:col>
      <xdr:colOff>295275</xdr:colOff>
      <xdr:row>30</xdr:row>
      <xdr:rowOff>152400</xdr:rowOff>
    </xdr:from>
    <xdr:to>
      <xdr:col>19</xdr:col>
      <xdr:colOff>502104</xdr:colOff>
      <xdr:row>30</xdr:row>
      <xdr:rowOff>665837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EA000ACD-44D9-1FAA-E7B5-D9F225D9D7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6995" t="5877" r="2727" b="12821"/>
        <a:stretch/>
      </xdr:blipFill>
      <xdr:spPr>
        <a:xfrm>
          <a:off x="11153775" y="13373100"/>
          <a:ext cx="838200" cy="513437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36</xdr:row>
      <xdr:rowOff>76199</xdr:rowOff>
    </xdr:from>
    <xdr:to>
      <xdr:col>15</xdr:col>
      <xdr:colOff>514545</xdr:colOff>
      <xdr:row>36</xdr:row>
      <xdr:rowOff>295274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72854596-92F1-D287-2625-530CF620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09625" y="15201899"/>
          <a:ext cx="831592" cy="219075"/>
        </a:xfrm>
        <a:prstGeom prst="rect">
          <a:avLst/>
        </a:prstGeom>
      </xdr:spPr>
    </xdr:pic>
    <xdr:clientData/>
  </xdr:twoCellAnchor>
  <xdr:twoCellAnchor editAs="oneCell">
    <xdr:from>
      <xdr:col>10</xdr:col>
      <xdr:colOff>73479</xdr:colOff>
      <xdr:row>36</xdr:row>
      <xdr:rowOff>163285</xdr:rowOff>
    </xdr:from>
    <xdr:to>
      <xdr:col>11</xdr:col>
      <xdr:colOff>499383</xdr:colOff>
      <xdr:row>37</xdr:row>
      <xdr:rowOff>4081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E36D621-9592-FA4F-F328-DF0A170C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70765" y="11498035"/>
          <a:ext cx="1051832" cy="180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156482</xdr:colOff>
      <xdr:row>37</xdr:row>
      <xdr:rowOff>61233</xdr:rowOff>
    </xdr:from>
    <xdr:to>
      <xdr:col>11</xdr:col>
      <xdr:colOff>382361</xdr:colOff>
      <xdr:row>38</xdr:row>
      <xdr:rowOff>17233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3F30CF51-002E-30F6-17D2-F76543D9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53768" y="11736162"/>
          <a:ext cx="851807" cy="486678"/>
        </a:xfrm>
        <a:prstGeom prst="rect">
          <a:avLst/>
        </a:prstGeom>
      </xdr:spPr>
    </xdr:pic>
    <xdr:clientData/>
  </xdr:twoCellAnchor>
  <xdr:twoCellAnchor editAs="oneCell">
    <xdr:from>
      <xdr:col>12</xdr:col>
      <xdr:colOff>185058</xdr:colOff>
      <xdr:row>36</xdr:row>
      <xdr:rowOff>265340</xdr:rowOff>
    </xdr:from>
    <xdr:to>
      <xdr:col>13</xdr:col>
      <xdr:colOff>537937</xdr:colOff>
      <xdr:row>37</xdr:row>
      <xdr:rowOff>481228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CC994012-C89E-A2B6-5E4A-FC5370C4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34201" y="11600090"/>
          <a:ext cx="978807" cy="556067"/>
        </a:xfrm>
        <a:prstGeom prst="rect">
          <a:avLst/>
        </a:prstGeom>
      </xdr:spPr>
    </xdr:pic>
    <xdr:clientData/>
  </xdr:twoCellAnchor>
  <xdr:twoCellAnchor editAs="oneCell">
    <xdr:from>
      <xdr:col>14</xdr:col>
      <xdr:colOff>293915</xdr:colOff>
      <xdr:row>36</xdr:row>
      <xdr:rowOff>285751</xdr:rowOff>
    </xdr:from>
    <xdr:to>
      <xdr:col>15</xdr:col>
      <xdr:colOff>403377</xdr:colOff>
      <xdr:row>37</xdr:row>
      <xdr:rowOff>511397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CF41BE64-82AF-C53F-2563-63A157DB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294915" y="11620501"/>
          <a:ext cx="735391" cy="56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36</xdr:row>
      <xdr:rowOff>57151</xdr:rowOff>
    </xdr:from>
    <xdr:to>
      <xdr:col>19</xdr:col>
      <xdr:colOff>492579</xdr:colOff>
      <xdr:row>36</xdr:row>
      <xdr:rowOff>243983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50752949-AA4D-5B6C-C4AA-83EA608B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467726" y="15182851"/>
          <a:ext cx="923924" cy="18683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19</xdr:col>
      <xdr:colOff>100409</xdr:colOff>
      <xdr:row>37</xdr:row>
      <xdr:rowOff>28574</xdr:rowOff>
    </xdr:from>
    <xdr:to>
      <xdr:col>19</xdr:col>
      <xdr:colOff>542924</xdr:colOff>
      <xdr:row>37</xdr:row>
      <xdr:rowOff>524851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91D589D2-570C-25CF-A6D1-886C8F19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9070568">
          <a:off x="9015809" y="15525749"/>
          <a:ext cx="442515" cy="496277"/>
        </a:xfrm>
        <a:prstGeom prst="rect">
          <a:avLst/>
        </a:prstGeom>
      </xdr:spPr>
    </xdr:pic>
    <xdr:clientData/>
  </xdr:twoCellAnchor>
  <xdr:oneCellAnchor>
    <xdr:from>
      <xdr:col>2</xdr:col>
      <xdr:colOff>311613</xdr:colOff>
      <xdr:row>22</xdr:row>
      <xdr:rowOff>123819</xdr:rowOff>
    </xdr:from>
    <xdr:ext cx="515892" cy="583752"/>
    <xdr:pic>
      <xdr:nvPicPr>
        <xdr:cNvPr id="405" name="Picture 404">
          <a:extLst>
            <a:ext uri="{FF2B5EF4-FFF2-40B4-BE49-F238E27FC236}">
              <a16:creationId xmlns:a16="http://schemas.microsoft.com/office/drawing/2014/main" id="{FF2F8C74-88B5-4D73-93A0-110A10E03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10872"/>
        <a:stretch/>
      </xdr:blipFill>
      <xdr:spPr>
        <a:xfrm>
          <a:off x="801470" y="6668855"/>
          <a:ext cx="515892" cy="583752"/>
        </a:xfrm>
        <a:prstGeom prst="rect">
          <a:avLst/>
        </a:prstGeom>
      </xdr:spPr>
    </xdr:pic>
    <xdr:clientData/>
  </xdr:oneCellAnchor>
  <xdr:oneCellAnchor>
    <xdr:from>
      <xdr:col>6</xdr:col>
      <xdr:colOff>361949</xdr:colOff>
      <xdr:row>9</xdr:row>
      <xdr:rowOff>152399</xdr:rowOff>
    </xdr:from>
    <xdr:ext cx="685801" cy="685801"/>
    <xdr:pic>
      <xdr:nvPicPr>
        <xdr:cNvPr id="432" name="Picture 431">
          <a:extLst>
            <a:ext uri="{FF2B5EF4-FFF2-40B4-BE49-F238E27FC236}">
              <a16:creationId xmlns:a16="http://schemas.microsoft.com/office/drawing/2014/main" id="{FAECBD5D-C553-B5BC-F957-669356604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448049" y="6924674"/>
          <a:ext cx="685801" cy="685801"/>
        </a:xfrm>
        <a:prstGeom prst="rect">
          <a:avLst/>
        </a:prstGeom>
      </xdr:spPr>
    </xdr:pic>
    <xdr:clientData/>
  </xdr:oneCellAnchor>
  <xdr:oneCellAnchor>
    <xdr:from>
      <xdr:col>8</xdr:col>
      <xdr:colOff>323849</xdr:colOff>
      <xdr:row>9</xdr:row>
      <xdr:rowOff>152399</xdr:rowOff>
    </xdr:from>
    <xdr:ext cx="685801" cy="685801"/>
    <xdr:pic>
      <xdr:nvPicPr>
        <xdr:cNvPr id="461" name="Picture 460">
          <a:extLst>
            <a:ext uri="{FF2B5EF4-FFF2-40B4-BE49-F238E27FC236}">
              <a16:creationId xmlns:a16="http://schemas.microsoft.com/office/drawing/2014/main" id="{C0103581-17B2-4F0E-B64F-17B2AE05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05349" y="6924674"/>
          <a:ext cx="685801" cy="685801"/>
        </a:xfrm>
        <a:prstGeom prst="rect">
          <a:avLst/>
        </a:prstGeom>
      </xdr:spPr>
    </xdr:pic>
    <xdr:clientData/>
  </xdr:oneCellAnchor>
  <xdr:oneCellAnchor>
    <xdr:from>
      <xdr:col>10</xdr:col>
      <xdr:colOff>314324</xdr:colOff>
      <xdr:row>9</xdr:row>
      <xdr:rowOff>142874</xdr:rowOff>
    </xdr:from>
    <xdr:ext cx="676276" cy="676276"/>
    <xdr:pic>
      <xdr:nvPicPr>
        <xdr:cNvPr id="462" name="Picture 461">
          <a:extLst>
            <a:ext uri="{FF2B5EF4-FFF2-40B4-BE49-F238E27FC236}">
              <a16:creationId xmlns:a16="http://schemas.microsoft.com/office/drawing/2014/main" id="{9CF18B5E-4B11-4B11-8029-A4E2D744D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91224" y="7229474"/>
          <a:ext cx="676276" cy="676276"/>
        </a:xfrm>
        <a:prstGeom prst="rect">
          <a:avLst/>
        </a:prstGeom>
      </xdr:spPr>
    </xdr:pic>
    <xdr:clientData/>
  </xdr:oneCellAnchor>
  <xdr:oneCellAnchor>
    <xdr:from>
      <xdr:col>4</xdr:col>
      <xdr:colOff>293574</xdr:colOff>
      <xdr:row>16</xdr:row>
      <xdr:rowOff>97291</xdr:rowOff>
    </xdr:from>
    <xdr:ext cx="609601" cy="636898"/>
    <xdr:pic>
      <xdr:nvPicPr>
        <xdr:cNvPr id="475" name="Picture 474">
          <a:extLst>
            <a:ext uri="{FF2B5EF4-FFF2-40B4-BE49-F238E27FC236}">
              <a16:creationId xmlns:a16="http://schemas.microsoft.com/office/drawing/2014/main" id="{8A774BAE-07F4-4A7E-A8E8-D3EC9F9D9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99217" y="4560434"/>
          <a:ext cx="609601" cy="636898"/>
        </a:xfrm>
        <a:prstGeom prst="rect">
          <a:avLst/>
        </a:prstGeom>
      </xdr:spPr>
    </xdr:pic>
    <xdr:clientData/>
  </xdr:oneCellAnchor>
  <xdr:oneCellAnchor>
    <xdr:from>
      <xdr:col>14</xdr:col>
      <xdr:colOff>336097</xdr:colOff>
      <xdr:row>16</xdr:row>
      <xdr:rowOff>110218</xdr:rowOff>
    </xdr:from>
    <xdr:ext cx="588064" cy="676275"/>
    <xdr:pic>
      <xdr:nvPicPr>
        <xdr:cNvPr id="476" name="Picture 475">
          <a:extLst>
            <a:ext uri="{FF2B5EF4-FFF2-40B4-BE49-F238E27FC236}">
              <a16:creationId xmlns:a16="http://schemas.microsoft.com/office/drawing/2014/main" id="{72009CB3-2984-4D1A-9573-23F5C04B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0668" y="4573361"/>
          <a:ext cx="588064" cy="676275"/>
        </a:xfrm>
        <a:prstGeom prst="rect">
          <a:avLst/>
        </a:prstGeom>
      </xdr:spPr>
    </xdr:pic>
    <xdr:clientData/>
  </xdr:oneCellAnchor>
  <xdr:oneCellAnchor>
    <xdr:from>
      <xdr:col>6</xdr:col>
      <xdr:colOff>248407</xdr:colOff>
      <xdr:row>22</xdr:row>
      <xdr:rowOff>75443</xdr:rowOff>
    </xdr:from>
    <xdr:ext cx="809200" cy="715132"/>
    <xdr:pic>
      <xdr:nvPicPr>
        <xdr:cNvPr id="489" name="Picture 488">
          <a:extLst>
            <a:ext uri="{FF2B5EF4-FFF2-40B4-BE49-F238E27FC236}">
              <a16:creationId xmlns:a16="http://schemas.microsoft.com/office/drawing/2014/main" id="{B18CFDA8-F5A7-4819-A049-036FED35C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10872"/>
        <a:stretch/>
      </xdr:blipFill>
      <xdr:spPr>
        <a:xfrm rot="16200000">
          <a:off x="2086141" y="10820234"/>
          <a:ext cx="715132" cy="809200"/>
        </a:xfrm>
        <a:prstGeom prst="rect">
          <a:avLst/>
        </a:prstGeom>
      </xdr:spPr>
    </xdr:pic>
    <xdr:clientData/>
  </xdr:oneCellAnchor>
  <xdr:twoCellAnchor editAs="oneCell">
    <xdr:from>
      <xdr:col>14</xdr:col>
      <xdr:colOff>409576</xdr:colOff>
      <xdr:row>9</xdr:row>
      <xdr:rowOff>76201</xdr:rowOff>
    </xdr:from>
    <xdr:to>
      <xdr:col>15</xdr:col>
      <xdr:colOff>279786</xdr:colOff>
      <xdr:row>11</xdr:row>
      <xdr:rowOff>457201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29BFEBDF-6E9F-F470-5D9A-058D61979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b="15151"/>
        <a:stretch/>
      </xdr:blipFill>
      <xdr:spPr>
        <a:xfrm>
          <a:off x="8677276" y="6848476"/>
          <a:ext cx="501582" cy="800100"/>
        </a:xfrm>
        <a:prstGeom prst="rect">
          <a:avLst/>
        </a:prstGeom>
      </xdr:spPr>
    </xdr:pic>
    <xdr:clientData/>
  </xdr:twoCellAnchor>
  <xdr:oneCellAnchor>
    <xdr:from>
      <xdr:col>16</xdr:col>
      <xdr:colOff>409576</xdr:colOff>
      <xdr:row>9</xdr:row>
      <xdr:rowOff>76201</xdr:rowOff>
    </xdr:from>
    <xdr:ext cx="501582" cy="800100"/>
    <xdr:pic>
      <xdr:nvPicPr>
        <xdr:cNvPr id="491" name="Picture 490">
          <a:extLst>
            <a:ext uri="{FF2B5EF4-FFF2-40B4-BE49-F238E27FC236}">
              <a16:creationId xmlns:a16="http://schemas.microsoft.com/office/drawing/2014/main" id="{D6B86B59-F52A-4644-93C9-482913996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b="15151"/>
        <a:stretch/>
      </xdr:blipFill>
      <xdr:spPr>
        <a:xfrm>
          <a:off x="8677276" y="6848476"/>
          <a:ext cx="501582" cy="800100"/>
        </a:xfrm>
        <a:prstGeom prst="rect">
          <a:avLst/>
        </a:prstGeom>
      </xdr:spPr>
    </xdr:pic>
    <xdr:clientData/>
  </xdr:oneCellAnchor>
  <xdr:oneCellAnchor>
    <xdr:from>
      <xdr:col>18</xdr:col>
      <xdr:colOff>409576</xdr:colOff>
      <xdr:row>9</xdr:row>
      <xdr:rowOff>76201</xdr:rowOff>
    </xdr:from>
    <xdr:ext cx="501582" cy="800100"/>
    <xdr:pic>
      <xdr:nvPicPr>
        <xdr:cNvPr id="492" name="Picture 491">
          <a:extLst>
            <a:ext uri="{FF2B5EF4-FFF2-40B4-BE49-F238E27FC236}">
              <a16:creationId xmlns:a16="http://schemas.microsoft.com/office/drawing/2014/main" id="{D06FA7B4-EDE2-477A-90C3-F1D30BB4E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b="15151"/>
        <a:stretch/>
      </xdr:blipFill>
      <xdr:spPr>
        <a:xfrm>
          <a:off x="8677276" y="6848476"/>
          <a:ext cx="501582" cy="800100"/>
        </a:xfrm>
        <a:prstGeom prst="rect">
          <a:avLst/>
        </a:prstGeom>
      </xdr:spPr>
    </xdr:pic>
    <xdr:clientData/>
  </xdr:oneCellAnchor>
  <xdr:oneCellAnchor>
    <xdr:from>
      <xdr:col>4</xdr:col>
      <xdr:colOff>238124</xdr:colOff>
      <xdr:row>29</xdr:row>
      <xdr:rowOff>76199</xdr:rowOff>
    </xdr:from>
    <xdr:ext cx="828675" cy="322540"/>
    <xdr:pic>
      <xdr:nvPicPr>
        <xdr:cNvPr id="493" name="Picture 492">
          <a:extLst>
            <a:ext uri="{FF2B5EF4-FFF2-40B4-BE49-F238E27FC236}">
              <a16:creationId xmlns:a16="http://schemas.microsoft.com/office/drawing/2014/main" id="{74C22392-3B88-4A0D-BEB4-2B8C6BCCC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28824" y="12896849"/>
          <a:ext cx="828675" cy="322540"/>
        </a:xfrm>
        <a:prstGeom prst="rect">
          <a:avLst/>
        </a:prstGeom>
      </xdr:spPr>
    </xdr:pic>
    <xdr:clientData/>
  </xdr:oneCellAnchor>
  <xdr:oneCellAnchor>
    <xdr:from>
      <xdr:col>8</xdr:col>
      <xdr:colOff>123826</xdr:colOff>
      <xdr:row>29</xdr:row>
      <xdr:rowOff>95251</xdr:rowOff>
    </xdr:from>
    <xdr:ext cx="1048421" cy="219074"/>
    <xdr:pic>
      <xdr:nvPicPr>
        <xdr:cNvPr id="495" name="Picture 494">
          <a:extLst>
            <a:ext uri="{FF2B5EF4-FFF2-40B4-BE49-F238E27FC236}">
              <a16:creationId xmlns:a16="http://schemas.microsoft.com/office/drawing/2014/main" id="{937BF519-9DFD-451C-A3B9-A7F061C2F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09926" y="12915901"/>
          <a:ext cx="1048421" cy="219074"/>
        </a:xfrm>
        <a:prstGeom prst="rect">
          <a:avLst/>
        </a:prstGeom>
      </xdr:spPr>
    </xdr:pic>
    <xdr:clientData/>
  </xdr:oneCellAnchor>
  <xdr:oneCellAnchor>
    <xdr:from>
      <xdr:col>16</xdr:col>
      <xdr:colOff>171450</xdr:colOff>
      <xdr:row>29</xdr:row>
      <xdr:rowOff>95251</xdr:rowOff>
    </xdr:from>
    <xdr:ext cx="981076" cy="224247"/>
    <xdr:pic>
      <xdr:nvPicPr>
        <xdr:cNvPr id="496" name="Picture 495">
          <a:extLst>
            <a:ext uri="{FF2B5EF4-FFF2-40B4-BE49-F238E27FC236}">
              <a16:creationId xmlns:a16="http://schemas.microsoft.com/office/drawing/2014/main" id="{4ECCB65B-335C-4652-B131-040B58E4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39150" y="12915901"/>
          <a:ext cx="981076" cy="224247"/>
        </a:xfrm>
        <a:prstGeom prst="rect">
          <a:avLst/>
        </a:prstGeom>
      </xdr:spPr>
    </xdr:pic>
    <xdr:clientData/>
  </xdr:oneCellAnchor>
  <xdr:oneCellAnchor>
    <xdr:from>
      <xdr:col>18</xdr:col>
      <xdr:colOff>171450</xdr:colOff>
      <xdr:row>29</xdr:row>
      <xdr:rowOff>95251</xdr:rowOff>
    </xdr:from>
    <xdr:ext cx="981076" cy="224247"/>
    <xdr:pic>
      <xdr:nvPicPr>
        <xdr:cNvPr id="497" name="Picture 496">
          <a:extLst>
            <a:ext uri="{FF2B5EF4-FFF2-40B4-BE49-F238E27FC236}">
              <a16:creationId xmlns:a16="http://schemas.microsoft.com/office/drawing/2014/main" id="{8307F5D0-3FE1-4BA7-B0AA-AC9A3742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39150" y="12915901"/>
          <a:ext cx="981076" cy="224247"/>
        </a:xfrm>
        <a:prstGeom prst="rect">
          <a:avLst/>
        </a:prstGeom>
      </xdr:spPr>
    </xdr:pic>
    <xdr:clientData/>
  </xdr:oneCellAnchor>
  <xdr:oneCellAnchor>
    <xdr:from>
      <xdr:col>8</xdr:col>
      <xdr:colOff>314325</xdr:colOff>
      <xdr:row>36</xdr:row>
      <xdr:rowOff>76199</xdr:rowOff>
    </xdr:from>
    <xdr:ext cx="831592" cy="219075"/>
    <xdr:pic>
      <xdr:nvPicPr>
        <xdr:cNvPr id="498" name="Picture 497">
          <a:extLst>
            <a:ext uri="{FF2B5EF4-FFF2-40B4-BE49-F238E27FC236}">
              <a16:creationId xmlns:a16="http://schemas.microsoft.com/office/drawing/2014/main" id="{2E2A150F-A5A0-4F51-820D-0691150D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09625" y="15201899"/>
          <a:ext cx="831592" cy="219075"/>
        </a:xfrm>
        <a:prstGeom prst="rect">
          <a:avLst/>
        </a:prstGeom>
      </xdr:spPr>
    </xdr:pic>
    <xdr:clientData/>
  </xdr:oneCellAnchor>
  <xdr:oneCellAnchor>
    <xdr:from>
      <xdr:col>12</xdr:col>
      <xdr:colOff>142875</xdr:colOff>
      <xdr:row>36</xdr:row>
      <xdr:rowOff>95249</xdr:rowOff>
    </xdr:from>
    <xdr:ext cx="1057275" cy="180975"/>
    <xdr:pic>
      <xdr:nvPicPr>
        <xdr:cNvPr id="499" name="Picture 498">
          <a:extLst>
            <a:ext uri="{FF2B5EF4-FFF2-40B4-BE49-F238E27FC236}">
              <a16:creationId xmlns:a16="http://schemas.microsoft.com/office/drawing/2014/main" id="{3F643296-A1ED-4DCC-83AA-8C80BAD6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28975" y="15220949"/>
          <a:ext cx="1057275" cy="180975"/>
        </a:xfrm>
        <a:prstGeom prst="rect">
          <a:avLst/>
        </a:prstGeom>
      </xdr:spPr>
    </xdr:pic>
    <xdr:clientData/>
  </xdr:oneCellAnchor>
  <xdr:oneCellAnchor>
    <xdr:from>
      <xdr:col>14</xdr:col>
      <xdr:colOff>142875</xdr:colOff>
      <xdr:row>36</xdr:row>
      <xdr:rowOff>95249</xdr:rowOff>
    </xdr:from>
    <xdr:ext cx="1057275" cy="180975"/>
    <xdr:pic>
      <xdr:nvPicPr>
        <xdr:cNvPr id="500" name="Picture 499">
          <a:extLst>
            <a:ext uri="{FF2B5EF4-FFF2-40B4-BE49-F238E27FC236}">
              <a16:creationId xmlns:a16="http://schemas.microsoft.com/office/drawing/2014/main" id="{CAEFC38B-F567-4646-A717-B6B1A7CC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28975" y="15220949"/>
          <a:ext cx="1057275" cy="180975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36</xdr:row>
      <xdr:rowOff>95249</xdr:rowOff>
    </xdr:from>
    <xdr:ext cx="1057275" cy="180975"/>
    <xdr:pic>
      <xdr:nvPicPr>
        <xdr:cNvPr id="501" name="Picture 500">
          <a:extLst>
            <a:ext uri="{FF2B5EF4-FFF2-40B4-BE49-F238E27FC236}">
              <a16:creationId xmlns:a16="http://schemas.microsoft.com/office/drawing/2014/main" id="{8CDF3395-AE7B-4C86-93A4-A77B85EB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28975" y="15220949"/>
          <a:ext cx="1057275" cy="180975"/>
        </a:xfrm>
        <a:prstGeom prst="rect">
          <a:avLst/>
        </a:prstGeom>
      </xdr:spPr>
    </xdr:pic>
    <xdr:clientData/>
  </xdr:oneCellAnchor>
  <xdr:twoCellAnchor editAs="oneCell">
    <xdr:from>
      <xdr:col>16</xdr:col>
      <xdr:colOff>431799</xdr:colOff>
      <xdr:row>37</xdr:row>
      <xdr:rowOff>29632</xdr:rowOff>
    </xdr:from>
    <xdr:to>
      <xdr:col>17</xdr:col>
      <xdr:colOff>333828</xdr:colOff>
      <xdr:row>38</xdr:row>
      <xdr:rowOff>24838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90E9CB2E-E2BD-F400-A04D-EB4F6D1E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994899" y="15650632"/>
          <a:ext cx="533401" cy="528606"/>
        </a:xfrm>
        <a:prstGeom prst="rect">
          <a:avLst/>
        </a:prstGeom>
      </xdr:spPr>
    </xdr:pic>
    <xdr:clientData/>
  </xdr:twoCellAnchor>
  <xdr:twoCellAnchor editAs="oneCell">
    <xdr:from>
      <xdr:col>18</xdr:col>
      <xdr:colOff>85724</xdr:colOff>
      <xdr:row>37</xdr:row>
      <xdr:rowOff>114300</xdr:rowOff>
    </xdr:from>
    <xdr:to>
      <xdr:col>19</xdr:col>
      <xdr:colOff>136672</xdr:colOff>
      <xdr:row>37</xdr:row>
      <xdr:rowOff>523875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9C3C1843-E2F1-3E61-11C2-917C633A0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53424" y="15611475"/>
          <a:ext cx="676877" cy="409575"/>
        </a:xfrm>
        <a:prstGeom prst="rect">
          <a:avLst/>
        </a:prstGeom>
      </xdr:spPr>
    </xdr:pic>
    <xdr:clientData/>
  </xdr:twoCellAnchor>
  <xdr:oneCellAnchor>
    <xdr:from>
      <xdr:col>4</xdr:col>
      <xdr:colOff>210049</xdr:colOff>
      <xdr:row>36</xdr:row>
      <xdr:rowOff>323701</xdr:rowOff>
    </xdr:from>
    <xdr:ext cx="980202" cy="548523"/>
    <xdr:pic>
      <xdr:nvPicPr>
        <xdr:cNvPr id="524" name="Picture 523">
          <a:extLst>
            <a:ext uri="{FF2B5EF4-FFF2-40B4-BE49-F238E27FC236}">
              <a16:creationId xmlns:a16="http://schemas.microsoft.com/office/drawing/2014/main" id="{005DDDD2-95C0-4A5F-BAD6-15E919450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b="3279"/>
        <a:stretch/>
      </xdr:blipFill>
      <xdr:spPr>
        <a:xfrm>
          <a:off x="1815692" y="11359094"/>
          <a:ext cx="980202" cy="548523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36</xdr:row>
      <xdr:rowOff>57150</xdr:rowOff>
    </xdr:from>
    <xdr:ext cx="752475" cy="198232"/>
    <xdr:pic>
      <xdr:nvPicPr>
        <xdr:cNvPr id="525" name="Picture 524">
          <a:extLst>
            <a:ext uri="{FF2B5EF4-FFF2-40B4-BE49-F238E27FC236}">
              <a16:creationId xmlns:a16="http://schemas.microsoft.com/office/drawing/2014/main" id="{C4521BE3-20BF-4A83-9E45-3AED445D2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95500" y="15182850"/>
          <a:ext cx="752475" cy="198232"/>
        </a:xfrm>
        <a:prstGeom prst="rect">
          <a:avLst/>
        </a:prstGeom>
      </xdr:spPr>
    </xdr:pic>
    <xdr:clientData/>
  </xdr:oneCellAnchor>
  <xdr:oneCellAnchor>
    <xdr:from>
      <xdr:col>6</xdr:col>
      <xdr:colOff>304800</xdr:colOff>
      <xdr:row>36</xdr:row>
      <xdr:rowOff>57150</xdr:rowOff>
    </xdr:from>
    <xdr:ext cx="752475" cy="198232"/>
    <xdr:pic>
      <xdr:nvPicPr>
        <xdr:cNvPr id="526" name="Picture 525">
          <a:extLst>
            <a:ext uri="{FF2B5EF4-FFF2-40B4-BE49-F238E27FC236}">
              <a16:creationId xmlns:a16="http://schemas.microsoft.com/office/drawing/2014/main" id="{BEB3EE63-326C-4583-9995-C58E9AE7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95500" y="15182850"/>
          <a:ext cx="752475" cy="198232"/>
        </a:xfrm>
        <a:prstGeom prst="rect">
          <a:avLst/>
        </a:prstGeom>
      </xdr:spPr>
    </xdr:pic>
    <xdr:clientData/>
  </xdr:oneCellAnchor>
  <xdr:oneCellAnchor>
    <xdr:from>
      <xdr:col>2</xdr:col>
      <xdr:colOff>304800</xdr:colOff>
      <xdr:row>36</xdr:row>
      <xdr:rowOff>57150</xdr:rowOff>
    </xdr:from>
    <xdr:ext cx="752475" cy="198232"/>
    <xdr:pic>
      <xdr:nvPicPr>
        <xdr:cNvPr id="527" name="Picture 526">
          <a:extLst>
            <a:ext uri="{FF2B5EF4-FFF2-40B4-BE49-F238E27FC236}">
              <a16:creationId xmlns:a16="http://schemas.microsoft.com/office/drawing/2014/main" id="{F7F10E19-2BED-4D21-964A-397365A8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95500" y="15182850"/>
          <a:ext cx="752475" cy="198232"/>
        </a:xfrm>
        <a:prstGeom prst="rect">
          <a:avLst/>
        </a:prstGeom>
      </xdr:spPr>
    </xdr:pic>
    <xdr:clientData/>
  </xdr:oneCellAnchor>
  <xdr:twoCellAnchor editAs="oneCell">
    <xdr:from>
      <xdr:col>6</xdr:col>
      <xdr:colOff>423333</xdr:colOff>
      <xdr:row>36</xdr:row>
      <xdr:rowOff>317500</xdr:rowOff>
    </xdr:from>
    <xdr:to>
      <xdr:col>7</xdr:col>
      <xdr:colOff>365578</xdr:colOff>
      <xdr:row>38</xdr:row>
      <xdr:rowOff>21167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1298D563-32A5-7304-635B-3777F605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492500" y="15483417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8</xdr:col>
      <xdr:colOff>338667</xdr:colOff>
      <xdr:row>37</xdr:row>
      <xdr:rowOff>21166</xdr:rowOff>
    </xdr:from>
    <xdr:to>
      <xdr:col>9</xdr:col>
      <xdr:colOff>282486</xdr:colOff>
      <xdr:row>38</xdr:row>
      <xdr:rowOff>65073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7DF9A5DF-42AF-1435-00AD-9B146FEC3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99000" y="15525749"/>
          <a:ext cx="573074" cy="573074"/>
        </a:xfrm>
        <a:prstGeom prst="rect">
          <a:avLst/>
        </a:prstGeom>
      </xdr:spPr>
    </xdr:pic>
    <xdr:clientData/>
  </xdr:twoCellAnchor>
  <xdr:oneCellAnchor>
    <xdr:from>
      <xdr:col>10</xdr:col>
      <xdr:colOff>267854</xdr:colOff>
      <xdr:row>16</xdr:row>
      <xdr:rowOff>127382</xdr:rowOff>
    </xdr:from>
    <xdr:ext cx="578170" cy="606000"/>
    <xdr:pic>
      <xdr:nvPicPr>
        <xdr:cNvPr id="2" name="Picture 1">
          <a:extLst>
            <a:ext uri="{FF2B5EF4-FFF2-40B4-BE49-F238E27FC236}">
              <a16:creationId xmlns:a16="http://schemas.microsoft.com/office/drawing/2014/main" id="{E6A10272-6D23-499A-9015-CB195F51DF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r="8530" b="38368"/>
        <a:stretch>
          <a:fillRect/>
        </a:stretch>
      </xdr:blipFill>
      <xdr:spPr>
        <a:xfrm rot="21305899">
          <a:off x="5220854" y="4590525"/>
          <a:ext cx="578170" cy="606000"/>
        </a:xfrm>
        <a:prstGeom prst="rect">
          <a:avLst/>
        </a:prstGeom>
      </xdr:spPr>
    </xdr:pic>
    <xdr:clientData/>
  </xdr:oneCellAnchor>
  <xdr:oneCellAnchor>
    <xdr:from>
      <xdr:col>16</xdr:col>
      <xdr:colOff>272143</xdr:colOff>
      <xdr:row>16</xdr:row>
      <xdr:rowOff>149678</xdr:rowOff>
    </xdr:from>
    <xdr:ext cx="578170" cy="606000"/>
    <xdr:pic>
      <xdr:nvPicPr>
        <xdr:cNvPr id="4" name="Picture 3">
          <a:extLst>
            <a:ext uri="{FF2B5EF4-FFF2-40B4-BE49-F238E27FC236}">
              <a16:creationId xmlns:a16="http://schemas.microsoft.com/office/drawing/2014/main" id="{E09B04DF-1DE4-410A-BFE9-EA8825731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r="8530" b="38368"/>
        <a:stretch>
          <a:fillRect/>
        </a:stretch>
      </xdr:blipFill>
      <xdr:spPr>
        <a:xfrm rot="21305899">
          <a:off x="8572500" y="4612821"/>
          <a:ext cx="578170" cy="606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40</xdr:row>
      <xdr:rowOff>161925</xdr:rowOff>
    </xdr:from>
    <xdr:ext cx="962026" cy="284760"/>
    <xdr:pic>
      <xdr:nvPicPr>
        <xdr:cNvPr id="2" name="Picture 1">
          <a:extLst>
            <a:ext uri="{FF2B5EF4-FFF2-40B4-BE49-F238E27FC236}">
              <a16:creationId xmlns:a16="http://schemas.microsoft.com/office/drawing/2014/main" id="{99461A6B-2A29-45AB-8FE3-AB0DA3E2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5163800"/>
          <a:ext cx="962026" cy="284760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36</xdr:row>
      <xdr:rowOff>200025</xdr:rowOff>
    </xdr:from>
    <xdr:ext cx="828675" cy="239489"/>
    <xdr:pic>
      <xdr:nvPicPr>
        <xdr:cNvPr id="3" name="Picture 2">
          <a:extLst>
            <a:ext uri="{FF2B5EF4-FFF2-40B4-BE49-F238E27FC236}">
              <a16:creationId xmlns:a16="http://schemas.microsoft.com/office/drawing/2014/main" id="{729DF3D5-01E7-42AB-A6AF-BE9B2B905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14430375"/>
          <a:ext cx="828675" cy="239489"/>
        </a:xfrm>
        <a:prstGeom prst="rect">
          <a:avLst/>
        </a:prstGeom>
      </xdr:spPr>
    </xdr:pic>
    <xdr:clientData/>
  </xdr:oneCellAnchor>
  <xdr:oneCellAnchor>
    <xdr:from>
      <xdr:col>2</xdr:col>
      <xdr:colOff>180976</xdr:colOff>
      <xdr:row>21</xdr:row>
      <xdr:rowOff>57151</xdr:rowOff>
    </xdr:from>
    <xdr:ext cx="804470" cy="238124"/>
    <xdr:pic>
      <xdr:nvPicPr>
        <xdr:cNvPr id="4" name="Picture 3">
          <a:extLst>
            <a:ext uri="{FF2B5EF4-FFF2-40B4-BE49-F238E27FC236}">
              <a16:creationId xmlns:a16="http://schemas.microsoft.com/office/drawing/2014/main" id="{7A816935-162B-484F-AB02-C0F1C7F7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2</xdr:col>
      <xdr:colOff>257174</xdr:colOff>
      <xdr:row>23</xdr:row>
      <xdr:rowOff>47624</xdr:rowOff>
    </xdr:from>
    <xdr:ext cx="629057" cy="657225"/>
    <xdr:pic>
      <xdr:nvPicPr>
        <xdr:cNvPr id="5" name="Picture 4">
          <a:extLst>
            <a:ext uri="{FF2B5EF4-FFF2-40B4-BE49-F238E27FC236}">
              <a16:creationId xmlns:a16="http://schemas.microsoft.com/office/drawing/2014/main" id="{E12D83D0-835E-4D41-8C16-99888D3B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2474" y="11810999"/>
          <a:ext cx="629057" cy="657225"/>
        </a:xfrm>
        <a:prstGeom prst="rect">
          <a:avLst/>
        </a:prstGeom>
      </xdr:spPr>
    </xdr:pic>
    <xdr:clientData/>
  </xdr:oneCellAnchor>
  <xdr:oneCellAnchor>
    <xdr:from>
      <xdr:col>10</xdr:col>
      <xdr:colOff>180976</xdr:colOff>
      <xdr:row>21</xdr:row>
      <xdr:rowOff>57151</xdr:rowOff>
    </xdr:from>
    <xdr:ext cx="804470" cy="238124"/>
    <xdr:pic>
      <xdr:nvPicPr>
        <xdr:cNvPr id="6" name="Picture 5">
          <a:extLst>
            <a:ext uri="{FF2B5EF4-FFF2-40B4-BE49-F238E27FC236}">
              <a16:creationId xmlns:a16="http://schemas.microsoft.com/office/drawing/2014/main" id="{6DD6335C-95FF-4283-BCE3-4669A3DC6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4</xdr:col>
      <xdr:colOff>180976</xdr:colOff>
      <xdr:row>21</xdr:row>
      <xdr:rowOff>57151</xdr:rowOff>
    </xdr:from>
    <xdr:ext cx="804470" cy="238124"/>
    <xdr:pic>
      <xdr:nvPicPr>
        <xdr:cNvPr id="7" name="Picture 6">
          <a:extLst>
            <a:ext uri="{FF2B5EF4-FFF2-40B4-BE49-F238E27FC236}">
              <a16:creationId xmlns:a16="http://schemas.microsoft.com/office/drawing/2014/main" id="{DC7E4705-28EA-40C1-8F9F-7D624B34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6</xdr:col>
      <xdr:colOff>180976</xdr:colOff>
      <xdr:row>21</xdr:row>
      <xdr:rowOff>57151</xdr:rowOff>
    </xdr:from>
    <xdr:ext cx="804470" cy="238124"/>
    <xdr:pic>
      <xdr:nvPicPr>
        <xdr:cNvPr id="8" name="Picture 7">
          <a:extLst>
            <a:ext uri="{FF2B5EF4-FFF2-40B4-BE49-F238E27FC236}">
              <a16:creationId xmlns:a16="http://schemas.microsoft.com/office/drawing/2014/main" id="{F73B7018-F09F-408B-9169-67B6CE94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8</xdr:col>
      <xdr:colOff>180976</xdr:colOff>
      <xdr:row>21</xdr:row>
      <xdr:rowOff>57151</xdr:rowOff>
    </xdr:from>
    <xdr:ext cx="804470" cy="238124"/>
    <xdr:pic>
      <xdr:nvPicPr>
        <xdr:cNvPr id="9" name="Picture 8">
          <a:extLst>
            <a:ext uri="{FF2B5EF4-FFF2-40B4-BE49-F238E27FC236}">
              <a16:creationId xmlns:a16="http://schemas.microsoft.com/office/drawing/2014/main" id="{7ACF8FB2-09D8-4DAA-8997-A5DED16B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12</xdr:col>
      <xdr:colOff>180976</xdr:colOff>
      <xdr:row>21</xdr:row>
      <xdr:rowOff>57151</xdr:rowOff>
    </xdr:from>
    <xdr:ext cx="804470" cy="238124"/>
    <xdr:pic>
      <xdr:nvPicPr>
        <xdr:cNvPr id="10" name="Picture 9">
          <a:extLst>
            <a:ext uri="{FF2B5EF4-FFF2-40B4-BE49-F238E27FC236}">
              <a16:creationId xmlns:a16="http://schemas.microsoft.com/office/drawing/2014/main" id="{F7D937A5-9933-413E-BC20-A8FB12B8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14</xdr:col>
      <xdr:colOff>180976</xdr:colOff>
      <xdr:row>21</xdr:row>
      <xdr:rowOff>57151</xdr:rowOff>
    </xdr:from>
    <xdr:ext cx="804470" cy="238124"/>
    <xdr:pic>
      <xdr:nvPicPr>
        <xdr:cNvPr id="11" name="Picture 10">
          <a:extLst>
            <a:ext uri="{FF2B5EF4-FFF2-40B4-BE49-F238E27FC236}">
              <a16:creationId xmlns:a16="http://schemas.microsoft.com/office/drawing/2014/main" id="{4757411B-4FE4-4A72-907E-D7F62782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16</xdr:col>
      <xdr:colOff>180976</xdr:colOff>
      <xdr:row>21</xdr:row>
      <xdr:rowOff>57151</xdr:rowOff>
    </xdr:from>
    <xdr:ext cx="804470" cy="238124"/>
    <xdr:pic>
      <xdr:nvPicPr>
        <xdr:cNvPr id="12" name="Picture 11">
          <a:extLst>
            <a:ext uri="{FF2B5EF4-FFF2-40B4-BE49-F238E27FC236}">
              <a16:creationId xmlns:a16="http://schemas.microsoft.com/office/drawing/2014/main" id="{37034445-F4A6-4343-B444-A2704C3FA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6" y="11430001"/>
          <a:ext cx="804470" cy="238124"/>
        </a:xfrm>
        <a:prstGeom prst="rect">
          <a:avLst/>
        </a:prstGeom>
      </xdr:spPr>
    </xdr:pic>
    <xdr:clientData/>
  </xdr:oneCellAnchor>
  <xdr:oneCellAnchor>
    <xdr:from>
      <xdr:col>18</xdr:col>
      <xdr:colOff>190501</xdr:colOff>
      <xdr:row>21</xdr:row>
      <xdr:rowOff>85726</xdr:rowOff>
    </xdr:from>
    <xdr:ext cx="804470" cy="238124"/>
    <xdr:pic>
      <xdr:nvPicPr>
        <xdr:cNvPr id="13" name="Picture 12">
          <a:extLst>
            <a:ext uri="{FF2B5EF4-FFF2-40B4-BE49-F238E27FC236}">
              <a16:creationId xmlns:a16="http://schemas.microsoft.com/office/drawing/2014/main" id="{EB325AED-689B-4EF0-A820-209A9537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1" y="11458576"/>
          <a:ext cx="804470" cy="238124"/>
        </a:xfrm>
        <a:prstGeom prst="rect">
          <a:avLst/>
        </a:prstGeom>
      </xdr:spPr>
    </xdr:pic>
    <xdr:clientData/>
  </xdr:oneCellAnchor>
  <xdr:oneCellAnchor>
    <xdr:from>
      <xdr:col>12</xdr:col>
      <xdr:colOff>266699</xdr:colOff>
      <xdr:row>23</xdr:row>
      <xdr:rowOff>85725</xdr:rowOff>
    </xdr:from>
    <xdr:ext cx="581025" cy="668180"/>
    <xdr:pic>
      <xdr:nvPicPr>
        <xdr:cNvPr id="14" name="Picture 13">
          <a:extLst>
            <a:ext uri="{FF2B5EF4-FFF2-40B4-BE49-F238E27FC236}">
              <a16:creationId xmlns:a16="http://schemas.microsoft.com/office/drawing/2014/main" id="{F723584A-0676-4409-9F10-BA320F53D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49" y="11849100"/>
          <a:ext cx="581025" cy="668180"/>
        </a:xfrm>
        <a:prstGeom prst="rect">
          <a:avLst/>
        </a:prstGeom>
      </xdr:spPr>
    </xdr:pic>
    <xdr:clientData/>
  </xdr:oneCellAnchor>
  <xdr:oneCellAnchor>
    <xdr:from>
      <xdr:col>6</xdr:col>
      <xdr:colOff>285751</xdr:colOff>
      <xdr:row>23</xdr:row>
      <xdr:rowOff>95250</xdr:rowOff>
    </xdr:from>
    <xdr:ext cx="590192" cy="638175"/>
    <xdr:pic>
      <xdr:nvPicPr>
        <xdr:cNvPr id="15" name="Picture 14">
          <a:extLst>
            <a:ext uri="{FF2B5EF4-FFF2-40B4-BE49-F238E27FC236}">
              <a16:creationId xmlns:a16="http://schemas.microsoft.com/office/drawing/2014/main" id="{DAEBDFA8-C16C-49CC-931C-E8C25A7F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05151" y="11858625"/>
          <a:ext cx="590192" cy="638175"/>
        </a:xfrm>
        <a:prstGeom prst="rect">
          <a:avLst/>
        </a:prstGeom>
      </xdr:spPr>
    </xdr:pic>
    <xdr:clientData/>
  </xdr:oneCellAnchor>
  <xdr:oneCellAnchor>
    <xdr:from>
      <xdr:col>4</xdr:col>
      <xdr:colOff>257174</xdr:colOff>
      <xdr:row>23</xdr:row>
      <xdr:rowOff>47624</xdr:rowOff>
    </xdr:from>
    <xdr:ext cx="629057" cy="657225"/>
    <xdr:pic>
      <xdr:nvPicPr>
        <xdr:cNvPr id="16" name="Picture 15">
          <a:extLst>
            <a:ext uri="{FF2B5EF4-FFF2-40B4-BE49-F238E27FC236}">
              <a16:creationId xmlns:a16="http://schemas.microsoft.com/office/drawing/2014/main" id="{6811EB0C-C1F8-40CD-BEDF-04763A56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4524" y="11810999"/>
          <a:ext cx="629057" cy="657225"/>
        </a:xfrm>
        <a:prstGeom prst="rect">
          <a:avLst/>
        </a:prstGeom>
      </xdr:spPr>
    </xdr:pic>
    <xdr:clientData/>
  </xdr:oneCellAnchor>
  <xdr:oneCellAnchor>
    <xdr:from>
      <xdr:col>8</xdr:col>
      <xdr:colOff>304801</xdr:colOff>
      <xdr:row>23</xdr:row>
      <xdr:rowOff>76200</xdr:rowOff>
    </xdr:from>
    <xdr:ext cx="514350" cy="654627"/>
    <xdr:pic>
      <xdr:nvPicPr>
        <xdr:cNvPr id="17" name="Picture 16">
          <a:extLst>
            <a:ext uri="{FF2B5EF4-FFF2-40B4-BE49-F238E27FC236}">
              <a16:creationId xmlns:a16="http://schemas.microsoft.com/office/drawing/2014/main" id="{9E34ABCE-3A21-4DF4-84AF-21B08A612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6251" y="11839575"/>
          <a:ext cx="514350" cy="654627"/>
        </a:xfrm>
        <a:prstGeom prst="rect">
          <a:avLst/>
        </a:prstGeom>
      </xdr:spPr>
    </xdr:pic>
    <xdr:clientData/>
  </xdr:oneCellAnchor>
  <xdr:oneCellAnchor>
    <xdr:from>
      <xdr:col>14</xdr:col>
      <xdr:colOff>266699</xdr:colOff>
      <xdr:row>23</xdr:row>
      <xdr:rowOff>85725</xdr:rowOff>
    </xdr:from>
    <xdr:ext cx="581025" cy="668180"/>
    <xdr:pic>
      <xdr:nvPicPr>
        <xdr:cNvPr id="18" name="Picture 17">
          <a:extLst>
            <a:ext uri="{FF2B5EF4-FFF2-40B4-BE49-F238E27FC236}">
              <a16:creationId xmlns:a16="http://schemas.microsoft.com/office/drawing/2014/main" id="{999776C4-1AE9-4EAB-A8CB-6D82B387A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4299" y="11849100"/>
          <a:ext cx="581025" cy="668180"/>
        </a:xfrm>
        <a:prstGeom prst="rect">
          <a:avLst/>
        </a:prstGeom>
      </xdr:spPr>
    </xdr:pic>
    <xdr:clientData/>
  </xdr:oneCellAnchor>
  <xdr:oneCellAnchor>
    <xdr:from>
      <xdr:col>10</xdr:col>
      <xdr:colOff>301998</xdr:colOff>
      <xdr:row>23</xdr:row>
      <xdr:rowOff>59127</xdr:rowOff>
    </xdr:from>
    <xdr:ext cx="450444" cy="700691"/>
    <xdr:pic>
      <xdr:nvPicPr>
        <xdr:cNvPr id="19" name="Picture 18">
          <a:extLst>
            <a:ext uri="{FF2B5EF4-FFF2-40B4-BE49-F238E27FC236}">
              <a16:creationId xmlns:a16="http://schemas.microsoft.com/office/drawing/2014/main" id="{E2851274-CA44-4B77-B6E6-98D1AE15D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305899">
          <a:off x="5445498" y="11822502"/>
          <a:ext cx="450444" cy="700691"/>
        </a:xfrm>
        <a:prstGeom prst="rect">
          <a:avLst/>
        </a:prstGeom>
      </xdr:spPr>
    </xdr:pic>
    <xdr:clientData/>
  </xdr:oneCellAnchor>
  <xdr:oneCellAnchor>
    <xdr:from>
      <xdr:col>16</xdr:col>
      <xdr:colOff>301998</xdr:colOff>
      <xdr:row>23</xdr:row>
      <xdr:rowOff>59127</xdr:rowOff>
    </xdr:from>
    <xdr:ext cx="450444" cy="700691"/>
    <xdr:pic>
      <xdr:nvPicPr>
        <xdr:cNvPr id="20" name="Picture 19">
          <a:extLst>
            <a:ext uri="{FF2B5EF4-FFF2-40B4-BE49-F238E27FC236}">
              <a16:creationId xmlns:a16="http://schemas.microsoft.com/office/drawing/2014/main" id="{472E5287-49DE-4423-ABB3-6A140CA24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305899">
          <a:off x="8931648" y="11822502"/>
          <a:ext cx="450444" cy="700691"/>
        </a:xfrm>
        <a:prstGeom prst="rect">
          <a:avLst/>
        </a:prstGeom>
      </xdr:spPr>
    </xdr:pic>
    <xdr:clientData/>
  </xdr:oneCellAnchor>
  <xdr:oneCellAnchor>
    <xdr:from>
      <xdr:col>18</xdr:col>
      <xdr:colOff>171450</xdr:colOff>
      <xdr:row>23</xdr:row>
      <xdr:rowOff>66675</xdr:rowOff>
    </xdr:from>
    <xdr:ext cx="795639" cy="666750"/>
    <xdr:pic>
      <xdr:nvPicPr>
        <xdr:cNvPr id="21" name="Picture 20">
          <a:extLst>
            <a:ext uri="{FF2B5EF4-FFF2-40B4-BE49-F238E27FC236}">
              <a16:creationId xmlns:a16="http://schemas.microsoft.com/office/drawing/2014/main" id="{10DA9E30-C3CD-4D3B-B25D-DB3FB0D18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63150" y="11830050"/>
          <a:ext cx="795639" cy="66675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95250</xdr:rowOff>
    </xdr:from>
    <xdr:ext cx="952500" cy="190500"/>
    <xdr:pic>
      <xdr:nvPicPr>
        <xdr:cNvPr id="22" name="Picture 21">
          <a:extLst>
            <a:ext uri="{FF2B5EF4-FFF2-40B4-BE49-F238E27FC236}">
              <a16:creationId xmlns:a16="http://schemas.microsoft.com/office/drawing/2014/main" id="{87138F1D-BCF0-482F-A2D1-4B5F661E9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055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28</xdr:row>
      <xdr:rowOff>95250</xdr:rowOff>
    </xdr:from>
    <xdr:ext cx="952500" cy="190500"/>
    <xdr:pic>
      <xdr:nvPicPr>
        <xdr:cNvPr id="23" name="Picture 22">
          <a:extLst>
            <a:ext uri="{FF2B5EF4-FFF2-40B4-BE49-F238E27FC236}">
              <a16:creationId xmlns:a16="http://schemas.microsoft.com/office/drawing/2014/main" id="{78E97F83-245D-4F00-A280-D60FB478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260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6</xdr:col>
      <xdr:colOff>95250</xdr:colOff>
      <xdr:row>28</xdr:row>
      <xdr:rowOff>95250</xdr:rowOff>
    </xdr:from>
    <xdr:ext cx="952500" cy="190500"/>
    <xdr:pic>
      <xdr:nvPicPr>
        <xdr:cNvPr id="24" name="Picture 23">
          <a:extLst>
            <a:ext uri="{FF2B5EF4-FFF2-40B4-BE49-F238E27FC236}">
              <a16:creationId xmlns:a16="http://schemas.microsoft.com/office/drawing/2014/main" id="{DE9A3CEE-D06B-46DE-AF31-E7E7361A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465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28</xdr:row>
      <xdr:rowOff>95250</xdr:rowOff>
    </xdr:from>
    <xdr:ext cx="952500" cy="190500"/>
    <xdr:pic>
      <xdr:nvPicPr>
        <xdr:cNvPr id="25" name="Picture 24">
          <a:extLst>
            <a:ext uri="{FF2B5EF4-FFF2-40B4-BE49-F238E27FC236}">
              <a16:creationId xmlns:a16="http://schemas.microsoft.com/office/drawing/2014/main" id="{8F43B14C-ACA1-4E90-A90A-3D7D2BA4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7670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28</xdr:row>
      <xdr:rowOff>95250</xdr:rowOff>
    </xdr:from>
    <xdr:ext cx="952500" cy="190500"/>
    <xdr:pic>
      <xdr:nvPicPr>
        <xdr:cNvPr id="26" name="Picture 25">
          <a:extLst>
            <a:ext uri="{FF2B5EF4-FFF2-40B4-BE49-F238E27FC236}">
              <a16:creationId xmlns:a16="http://schemas.microsoft.com/office/drawing/2014/main" id="{4662E1B1-496F-4C6A-A8FC-EFA66B25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3875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12</xdr:col>
      <xdr:colOff>123825</xdr:colOff>
      <xdr:row>28</xdr:row>
      <xdr:rowOff>123825</xdr:rowOff>
    </xdr:from>
    <xdr:ext cx="952500" cy="190500"/>
    <xdr:pic>
      <xdr:nvPicPr>
        <xdr:cNvPr id="27" name="Picture 26">
          <a:extLst>
            <a:ext uri="{FF2B5EF4-FFF2-40B4-BE49-F238E27FC236}">
              <a16:creationId xmlns:a16="http://schemas.microsoft.com/office/drawing/2014/main" id="{58A54443-9658-4D36-9A57-8C9C5691B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29375" y="12839700"/>
          <a:ext cx="952500" cy="1905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28</xdr:row>
      <xdr:rowOff>95250</xdr:rowOff>
    </xdr:from>
    <xdr:ext cx="952500" cy="190500"/>
    <xdr:pic>
      <xdr:nvPicPr>
        <xdr:cNvPr id="28" name="Picture 27">
          <a:extLst>
            <a:ext uri="{FF2B5EF4-FFF2-40B4-BE49-F238E27FC236}">
              <a16:creationId xmlns:a16="http://schemas.microsoft.com/office/drawing/2014/main" id="{D90E9348-DBC9-4E58-AE3D-391D3BB7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28</xdr:row>
      <xdr:rowOff>95250</xdr:rowOff>
    </xdr:from>
    <xdr:ext cx="952500" cy="190500"/>
    <xdr:pic>
      <xdr:nvPicPr>
        <xdr:cNvPr id="29" name="Picture 28">
          <a:extLst>
            <a:ext uri="{FF2B5EF4-FFF2-40B4-BE49-F238E27FC236}">
              <a16:creationId xmlns:a16="http://schemas.microsoft.com/office/drawing/2014/main" id="{2F62120E-7417-4015-AD87-8EB32CF2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2490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18</xdr:col>
      <xdr:colOff>95250</xdr:colOff>
      <xdr:row>28</xdr:row>
      <xdr:rowOff>95250</xdr:rowOff>
    </xdr:from>
    <xdr:ext cx="952500" cy="190500"/>
    <xdr:pic>
      <xdr:nvPicPr>
        <xdr:cNvPr id="30" name="Picture 29">
          <a:extLst>
            <a:ext uri="{FF2B5EF4-FFF2-40B4-BE49-F238E27FC236}">
              <a16:creationId xmlns:a16="http://schemas.microsoft.com/office/drawing/2014/main" id="{D2D2F147-94C1-4858-B1FF-684B14EC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86950" y="12811125"/>
          <a:ext cx="952500" cy="190500"/>
        </a:xfrm>
        <a:prstGeom prst="rect">
          <a:avLst/>
        </a:prstGeom>
      </xdr:spPr>
    </xdr:pic>
    <xdr:clientData/>
  </xdr:oneCellAnchor>
  <xdr:oneCellAnchor>
    <xdr:from>
      <xdr:col>2</xdr:col>
      <xdr:colOff>276226</xdr:colOff>
      <xdr:row>30</xdr:row>
      <xdr:rowOff>57150</xdr:rowOff>
    </xdr:from>
    <xdr:ext cx="613000" cy="647699"/>
    <xdr:pic>
      <xdr:nvPicPr>
        <xdr:cNvPr id="31" name="Picture 30">
          <a:extLst>
            <a:ext uri="{FF2B5EF4-FFF2-40B4-BE49-F238E27FC236}">
              <a16:creationId xmlns:a16="http://schemas.microsoft.com/office/drawing/2014/main" id="{DE9168F8-C91E-4602-810B-0F0D62823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-428" b="16419"/>
        <a:stretch/>
      </xdr:blipFill>
      <xdr:spPr>
        <a:xfrm>
          <a:off x="771526" y="13154025"/>
          <a:ext cx="613000" cy="647699"/>
        </a:xfrm>
        <a:prstGeom prst="rect">
          <a:avLst/>
        </a:prstGeom>
      </xdr:spPr>
    </xdr:pic>
    <xdr:clientData/>
  </xdr:oneCellAnchor>
  <xdr:oneCellAnchor>
    <xdr:from>
      <xdr:col>4</xdr:col>
      <xdr:colOff>219830</xdr:colOff>
      <xdr:row>30</xdr:row>
      <xdr:rowOff>104018</xdr:rowOff>
    </xdr:from>
    <xdr:ext cx="685046" cy="664337"/>
    <xdr:pic>
      <xdr:nvPicPr>
        <xdr:cNvPr id="32" name="Picture 31">
          <a:extLst>
            <a:ext uri="{FF2B5EF4-FFF2-40B4-BE49-F238E27FC236}">
              <a16:creationId xmlns:a16="http://schemas.microsoft.com/office/drawing/2014/main" id="{1D3711C1-A0EE-4965-979B-AE22751EF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b="18777"/>
        <a:stretch/>
      </xdr:blipFill>
      <xdr:spPr>
        <a:xfrm rot="16200000">
          <a:off x="1887534" y="13190539"/>
          <a:ext cx="664337" cy="685046"/>
        </a:xfrm>
        <a:prstGeom prst="rect">
          <a:avLst/>
        </a:prstGeom>
      </xdr:spPr>
    </xdr:pic>
    <xdr:clientData/>
  </xdr:oneCellAnchor>
  <xdr:oneCellAnchor>
    <xdr:from>
      <xdr:col>6</xdr:col>
      <xdr:colOff>219075</xdr:colOff>
      <xdr:row>30</xdr:row>
      <xdr:rowOff>38100</xdr:rowOff>
    </xdr:from>
    <xdr:ext cx="731583" cy="731583"/>
    <xdr:pic>
      <xdr:nvPicPr>
        <xdr:cNvPr id="33" name="Picture 32">
          <a:extLst>
            <a:ext uri="{FF2B5EF4-FFF2-40B4-BE49-F238E27FC236}">
              <a16:creationId xmlns:a16="http://schemas.microsoft.com/office/drawing/2014/main" id="{767879A6-15F6-4118-890D-56C6B434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3038475" y="13134975"/>
          <a:ext cx="731583" cy="731583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89</xdr:row>
      <xdr:rowOff>104776</xdr:rowOff>
    </xdr:from>
    <xdr:ext cx="876300" cy="200298"/>
    <xdr:pic>
      <xdr:nvPicPr>
        <xdr:cNvPr id="34" name="Picture 33">
          <a:extLst>
            <a:ext uri="{FF2B5EF4-FFF2-40B4-BE49-F238E27FC236}">
              <a16:creationId xmlns:a16="http://schemas.microsoft.com/office/drawing/2014/main" id="{4588AFC1-080F-4B88-A342-64F11C3B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6</xdr:col>
      <xdr:colOff>209550</xdr:colOff>
      <xdr:row>89</xdr:row>
      <xdr:rowOff>104776</xdr:rowOff>
    </xdr:from>
    <xdr:ext cx="876300" cy="200298"/>
    <xdr:pic>
      <xdr:nvPicPr>
        <xdr:cNvPr id="35" name="Picture 34">
          <a:extLst>
            <a:ext uri="{FF2B5EF4-FFF2-40B4-BE49-F238E27FC236}">
              <a16:creationId xmlns:a16="http://schemas.microsoft.com/office/drawing/2014/main" id="{C7B5453F-F3E6-40C9-B377-01F91C23C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956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8</xdr:col>
      <xdr:colOff>209550</xdr:colOff>
      <xdr:row>89</xdr:row>
      <xdr:rowOff>104776</xdr:rowOff>
    </xdr:from>
    <xdr:ext cx="876300" cy="200298"/>
    <xdr:pic>
      <xdr:nvPicPr>
        <xdr:cNvPr id="36" name="Picture 35">
          <a:extLst>
            <a:ext uri="{FF2B5EF4-FFF2-40B4-BE49-F238E27FC236}">
              <a16:creationId xmlns:a16="http://schemas.microsoft.com/office/drawing/2014/main" id="{F8D5E661-B214-4AF1-9A74-339D0854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910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10</xdr:col>
      <xdr:colOff>209550</xdr:colOff>
      <xdr:row>89</xdr:row>
      <xdr:rowOff>104776</xdr:rowOff>
    </xdr:from>
    <xdr:ext cx="876300" cy="200298"/>
    <xdr:pic>
      <xdr:nvPicPr>
        <xdr:cNvPr id="37" name="Picture 36">
          <a:extLst>
            <a:ext uri="{FF2B5EF4-FFF2-40B4-BE49-F238E27FC236}">
              <a16:creationId xmlns:a16="http://schemas.microsoft.com/office/drawing/2014/main" id="{ADD45617-511E-4455-8A27-362BD79CA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864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14</xdr:col>
      <xdr:colOff>209550</xdr:colOff>
      <xdr:row>89</xdr:row>
      <xdr:rowOff>104776</xdr:rowOff>
    </xdr:from>
    <xdr:ext cx="876300" cy="200298"/>
    <xdr:pic>
      <xdr:nvPicPr>
        <xdr:cNvPr id="38" name="Picture 37">
          <a:extLst>
            <a:ext uri="{FF2B5EF4-FFF2-40B4-BE49-F238E27FC236}">
              <a16:creationId xmlns:a16="http://schemas.microsoft.com/office/drawing/2014/main" id="{9C125837-D123-4CD3-9F82-FA445CBD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772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16</xdr:col>
      <xdr:colOff>209550</xdr:colOff>
      <xdr:row>89</xdr:row>
      <xdr:rowOff>104776</xdr:rowOff>
    </xdr:from>
    <xdr:ext cx="876300" cy="200298"/>
    <xdr:pic>
      <xdr:nvPicPr>
        <xdr:cNvPr id="39" name="Picture 38">
          <a:extLst>
            <a:ext uri="{FF2B5EF4-FFF2-40B4-BE49-F238E27FC236}">
              <a16:creationId xmlns:a16="http://schemas.microsoft.com/office/drawing/2014/main" id="{BC623724-7A1D-4F27-9214-3F20E61C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726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18</xdr:col>
      <xdr:colOff>209550</xdr:colOff>
      <xdr:row>89</xdr:row>
      <xdr:rowOff>104776</xdr:rowOff>
    </xdr:from>
    <xdr:ext cx="876300" cy="200298"/>
    <xdr:pic>
      <xdr:nvPicPr>
        <xdr:cNvPr id="40" name="Picture 39">
          <a:extLst>
            <a:ext uri="{FF2B5EF4-FFF2-40B4-BE49-F238E27FC236}">
              <a16:creationId xmlns:a16="http://schemas.microsoft.com/office/drawing/2014/main" id="{732619D2-DBBE-486D-85BF-F5A70F45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680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6</xdr:col>
      <xdr:colOff>209550</xdr:colOff>
      <xdr:row>89</xdr:row>
      <xdr:rowOff>104776</xdr:rowOff>
    </xdr:from>
    <xdr:ext cx="876300" cy="200298"/>
    <xdr:pic>
      <xdr:nvPicPr>
        <xdr:cNvPr id="41" name="Picture 40">
          <a:extLst>
            <a:ext uri="{FF2B5EF4-FFF2-40B4-BE49-F238E27FC236}">
              <a16:creationId xmlns:a16="http://schemas.microsoft.com/office/drawing/2014/main" id="{E40F695B-8EAC-4BEE-B339-503AFB3B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956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8</xdr:col>
      <xdr:colOff>209550</xdr:colOff>
      <xdr:row>89</xdr:row>
      <xdr:rowOff>104776</xdr:rowOff>
    </xdr:from>
    <xdr:ext cx="876300" cy="200298"/>
    <xdr:pic>
      <xdr:nvPicPr>
        <xdr:cNvPr id="42" name="Picture 41">
          <a:extLst>
            <a:ext uri="{FF2B5EF4-FFF2-40B4-BE49-F238E27FC236}">
              <a16:creationId xmlns:a16="http://schemas.microsoft.com/office/drawing/2014/main" id="{469DE510-D160-4476-93E6-A9FA3997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910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10</xdr:col>
      <xdr:colOff>209550</xdr:colOff>
      <xdr:row>89</xdr:row>
      <xdr:rowOff>104776</xdr:rowOff>
    </xdr:from>
    <xdr:ext cx="876300" cy="200298"/>
    <xdr:pic>
      <xdr:nvPicPr>
        <xdr:cNvPr id="43" name="Picture 42">
          <a:extLst>
            <a:ext uri="{FF2B5EF4-FFF2-40B4-BE49-F238E27FC236}">
              <a16:creationId xmlns:a16="http://schemas.microsoft.com/office/drawing/2014/main" id="{FF9ADDA1-CF8F-4B31-8DB9-3DE3ABA8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86450" y="6848476"/>
          <a:ext cx="876300" cy="200298"/>
        </a:xfrm>
        <a:prstGeom prst="rect">
          <a:avLst/>
        </a:prstGeom>
      </xdr:spPr>
    </xdr:pic>
    <xdr:clientData/>
  </xdr:oneCellAnchor>
  <xdr:oneCellAnchor>
    <xdr:from>
      <xdr:col>4</xdr:col>
      <xdr:colOff>238126</xdr:colOff>
      <xdr:row>75</xdr:row>
      <xdr:rowOff>104776</xdr:rowOff>
    </xdr:from>
    <xdr:ext cx="775848" cy="257174"/>
    <xdr:pic>
      <xdr:nvPicPr>
        <xdr:cNvPr id="44" name="Picture 43">
          <a:extLst>
            <a:ext uri="{FF2B5EF4-FFF2-40B4-BE49-F238E27FC236}">
              <a16:creationId xmlns:a16="http://schemas.microsoft.com/office/drawing/2014/main" id="{F17CBD0E-1946-4418-BBEC-F1121AE61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0167" r="8495"/>
        <a:stretch/>
      </xdr:blipFill>
      <xdr:spPr>
        <a:xfrm>
          <a:off x="2295526" y="1990726"/>
          <a:ext cx="775848" cy="257174"/>
        </a:xfrm>
        <a:prstGeom prst="rect">
          <a:avLst/>
        </a:prstGeom>
      </xdr:spPr>
    </xdr:pic>
    <xdr:clientData/>
  </xdr:oneCellAnchor>
  <xdr:oneCellAnchor>
    <xdr:from>
      <xdr:col>8</xdr:col>
      <xdr:colOff>152400</xdr:colOff>
      <xdr:row>75</xdr:row>
      <xdr:rowOff>114300</xdr:rowOff>
    </xdr:from>
    <xdr:ext cx="894669" cy="200025"/>
    <xdr:pic>
      <xdr:nvPicPr>
        <xdr:cNvPr id="45" name="Picture 44">
          <a:extLst>
            <a:ext uri="{FF2B5EF4-FFF2-40B4-BE49-F238E27FC236}">
              <a16:creationId xmlns:a16="http://schemas.microsoft.com/office/drawing/2014/main" id="{9589B8BF-A96B-49A7-B792-41FC61158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34000" y="2000250"/>
          <a:ext cx="894669" cy="200025"/>
        </a:xfrm>
        <a:prstGeom prst="rect">
          <a:avLst/>
        </a:prstGeom>
      </xdr:spPr>
    </xdr:pic>
    <xdr:clientData/>
  </xdr:oneCellAnchor>
  <xdr:oneCellAnchor>
    <xdr:from>
      <xdr:col>12</xdr:col>
      <xdr:colOff>123825</xdr:colOff>
      <xdr:row>75</xdr:row>
      <xdr:rowOff>85726</xdr:rowOff>
    </xdr:from>
    <xdr:ext cx="928007" cy="232128"/>
    <xdr:pic>
      <xdr:nvPicPr>
        <xdr:cNvPr id="46" name="Picture 45">
          <a:extLst>
            <a:ext uri="{FF2B5EF4-FFF2-40B4-BE49-F238E27FC236}">
              <a16:creationId xmlns:a16="http://schemas.microsoft.com/office/drawing/2014/main" id="{0203DD2F-E146-47A6-B80E-D70B42419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429625" y="1971676"/>
          <a:ext cx="928007" cy="232128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81</xdr:row>
      <xdr:rowOff>104775</xdr:rowOff>
    </xdr:from>
    <xdr:ext cx="934275" cy="219075"/>
    <xdr:pic>
      <xdr:nvPicPr>
        <xdr:cNvPr id="47" name="Picture 46">
          <a:extLst>
            <a:ext uri="{FF2B5EF4-FFF2-40B4-BE49-F238E27FC236}">
              <a16:creationId xmlns:a16="http://schemas.microsoft.com/office/drawing/2014/main" id="{7059B925-E6B7-4036-A286-2BE54153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90750" y="3133725"/>
          <a:ext cx="934275" cy="219075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75</xdr:row>
      <xdr:rowOff>104775</xdr:rowOff>
    </xdr:from>
    <xdr:ext cx="1128032" cy="198761"/>
    <xdr:pic>
      <xdr:nvPicPr>
        <xdr:cNvPr id="48" name="Picture 47">
          <a:extLst>
            <a:ext uri="{FF2B5EF4-FFF2-40B4-BE49-F238E27FC236}">
              <a16:creationId xmlns:a16="http://schemas.microsoft.com/office/drawing/2014/main" id="{F36F5D27-CC1C-4C27-B043-71F622BE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7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1025" y="1990725"/>
          <a:ext cx="1128032" cy="198761"/>
        </a:xfrm>
        <a:prstGeom prst="rect">
          <a:avLst/>
        </a:prstGeom>
      </xdr:spPr>
    </xdr:pic>
    <xdr:clientData/>
  </xdr:oneCellAnchor>
  <xdr:oneCellAnchor>
    <xdr:from>
      <xdr:col>6</xdr:col>
      <xdr:colOff>133350</xdr:colOff>
      <xdr:row>75</xdr:row>
      <xdr:rowOff>95250</xdr:rowOff>
    </xdr:from>
    <xdr:ext cx="908957" cy="222422"/>
    <xdr:pic>
      <xdr:nvPicPr>
        <xdr:cNvPr id="49" name="Picture 48">
          <a:extLst>
            <a:ext uri="{FF2B5EF4-FFF2-40B4-BE49-F238E27FC236}">
              <a16:creationId xmlns:a16="http://schemas.microsoft.com/office/drawing/2014/main" id="{64F520E1-8262-4385-96E1-00DDB309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52850" y="1981200"/>
          <a:ext cx="908957" cy="222422"/>
        </a:xfrm>
        <a:prstGeom prst="rect">
          <a:avLst/>
        </a:prstGeom>
      </xdr:spPr>
    </xdr:pic>
    <xdr:clientData/>
  </xdr:oneCellAnchor>
  <xdr:oneCellAnchor>
    <xdr:from>
      <xdr:col>10</xdr:col>
      <xdr:colOff>180975</xdr:colOff>
      <xdr:row>75</xdr:row>
      <xdr:rowOff>114300</xdr:rowOff>
    </xdr:from>
    <xdr:ext cx="908956" cy="219075"/>
    <xdr:pic>
      <xdr:nvPicPr>
        <xdr:cNvPr id="50" name="Picture 49">
          <a:extLst>
            <a:ext uri="{FF2B5EF4-FFF2-40B4-BE49-F238E27FC236}">
              <a16:creationId xmlns:a16="http://schemas.microsoft.com/office/drawing/2014/main" id="{A946EF36-1F16-40B1-A0AC-B4EB5CE0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24675" y="2000250"/>
          <a:ext cx="908956" cy="219075"/>
        </a:xfrm>
        <a:prstGeom prst="rect">
          <a:avLst/>
        </a:prstGeom>
      </xdr:spPr>
    </xdr:pic>
    <xdr:clientData/>
  </xdr:oneCellAnchor>
  <xdr:oneCellAnchor>
    <xdr:from>
      <xdr:col>14</xdr:col>
      <xdr:colOff>85725</xdr:colOff>
      <xdr:row>75</xdr:row>
      <xdr:rowOff>161925</xdr:rowOff>
    </xdr:from>
    <xdr:ext cx="1055911" cy="152400"/>
    <xdr:pic>
      <xdr:nvPicPr>
        <xdr:cNvPr id="51" name="Picture 50">
          <a:extLst>
            <a:ext uri="{FF2B5EF4-FFF2-40B4-BE49-F238E27FC236}">
              <a16:creationId xmlns:a16="http://schemas.microsoft.com/office/drawing/2014/main" id="{9BD79025-0D7B-4E80-A921-40722F8A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harpenSoften amoun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953625" y="2047875"/>
          <a:ext cx="1055911" cy="152400"/>
        </a:xfrm>
        <a:prstGeom prst="rect">
          <a:avLst/>
        </a:prstGeom>
      </xdr:spPr>
    </xdr:pic>
    <xdr:clientData/>
  </xdr:oneCellAnchor>
  <xdr:oneCellAnchor>
    <xdr:from>
      <xdr:col>12</xdr:col>
      <xdr:colOff>190500</xdr:colOff>
      <xdr:row>81</xdr:row>
      <xdr:rowOff>114300</xdr:rowOff>
    </xdr:from>
    <xdr:ext cx="962025" cy="151899"/>
    <xdr:pic>
      <xdr:nvPicPr>
        <xdr:cNvPr id="52" name="Picture 51">
          <a:extLst>
            <a:ext uri="{FF2B5EF4-FFF2-40B4-BE49-F238E27FC236}">
              <a16:creationId xmlns:a16="http://schemas.microsoft.com/office/drawing/2014/main" id="{B93CBAF8-BFC7-46FA-B298-D6B6D028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96300" y="3143250"/>
          <a:ext cx="962025" cy="151899"/>
        </a:xfrm>
        <a:prstGeom prst="rect">
          <a:avLst/>
        </a:prstGeom>
      </xdr:spPr>
    </xdr:pic>
    <xdr:clientData/>
  </xdr:oneCellAnchor>
  <xdr:oneCellAnchor>
    <xdr:from>
      <xdr:col>14</xdr:col>
      <xdr:colOff>180975</xdr:colOff>
      <xdr:row>81</xdr:row>
      <xdr:rowOff>95250</xdr:rowOff>
    </xdr:from>
    <xdr:ext cx="857250" cy="249116"/>
    <xdr:pic>
      <xdr:nvPicPr>
        <xdr:cNvPr id="53" name="Picture 52">
          <a:extLst>
            <a:ext uri="{FF2B5EF4-FFF2-40B4-BE49-F238E27FC236}">
              <a16:creationId xmlns:a16="http://schemas.microsoft.com/office/drawing/2014/main" id="{7D507B9E-6ED4-42A1-8F04-5F1EEFBC8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48875" y="3124200"/>
          <a:ext cx="857250" cy="249116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114300</xdr:rowOff>
    </xdr:from>
    <xdr:ext cx="985157" cy="222885"/>
    <xdr:pic>
      <xdr:nvPicPr>
        <xdr:cNvPr id="54" name="Picture 53">
          <a:extLst>
            <a:ext uri="{FF2B5EF4-FFF2-40B4-BE49-F238E27FC236}">
              <a16:creationId xmlns:a16="http://schemas.microsoft.com/office/drawing/2014/main" id="{55BB541F-21F4-4957-907F-EEE83CB1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90550" y="3143250"/>
          <a:ext cx="985157" cy="222885"/>
        </a:xfrm>
        <a:prstGeom prst="rect">
          <a:avLst/>
        </a:prstGeom>
      </xdr:spPr>
    </xdr:pic>
    <xdr:clientData/>
  </xdr:oneCellAnchor>
  <xdr:oneCellAnchor>
    <xdr:from>
      <xdr:col>6</xdr:col>
      <xdr:colOff>200025</xdr:colOff>
      <xdr:row>81</xdr:row>
      <xdr:rowOff>95250</xdr:rowOff>
    </xdr:from>
    <xdr:ext cx="857250" cy="249116"/>
    <xdr:pic>
      <xdr:nvPicPr>
        <xdr:cNvPr id="55" name="Picture 54">
          <a:extLst>
            <a:ext uri="{FF2B5EF4-FFF2-40B4-BE49-F238E27FC236}">
              <a16:creationId xmlns:a16="http://schemas.microsoft.com/office/drawing/2014/main" id="{889A0D27-DEF2-4CC6-BA77-AB7414FF8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19525" y="3124200"/>
          <a:ext cx="857250" cy="249116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81</xdr:row>
      <xdr:rowOff>76200</xdr:rowOff>
    </xdr:from>
    <xdr:ext cx="1133475" cy="198761"/>
    <xdr:pic>
      <xdr:nvPicPr>
        <xdr:cNvPr id="56" name="Picture 55">
          <a:extLst>
            <a:ext uri="{FF2B5EF4-FFF2-40B4-BE49-F238E27FC236}">
              <a16:creationId xmlns:a16="http://schemas.microsoft.com/office/drawing/2014/main" id="{4D6E3286-CF97-4B35-8B01-2D726491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219700" y="3105150"/>
          <a:ext cx="1133475" cy="198761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81</xdr:row>
      <xdr:rowOff>76198</xdr:rowOff>
    </xdr:from>
    <xdr:ext cx="1196957" cy="276227"/>
    <xdr:pic>
      <xdr:nvPicPr>
        <xdr:cNvPr id="57" name="Picture 56">
          <a:extLst>
            <a:ext uri="{FF2B5EF4-FFF2-40B4-BE49-F238E27FC236}">
              <a16:creationId xmlns:a16="http://schemas.microsoft.com/office/drawing/2014/main" id="{E2A52615-9505-46A1-BFA2-9EB062A6B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791325" y="3105148"/>
          <a:ext cx="1196957" cy="276227"/>
        </a:xfrm>
        <a:prstGeom prst="rect">
          <a:avLst/>
        </a:prstGeom>
      </xdr:spPr>
    </xdr:pic>
    <xdr:clientData/>
  </xdr:oneCellAnchor>
  <xdr:oneCellAnchor>
    <xdr:from>
      <xdr:col>16</xdr:col>
      <xdr:colOff>123825</xdr:colOff>
      <xdr:row>81</xdr:row>
      <xdr:rowOff>104775</xdr:rowOff>
    </xdr:from>
    <xdr:ext cx="962025" cy="151899"/>
    <xdr:pic>
      <xdr:nvPicPr>
        <xdr:cNvPr id="58" name="Picture 57">
          <a:extLst>
            <a:ext uri="{FF2B5EF4-FFF2-40B4-BE49-F238E27FC236}">
              <a16:creationId xmlns:a16="http://schemas.microsoft.com/office/drawing/2014/main" id="{7A3ACE07-48B0-40D2-9C0C-4056D5CB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553825" y="3133725"/>
          <a:ext cx="962025" cy="151899"/>
        </a:xfrm>
        <a:prstGeom prst="rect">
          <a:avLst/>
        </a:prstGeom>
      </xdr:spPr>
    </xdr:pic>
    <xdr:clientData/>
  </xdr:oneCellAnchor>
  <xdr:oneCellAnchor>
    <xdr:from>
      <xdr:col>16</xdr:col>
      <xdr:colOff>85725</xdr:colOff>
      <xdr:row>75</xdr:row>
      <xdr:rowOff>161925</xdr:rowOff>
    </xdr:from>
    <xdr:ext cx="1055911" cy="152400"/>
    <xdr:pic>
      <xdr:nvPicPr>
        <xdr:cNvPr id="59" name="Picture 58">
          <a:extLst>
            <a:ext uri="{FF2B5EF4-FFF2-40B4-BE49-F238E27FC236}">
              <a16:creationId xmlns:a16="http://schemas.microsoft.com/office/drawing/2014/main" id="{7FA96F3A-282A-4A23-B234-34840A60E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harpenSoften amoun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515725" y="2047875"/>
          <a:ext cx="1055911" cy="152400"/>
        </a:xfrm>
        <a:prstGeom prst="rect">
          <a:avLst/>
        </a:prstGeom>
      </xdr:spPr>
    </xdr:pic>
    <xdr:clientData/>
  </xdr:oneCellAnchor>
  <xdr:oneCellAnchor>
    <xdr:from>
      <xdr:col>18</xdr:col>
      <xdr:colOff>85725</xdr:colOff>
      <xdr:row>75</xdr:row>
      <xdr:rowOff>161925</xdr:rowOff>
    </xdr:from>
    <xdr:ext cx="1055911" cy="152400"/>
    <xdr:pic>
      <xdr:nvPicPr>
        <xdr:cNvPr id="60" name="Picture 59">
          <a:extLst>
            <a:ext uri="{FF2B5EF4-FFF2-40B4-BE49-F238E27FC236}">
              <a16:creationId xmlns:a16="http://schemas.microsoft.com/office/drawing/2014/main" id="{C0F23BBA-F125-42F8-8325-CAACCC85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harpenSoften amoun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077825" y="2047875"/>
          <a:ext cx="1055911" cy="152400"/>
        </a:xfrm>
        <a:prstGeom prst="rect">
          <a:avLst/>
        </a:prstGeom>
      </xdr:spPr>
    </xdr:pic>
    <xdr:clientData/>
  </xdr:oneCellAnchor>
  <xdr:oneCellAnchor>
    <xdr:from>
      <xdr:col>18</xdr:col>
      <xdr:colOff>342901</xdr:colOff>
      <xdr:row>81</xdr:row>
      <xdr:rowOff>76199</xdr:rowOff>
    </xdr:from>
    <xdr:ext cx="651782" cy="234099"/>
    <xdr:pic>
      <xdr:nvPicPr>
        <xdr:cNvPr id="61" name="Picture 60">
          <a:extLst>
            <a:ext uri="{FF2B5EF4-FFF2-40B4-BE49-F238E27FC236}">
              <a16:creationId xmlns:a16="http://schemas.microsoft.com/office/drawing/2014/main" id="{4C229D4B-EC8D-4CF5-880D-66443CDA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35001" y="3105149"/>
          <a:ext cx="651782" cy="2340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eb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EXCEL">
      <a:majorFont>
        <a:latin typeface="Aptos ExtraBold"/>
        <a:ea typeface=""/>
        <a:cs typeface=""/>
      </a:majorFont>
      <a:minorFont>
        <a:latin typeface="Tenorite Display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solarumbrellallc.com/" TargetMode="External"/><Relationship Id="rId1" Type="http://schemas.openxmlformats.org/officeDocument/2006/relationships/hyperlink" Target="mailto:robi@solarumbrellall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490E-FE60-4DE0-B94D-BD7BA7365448}">
  <dimension ref="A1:Y85"/>
  <sheetViews>
    <sheetView tabSelected="1" zoomScale="70" zoomScaleNormal="70" workbookViewId="0">
      <selection activeCell="M49" sqref="M49"/>
    </sheetView>
  </sheetViews>
  <sheetFormatPr defaultRowHeight="15" x14ac:dyDescent="0.25"/>
  <cols>
    <col min="1" max="1" width="5.140625" customWidth="1"/>
    <col min="2" max="2" width="2.28515625" customWidth="1"/>
    <col min="3" max="20" width="9.28515625" style="1" customWidth="1"/>
    <col min="21" max="21" width="2.28515625" customWidth="1"/>
  </cols>
  <sheetData>
    <row r="1" spans="1:25" ht="31.5" customHeight="1" thickBot="1" x14ac:dyDescent="0.3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5" ht="15.75" thickTop="1" x14ac:dyDescent="0.2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</row>
    <row r="3" spans="1:25" ht="15.75" customHeight="1" x14ac:dyDescent="0.25">
      <c r="B3" s="33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4"/>
    </row>
    <row r="4" spans="1:25" ht="20.25" customHeight="1" x14ac:dyDescent="0.45">
      <c r="B4" s="33"/>
      <c r="C4" s="59"/>
      <c r="D4" s="59"/>
      <c r="E4" s="2"/>
      <c r="F4" s="60" t="s">
        <v>44</v>
      </c>
      <c r="G4" s="60"/>
      <c r="H4" s="59"/>
      <c r="I4" s="59"/>
      <c r="J4" s="58"/>
      <c r="K4" s="2"/>
      <c r="L4" s="2"/>
      <c r="M4" s="55"/>
      <c r="N4" s="148" t="s">
        <v>42</v>
      </c>
      <c r="O4" s="148"/>
      <c r="P4" s="148"/>
      <c r="Q4" s="148"/>
      <c r="R4" s="148"/>
      <c r="S4" s="148"/>
      <c r="T4" s="148"/>
      <c r="U4" s="34"/>
    </row>
    <row r="5" spans="1:25" ht="20.25" customHeight="1" x14ac:dyDescent="0.45">
      <c r="B5" s="33"/>
      <c r="C5" s="59"/>
      <c r="D5" s="59"/>
      <c r="E5" s="2"/>
      <c r="F5" s="54" t="s">
        <v>40</v>
      </c>
      <c r="G5" s="59"/>
      <c r="H5" s="59"/>
      <c r="I5" s="59"/>
      <c r="J5" s="58"/>
      <c r="K5" s="2"/>
      <c r="L5" s="2"/>
      <c r="M5" s="55"/>
      <c r="N5" s="148" t="s">
        <v>43</v>
      </c>
      <c r="O5" s="148"/>
      <c r="P5" s="148"/>
      <c r="Q5" s="148"/>
      <c r="R5" s="148"/>
      <c r="S5" s="148"/>
      <c r="T5" s="148"/>
      <c r="U5" s="34"/>
    </row>
    <row r="6" spans="1:25" s="51" customFormat="1" ht="18.75" customHeight="1" x14ac:dyDescent="0.25">
      <c r="B6" s="52"/>
      <c r="C6" s="63"/>
      <c r="D6" s="64"/>
      <c r="E6" s="56"/>
      <c r="F6" s="65" t="s">
        <v>45</v>
      </c>
      <c r="G6" s="64"/>
      <c r="H6" s="64"/>
      <c r="I6" s="64"/>
      <c r="J6" s="61"/>
      <c r="K6" s="152"/>
      <c r="L6" s="152"/>
      <c r="M6" s="56"/>
      <c r="N6" s="149" t="s">
        <v>86</v>
      </c>
      <c r="O6" s="150"/>
      <c r="P6" s="150"/>
      <c r="Q6" s="150"/>
      <c r="R6" s="150"/>
      <c r="S6" s="150"/>
      <c r="T6" s="150"/>
      <c r="U6" s="53"/>
    </row>
    <row r="7" spans="1:25" ht="12" customHeight="1" x14ac:dyDescent="0.3">
      <c r="B7" s="33"/>
      <c r="C7" s="62"/>
      <c r="D7" s="62"/>
      <c r="E7" s="62"/>
      <c r="F7" s="62"/>
      <c r="G7" s="62"/>
      <c r="H7" s="62"/>
      <c r="I7" s="62"/>
      <c r="J7" s="2"/>
      <c r="K7" s="151"/>
      <c r="L7" s="151"/>
      <c r="M7" s="2"/>
      <c r="N7" s="2"/>
      <c r="O7" s="2"/>
      <c r="P7" s="2"/>
      <c r="Q7" s="2"/>
      <c r="R7" s="2"/>
      <c r="S7" s="2"/>
      <c r="T7" s="2"/>
      <c r="U7" s="34"/>
    </row>
    <row r="8" spans="1:25" ht="35.1" customHeight="1" thickBot="1" x14ac:dyDescent="0.3">
      <c r="B8" s="33"/>
      <c r="C8" s="153" t="s">
        <v>53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34"/>
    </row>
    <row r="9" spans="1:25" s="41" customFormat="1" ht="27" customHeight="1" thickBot="1" x14ac:dyDescent="0.45">
      <c r="B9" s="42"/>
      <c r="C9" s="127" t="s">
        <v>59</v>
      </c>
      <c r="D9" s="128"/>
      <c r="E9" s="128" t="s">
        <v>58</v>
      </c>
      <c r="F9" s="129"/>
      <c r="G9" s="128" t="s">
        <v>55</v>
      </c>
      <c r="H9" s="128"/>
      <c r="I9" s="128" t="s">
        <v>56</v>
      </c>
      <c r="J9" s="128"/>
      <c r="K9" s="128" t="s">
        <v>57</v>
      </c>
      <c r="L9" s="128"/>
      <c r="M9" s="129" t="s">
        <v>54</v>
      </c>
      <c r="N9" s="129"/>
      <c r="O9" s="129" t="s">
        <v>8</v>
      </c>
      <c r="P9" s="129"/>
      <c r="Q9" s="129" t="s">
        <v>9</v>
      </c>
      <c r="R9" s="129"/>
      <c r="S9" s="129" t="s">
        <v>10</v>
      </c>
      <c r="T9" s="130"/>
      <c r="U9" s="43"/>
    </row>
    <row r="10" spans="1:25" ht="16.5" customHeight="1" x14ac:dyDescent="0.25">
      <c r="A10" s="76"/>
      <c r="B10" s="104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97"/>
      <c r="V10" s="76"/>
      <c r="W10" s="76"/>
      <c r="X10" s="76"/>
      <c r="Y10" s="76"/>
    </row>
    <row r="11" spans="1:25" ht="17.100000000000001" customHeight="1" x14ac:dyDescent="0.25">
      <c r="A11" s="76"/>
      <c r="B11" s="104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3"/>
      <c r="U11" s="97"/>
      <c r="V11" s="76"/>
      <c r="W11" s="76"/>
      <c r="X11" s="76"/>
      <c r="Y11" s="76"/>
    </row>
    <row r="12" spans="1:25" ht="40.5" customHeight="1" x14ac:dyDescent="0.25">
      <c r="A12" s="76"/>
      <c r="B12" s="104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97"/>
      <c r="V12" s="76"/>
      <c r="W12" s="76"/>
      <c r="X12" s="76"/>
      <c r="Y12" s="76"/>
    </row>
    <row r="13" spans="1:25" s="72" customFormat="1" ht="15" customHeight="1" x14ac:dyDescent="0.25">
      <c r="A13" s="105"/>
      <c r="B13" s="106"/>
      <c r="C13" s="126" t="s">
        <v>1</v>
      </c>
      <c r="D13" s="110"/>
      <c r="E13" s="110" t="s">
        <v>1</v>
      </c>
      <c r="F13" s="110"/>
      <c r="G13" s="110" t="s">
        <v>1</v>
      </c>
      <c r="H13" s="110"/>
      <c r="I13" s="110" t="s">
        <v>1</v>
      </c>
      <c r="J13" s="110"/>
      <c r="K13" s="110" t="s">
        <v>1</v>
      </c>
      <c r="L13" s="110"/>
      <c r="M13" s="110" t="s">
        <v>1</v>
      </c>
      <c r="N13" s="110"/>
      <c r="O13" s="110" t="s">
        <v>1</v>
      </c>
      <c r="P13" s="110"/>
      <c r="Q13" s="110" t="s">
        <v>1</v>
      </c>
      <c r="R13" s="110"/>
      <c r="S13" s="110" t="s">
        <v>1</v>
      </c>
      <c r="T13" s="112"/>
      <c r="U13" s="107"/>
      <c r="V13" s="105"/>
      <c r="W13" s="105"/>
      <c r="X13" s="105"/>
      <c r="Y13" s="105"/>
    </row>
    <row r="14" spans="1:25" s="73" customFormat="1" ht="21.75" customHeight="1" thickBot="1" x14ac:dyDescent="0.3">
      <c r="A14" s="69"/>
      <c r="B14" s="70"/>
      <c r="C14" s="123">
        <v>1895</v>
      </c>
      <c r="D14" s="124"/>
      <c r="E14" s="124">
        <v>895</v>
      </c>
      <c r="F14" s="124"/>
      <c r="G14" s="124">
        <v>1855</v>
      </c>
      <c r="H14" s="124"/>
      <c r="I14" s="124">
        <v>1675</v>
      </c>
      <c r="J14" s="124"/>
      <c r="K14" s="124">
        <v>1395</v>
      </c>
      <c r="L14" s="124"/>
      <c r="M14" s="124">
        <v>265</v>
      </c>
      <c r="N14" s="124"/>
      <c r="O14" s="121">
        <v>66.900000000000006</v>
      </c>
      <c r="P14" s="121"/>
      <c r="Q14" s="121">
        <v>33.9</v>
      </c>
      <c r="R14" s="121"/>
      <c r="S14" s="121">
        <v>29.9</v>
      </c>
      <c r="T14" s="122"/>
      <c r="U14" s="71"/>
      <c r="V14" s="69"/>
      <c r="W14" s="69"/>
      <c r="X14" s="69"/>
      <c r="Y14" s="69"/>
    </row>
    <row r="15" spans="1:25" ht="35.1" customHeight="1" thickTop="1" thickBot="1" x14ac:dyDescent="0.3">
      <c r="A15" s="76"/>
      <c r="B15" s="104"/>
      <c r="C15" s="141" t="s">
        <v>63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3"/>
      <c r="U15" s="97"/>
      <c r="V15" s="76"/>
      <c r="W15" s="76"/>
      <c r="X15" s="76"/>
      <c r="Y15" s="76"/>
    </row>
    <row r="16" spans="1:25" s="41" customFormat="1" ht="27" customHeight="1" thickBot="1" x14ac:dyDescent="0.45">
      <c r="A16" s="76"/>
      <c r="B16" s="104"/>
      <c r="C16" s="132" t="s">
        <v>60</v>
      </c>
      <c r="D16" s="133"/>
      <c r="E16" s="133" t="s">
        <v>61</v>
      </c>
      <c r="F16" s="125"/>
      <c r="G16" s="133" t="s">
        <v>62</v>
      </c>
      <c r="H16" s="133"/>
      <c r="I16" s="133" t="s">
        <v>88</v>
      </c>
      <c r="J16" s="133"/>
      <c r="K16" s="133" t="s">
        <v>89</v>
      </c>
      <c r="L16" s="133"/>
      <c r="M16" s="125" t="s">
        <v>90</v>
      </c>
      <c r="N16" s="125"/>
      <c r="O16" s="125" t="s">
        <v>91</v>
      </c>
      <c r="P16" s="125"/>
      <c r="Q16" s="125" t="s">
        <v>92</v>
      </c>
      <c r="R16" s="125"/>
      <c r="S16" s="125" t="s">
        <v>18</v>
      </c>
      <c r="T16" s="131"/>
      <c r="U16" s="97"/>
      <c r="V16" s="76"/>
      <c r="W16" s="76"/>
      <c r="X16" s="76"/>
      <c r="Y16" s="76"/>
    </row>
    <row r="17" spans="1:25" ht="17.100000000000001" customHeight="1" thickTop="1" x14ac:dyDescent="0.25">
      <c r="A17" s="76"/>
      <c r="B17" s="104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100"/>
      <c r="U17" s="97"/>
      <c r="V17" s="76"/>
      <c r="W17" s="76"/>
      <c r="X17" s="76"/>
      <c r="Y17" s="76"/>
    </row>
    <row r="18" spans="1:25" ht="47.25" customHeight="1" x14ac:dyDescent="0.25">
      <c r="A18" s="76"/>
      <c r="B18" s="104"/>
      <c r="C18" s="101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3"/>
      <c r="U18" s="97"/>
      <c r="V18" s="76"/>
      <c r="W18" s="76"/>
      <c r="X18" s="76"/>
      <c r="Y18" s="76"/>
    </row>
    <row r="19" spans="1:25" ht="15" customHeight="1" x14ac:dyDescent="0.25">
      <c r="A19" s="76"/>
      <c r="B19" s="104"/>
      <c r="C19" s="126" t="s">
        <v>1</v>
      </c>
      <c r="D19" s="110"/>
      <c r="E19" s="110" t="s">
        <v>1</v>
      </c>
      <c r="F19" s="110"/>
      <c r="G19" s="110" t="s">
        <v>1</v>
      </c>
      <c r="H19" s="110"/>
      <c r="I19" s="110" t="s">
        <v>1</v>
      </c>
      <c r="J19" s="110"/>
      <c r="K19" s="110" t="s">
        <v>1</v>
      </c>
      <c r="L19" s="110"/>
      <c r="M19" s="110" t="s">
        <v>1</v>
      </c>
      <c r="N19" s="110"/>
      <c r="O19" s="110" t="s">
        <v>1</v>
      </c>
      <c r="P19" s="110"/>
      <c r="Q19" s="110" t="s">
        <v>1</v>
      </c>
      <c r="R19" s="110"/>
      <c r="S19" s="110" t="s">
        <v>1</v>
      </c>
      <c r="T19" s="112"/>
      <c r="U19" s="97"/>
      <c r="V19" s="76"/>
      <c r="W19" s="76"/>
      <c r="X19" s="76"/>
      <c r="Y19" s="76"/>
    </row>
    <row r="20" spans="1:25" s="44" customFormat="1" ht="24.95" customHeight="1" thickBot="1" x14ac:dyDescent="0.3">
      <c r="A20" s="66"/>
      <c r="B20" s="67"/>
      <c r="C20" s="120">
        <v>1895</v>
      </c>
      <c r="D20" s="115"/>
      <c r="E20" s="115">
        <v>895</v>
      </c>
      <c r="F20" s="115"/>
      <c r="G20" s="115">
        <v>1855</v>
      </c>
      <c r="H20" s="115"/>
      <c r="I20" s="115">
        <v>1675</v>
      </c>
      <c r="J20" s="115"/>
      <c r="K20" s="115">
        <v>1395</v>
      </c>
      <c r="L20" s="115"/>
      <c r="M20" s="115">
        <v>265</v>
      </c>
      <c r="N20" s="115"/>
      <c r="O20" s="134">
        <v>66.900000000000006</v>
      </c>
      <c r="P20" s="134"/>
      <c r="Q20" s="134">
        <v>33.9</v>
      </c>
      <c r="R20" s="134"/>
      <c r="S20" s="134">
        <v>29.9</v>
      </c>
      <c r="T20" s="135"/>
      <c r="U20" s="68"/>
      <c r="V20" s="66"/>
      <c r="W20" s="66"/>
      <c r="X20" s="66"/>
      <c r="Y20" s="66"/>
    </row>
    <row r="21" spans="1:25" ht="35.1" customHeight="1" thickTop="1" thickBot="1" x14ac:dyDescent="0.3">
      <c r="A21" s="76"/>
      <c r="B21" s="104"/>
      <c r="C21" s="141" t="s">
        <v>67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3"/>
      <c r="U21" s="97"/>
      <c r="V21" s="76"/>
      <c r="W21" s="76"/>
      <c r="X21" s="76"/>
      <c r="Y21" s="76"/>
    </row>
    <row r="22" spans="1:25" s="41" customFormat="1" ht="27" customHeight="1" thickBot="1" x14ac:dyDescent="0.45">
      <c r="A22" s="76"/>
      <c r="B22" s="104"/>
      <c r="C22" s="132" t="s">
        <v>20</v>
      </c>
      <c r="D22" s="133"/>
      <c r="E22" s="133" t="s">
        <v>19</v>
      </c>
      <c r="F22" s="125"/>
      <c r="G22" s="133" t="s">
        <v>22</v>
      </c>
      <c r="H22" s="133"/>
      <c r="I22" s="133" t="s">
        <v>21</v>
      </c>
      <c r="J22" s="133"/>
      <c r="K22" s="133" t="s">
        <v>64</v>
      </c>
      <c r="L22" s="133"/>
      <c r="M22" s="125" t="s">
        <v>65</v>
      </c>
      <c r="N22" s="125"/>
      <c r="O22" s="125" t="s">
        <v>23</v>
      </c>
      <c r="P22" s="125"/>
      <c r="Q22" s="125" t="s">
        <v>24</v>
      </c>
      <c r="R22" s="125"/>
      <c r="S22" s="125" t="s">
        <v>66</v>
      </c>
      <c r="T22" s="131"/>
      <c r="U22" s="97"/>
      <c r="V22" s="76"/>
      <c r="W22" s="76"/>
      <c r="X22" s="76"/>
      <c r="Y22" s="76"/>
    </row>
    <row r="23" spans="1:25" ht="24" customHeight="1" thickTop="1" x14ac:dyDescent="0.25">
      <c r="A23" s="76"/>
      <c r="B23" s="104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0"/>
      <c r="U23" s="97"/>
      <c r="V23" s="76"/>
      <c r="W23" s="76"/>
      <c r="X23" s="76"/>
      <c r="Y23" s="76"/>
    </row>
    <row r="24" spans="1:25" ht="17.100000000000001" customHeight="1" x14ac:dyDescent="0.25">
      <c r="A24" s="76"/>
      <c r="B24" s="104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3"/>
      <c r="U24" s="97"/>
      <c r="V24" s="76"/>
      <c r="W24" s="76"/>
      <c r="X24" s="76"/>
      <c r="Y24" s="76"/>
    </row>
    <row r="25" spans="1:25" ht="22.5" customHeight="1" x14ac:dyDescent="0.25">
      <c r="A25" s="76"/>
      <c r="B25" s="104"/>
      <c r="C25" s="101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3"/>
      <c r="U25" s="97"/>
      <c r="V25" s="76"/>
      <c r="W25" s="76"/>
      <c r="X25" s="76"/>
      <c r="Y25" s="76"/>
    </row>
    <row r="26" spans="1:25" ht="15" customHeight="1" x14ac:dyDescent="0.25">
      <c r="A26" s="76"/>
      <c r="B26" s="104"/>
      <c r="C26" s="126" t="s">
        <v>1</v>
      </c>
      <c r="D26" s="110"/>
      <c r="E26" s="110" t="s">
        <v>1</v>
      </c>
      <c r="F26" s="110"/>
      <c r="G26" s="110" t="s">
        <v>1</v>
      </c>
      <c r="H26" s="110"/>
      <c r="I26" s="110" t="s">
        <v>1</v>
      </c>
      <c r="J26" s="110"/>
      <c r="K26" s="110" t="s">
        <v>1</v>
      </c>
      <c r="L26" s="110"/>
      <c r="M26" s="110" t="s">
        <v>1</v>
      </c>
      <c r="N26" s="110"/>
      <c r="O26" s="110" t="s">
        <v>1</v>
      </c>
      <c r="P26" s="110"/>
      <c r="Q26" s="110" t="s">
        <v>1</v>
      </c>
      <c r="R26" s="110"/>
      <c r="S26" s="110" t="s">
        <v>1</v>
      </c>
      <c r="T26" s="112"/>
      <c r="U26" s="97"/>
      <c r="V26" s="76"/>
      <c r="W26" s="76"/>
      <c r="X26" s="76"/>
      <c r="Y26" s="76"/>
    </row>
    <row r="27" spans="1:25" s="44" customFormat="1" ht="25.5" customHeight="1" thickBot="1" x14ac:dyDescent="0.3">
      <c r="A27" s="66"/>
      <c r="B27" s="67"/>
      <c r="C27" s="120">
        <v>2895</v>
      </c>
      <c r="D27" s="115"/>
      <c r="E27" s="115">
        <v>3495</v>
      </c>
      <c r="F27" s="115"/>
      <c r="G27" s="115">
        <v>4270</v>
      </c>
      <c r="H27" s="115"/>
      <c r="I27" s="115">
        <v>795</v>
      </c>
      <c r="J27" s="115"/>
      <c r="K27" s="115">
        <v>1475</v>
      </c>
      <c r="L27" s="115"/>
      <c r="M27" s="115">
        <v>49.95</v>
      </c>
      <c r="N27" s="115"/>
      <c r="O27" s="115">
        <v>325</v>
      </c>
      <c r="P27" s="115"/>
      <c r="Q27" s="115">
        <v>75</v>
      </c>
      <c r="R27" s="115"/>
      <c r="S27" s="115">
        <v>159</v>
      </c>
      <c r="T27" s="116"/>
      <c r="U27" s="68"/>
      <c r="V27" s="66"/>
      <c r="W27" s="66"/>
      <c r="X27" s="66"/>
      <c r="Y27" s="66"/>
    </row>
    <row r="28" spans="1:25" ht="35.1" customHeight="1" thickTop="1" thickBot="1" x14ac:dyDescent="0.3">
      <c r="A28" s="76"/>
      <c r="B28" s="104"/>
      <c r="C28" s="141" t="s">
        <v>46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3"/>
      <c r="U28" s="97"/>
      <c r="V28" s="76"/>
      <c r="W28" s="76"/>
      <c r="X28" s="76"/>
      <c r="Y28" s="76"/>
    </row>
    <row r="29" spans="1:25" s="41" customFormat="1" ht="27" customHeight="1" thickBot="1" x14ac:dyDescent="0.45">
      <c r="B29" s="42"/>
      <c r="C29" s="157" t="s">
        <v>6</v>
      </c>
      <c r="D29" s="144"/>
      <c r="E29" s="144" t="s">
        <v>28</v>
      </c>
      <c r="F29" s="145"/>
      <c r="G29" s="144" t="s">
        <v>2</v>
      </c>
      <c r="H29" s="144"/>
      <c r="I29" s="144" t="s">
        <v>25</v>
      </c>
      <c r="J29" s="144"/>
      <c r="K29" s="144" t="s">
        <v>26</v>
      </c>
      <c r="L29" s="144"/>
      <c r="M29" s="145" t="s">
        <v>27</v>
      </c>
      <c r="N29" s="145"/>
      <c r="O29" s="145" t="s">
        <v>11</v>
      </c>
      <c r="P29" s="145"/>
      <c r="Q29" s="145" t="s">
        <v>29</v>
      </c>
      <c r="R29" s="145"/>
      <c r="S29" s="145" t="s">
        <v>30</v>
      </c>
      <c r="T29" s="156"/>
      <c r="U29" s="43"/>
    </row>
    <row r="30" spans="1:25" ht="31.5" customHeight="1" thickTop="1" x14ac:dyDescent="0.25">
      <c r="B30" s="33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34"/>
    </row>
    <row r="31" spans="1:25" ht="56.25" customHeight="1" x14ac:dyDescent="0.25">
      <c r="B31" s="33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5"/>
      <c r="U31" s="78"/>
      <c r="V31" s="81"/>
    </row>
    <row r="32" spans="1:25" ht="15" customHeight="1" x14ac:dyDescent="0.25">
      <c r="B32" s="33"/>
      <c r="C32" s="117" t="s">
        <v>1</v>
      </c>
      <c r="D32" s="118"/>
      <c r="E32" s="118" t="s">
        <v>1</v>
      </c>
      <c r="F32" s="118"/>
      <c r="G32" s="118" t="s">
        <v>1</v>
      </c>
      <c r="H32" s="118"/>
      <c r="I32" s="118" t="s">
        <v>1</v>
      </c>
      <c r="J32" s="118"/>
      <c r="K32" s="118" t="s">
        <v>1</v>
      </c>
      <c r="L32" s="118"/>
      <c r="M32" s="118" t="s">
        <v>1</v>
      </c>
      <c r="N32" s="118"/>
      <c r="O32" s="118" t="s">
        <v>1</v>
      </c>
      <c r="P32" s="118"/>
      <c r="Q32" s="118" t="s">
        <v>1</v>
      </c>
      <c r="R32" s="118"/>
      <c r="S32" s="118" t="s">
        <v>1</v>
      </c>
      <c r="T32" s="119"/>
      <c r="U32" s="78"/>
      <c r="V32" s="81"/>
    </row>
    <row r="33" spans="1:23" s="44" customFormat="1" ht="25.5" customHeight="1" thickBot="1" x14ac:dyDescent="0.3">
      <c r="B33" s="45"/>
      <c r="C33" s="114">
        <v>2895</v>
      </c>
      <c r="D33" s="113"/>
      <c r="E33" s="113">
        <v>3495</v>
      </c>
      <c r="F33" s="113"/>
      <c r="G33" s="113">
        <v>4270</v>
      </c>
      <c r="H33" s="113"/>
      <c r="I33" s="113">
        <v>795</v>
      </c>
      <c r="J33" s="113"/>
      <c r="K33" s="113">
        <v>1475</v>
      </c>
      <c r="L33" s="113"/>
      <c r="M33" s="113">
        <v>49.95</v>
      </c>
      <c r="N33" s="113"/>
      <c r="O33" s="113">
        <v>325</v>
      </c>
      <c r="P33" s="113"/>
      <c r="Q33" s="113">
        <v>75</v>
      </c>
      <c r="R33" s="113"/>
      <c r="S33" s="113">
        <v>159</v>
      </c>
      <c r="T33" s="139"/>
      <c r="U33" s="96"/>
      <c r="V33" s="82"/>
    </row>
    <row r="34" spans="1:23" ht="35.1" customHeight="1" thickTop="1" thickBot="1" x14ac:dyDescent="0.3">
      <c r="B34" s="33"/>
      <c r="C34" s="153" t="s">
        <v>68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5"/>
      <c r="U34" s="34"/>
    </row>
    <row r="35" spans="1:23" s="41" customFormat="1" ht="27" customHeight="1" thickBot="1" x14ac:dyDescent="0.45">
      <c r="B35" s="42"/>
      <c r="C35" s="127" t="s">
        <v>69</v>
      </c>
      <c r="D35" s="128"/>
      <c r="E35" s="128" t="s">
        <v>69</v>
      </c>
      <c r="F35" s="129"/>
      <c r="G35" s="128" t="s">
        <v>69</v>
      </c>
      <c r="H35" s="128"/>
      <c r="I35" s="128" t="s">
        <v>80</v>
      </c>
      <c r="J35" s="128"/>
      <c r="K35" s="128" t="s">
        <v>69</v>
      </c>
      <c r="L35" s="128"/>
      <c r="M35" s="129" t="s">
        <v>70</v>
      </c>
      <c r="N35" s="129"/>
      <c r="O35" s="129" t="s">
        <v>71</v>
      </c>
      <c r="P35" s="129"/>
      <c r="Q35" s="129" t="s">
        <v>72</v>
      </c>
      <c r="R35" s="129"/>
      <c r="S35" s="129" t="s">
        <v>78</v>
      </c>
      <c r="T35" s="130"/>
      <c r="U35" s="43"/>
    </row>
    <row r="36" spans="1:23" ht="8.25" customHeight="1" thickBot="1" x14ac:dyDescent="0.3">
      <c r="A36" s="81"/>
      <c r="B36" s="77"/>
      <c r="C36" s="84"/>
      <c r="D36" s="85"/>
      <c r="E36" s="86"/>
      <c r="F36" s="85"/>
      <c r="G36" s="86"/>
      <c r="H36" s="85"/>
      <c r="I36" s="86"/>
      <c r="J36" s="85"/>
      <c r="K36" s="86"/>
      <c r="L36" s="85"/>
      <c r="M36" s="86"/>
      <c r="N36" s="85"/>
      <c r="O36" s="86"/>
      <c r="P36" s="87"/>
      <c r="Q36" s="86"/>
      <c r="R36" s="87"/>
      <c r="S36" s="86"/>
      <c r="T36" s="88"/>
      <c r="U36" s="78"/>
      <c r="V36" s="81"/>
      <c r="W36" s="81"/>
    </row>
    <row r="37" spans="1:23" s="16" customFormat="1" ht="26.25" customHeight="1" thickTop="1" x14ac:dyDescent="0.25">
      <c r="B37" s="33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34"/>
    </row>
    <row r="38" spans="1:23" s="16" customFormat="1" ht="42" customHeight="1" x14ac:dyDescent="0.25">
      <c r="A38" s="76"/>
      <c r="B38" s="77"/>
      <c r="C38" s="108" t="s">
        <v>79</v>
      </c>
      <c r="D38" s="109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5"/>
      <c r="U38" s="78"/>
      <c r="V38" s="76"/>
      <c r="W38" s="76"/>
    </row>
    <row r="39" spans="1:23" s="50" customFormat="1" ht="18.75" customHeight="1" x14ac:dyDescent="0.25">
      <c r="A39" s="79"/>
      <c r="B39" s="80"/>
      <c r="C39" s="108"/>
      <c r="D39" s="109"/>
      <c r="E39" s="111" t="s">
        <v>74</v>
      </c>
      <c r="F39" s="111"/>
      <c r="G39" s="111" t="s">
        <v>74</v>
      </c>
      <c r="H39" s="111"/>
      <c r="I39" s="111" t="s">
        <v>81</v>
      </c>
      <c r="J39" s="111"/>
      <c r="K39" s="111" t="s">
        <v>87</v>
      </c>
      <c r="L39" s="111"/>
      <c r="M39" s="111" t="s">
        <v>75</v>
      </c>
      <c r="N39" s="111"/>
      <c r="O39" s="111" t="s">
        <v>73</v>
      </c>
      <c r="P39" s="111"/>
      <c r="Q39" s="111" t="s">
        <v>76</v>
      </c>
      <c r="R39" s="111"/>
      <c r="S39" s="111" t="s">
        <v>31</v>
      </c>
      <c r="T39" s="140"/>
      <c r="U39" s="78"/>
      <c r="V39" s="79"/>
      <c r="W39" s="79"/>
    </row>
    <row r="40" spans="1:23" ht="15" customHeight="1" x14ac:dyDescent="0.25">
      <c r="A40" s="81"/>
      <c r="B40" s="77"/>
      <c r="C40" s="108"/>
      <c r="D40" s="109"/>
      <c r="E40" s="110" t="s">
        <v>1</v>
      </c>
      <c r="F40" s="110"/>
      <c r="G40" s="110" t="s">
        <v>1</v>
      </c>
      <c r="H40" s="110"/>
      <c r="I40" s="110" t="s">
        <v>1</v>
      </c>
      <c r="J40" s="110"/>
      <c r="K40" s="110" t="s">
        <v>1</v>
      </c>
      <c r="L40" s="110"/>
      <c r="M40" s="110" t="s">
        <v>1</v>
      </c>
      <c r="N40" s="110"/>
      <c r="O40" s="110" t="s">
        <v>1</v>
      </c>
      <c r="P40" s="110"/>
      <c r="Q40" s="110" t="s">
        <v>1</v>
      </c>
      <c r="R40" s="110"/>
      <c r="S40" s="110" t="s">
        <v>1</v>
      </c>
      <c r="T40" s="112"/>
      <c r="U40" s="78"/>
      <c r="V40" s="81"/>
      <c r="W40" s="81"/>
    </row>
    <row r="41" spans="1:23" s="44" customFormat="1" ht="19.5" customHeight="1" x14ac:dyDescent="0.25">
      <c r="A41" s="82"/>
      <c r="B41" s="83"/>
      <c r="C41" s="108"/>
      <c r="D41" s="109"/>
      <c r="E41" s="138">
        <v>1.85</v>
      </c>
      <c r="F41" s="138"/>
      <c r="G41" s="138">
        <v>1.85</v>
      </c>
      <c r="H41" s="138"/>
      <c r="I41" s="138">
        <v>3.75</v>
      </c>
      <c r="J41" s="138"/>
      <c r="K41" s="146">
        <v>17.5</v>
      </c>
      <c r="L41" s="146"/>
      <c r="M41" s="138">
        <v>4.75</v>
      </c>
      <c r="N41" s="138"/>
      <c r="O41" s="138">
        <v>6.95</v>
      </c>
      <c r="P41" s="138"/>
      <c r="Q41" s="138">
        <v>1.55</v>
      </c>
      <c r="R41" s="138"/>
      <c r="S41" s="136" t="s">
        <v>77</v>
      </c>
      <c r="T41" s="137"/>
      <c r="U41" s="78"/>
      <c r="V41" s="82"/>
      <c r="W41" s="82"/>
    </row>
    <row r="42" spans="1:23" ht="8.25" customHeight="1" thickBot="1" x14ac:dyDescent="0.3">
      <c r="A42" s="81"/>
      <c r="B42" s="77"/>
      <c r="C42" s="84"/>
      <c r="D42" s="85"/>
      <c r="E42" s="86"/>
      <c r="F42" s="85"/>
      <c r="G42" s="86"/>
      <c r="H42" s="85"/>
      <c r="I42" s="86"/>
      <c r="J42" s="85"/>
      <c r="K42" s="86"/>
      <c r="L42" s="85"/>
      <c r="M42" s="86"/>
      <c r="N42" s="85"/>
      <c r="O42" s="86"/>
      <c r="P42" s="87"/>
      <c r="Q42" s="86"/>
      <c r="R42" s="87"/>
      <c r="S42" s="86"/>
      <c r="T42" s="88"/>
      <c r="U42" s="78"/>
      <c r="V42" s="81"/>
      <c r="W42" s="81"/>
    </row>
    <row r="43" spans="1:23" ht="16.5" thickTop="1" thickBot="1" x14ac:dyDescent="0.3">
      <c r="A43" s="81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1"/>
      <c r="V43" s="81"/>
      <c r="W43" s="81"/>
    </row>
    <row r="44" spans="1:23" ht="15.75" thickTop="1" x14ac:dyDescent="0.25">
      <c r="A44" s="81"/>
      <c r="B44" s="8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81"/>
      <c r="V44" s="81"/>
      <c r="W44" s="81"/>
    </row>
    <row r="45" spans="1:23" x14ac:dyDescent="0.25">
      <c r="A45" s="81"/>
      <c r="B45" s="8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81"/>
      <c r="V45" s="81"/>
      <c r="W45" s="81"/>
    </row>
    <row r="59" spans="14:14" x14ac:dyDescent="0.25">
      <c r="N59" s="1">
        <f>150/20</f>
        <v>7.5</v>
      </c>
    </row>
    <row r="71" spans="2:21" ht="17.100000000000001" customHeight="1" x14ac:dyDescent="0.25">
      <c r="B71" s="8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4"/>
      <c r="U71" s="8"/>
    </row>
    <row r="72" spans="2:21" ht="17.100000000000001" customHeight="1" x14ac:dyDescent="0.25">
      <c r="B72" s="8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4"/>
      <c r="U72" s="8"/>
    </row>
    <row r="73" spans="2:21" ht="17.100000000000001" customHeight="1" x14ac:dyDescent="0.25">
      <c r="B73" s="8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4"/>
      <c r="U73" s="8"/>
    </row>
    <row r="74" spans="2:21" ht="17.100000000000001" customHeight="1" x14ac:dyDescent="0.25">
      <c r="B74" s="8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4"/>
      <c r="U74" s="8"/>
    </row>
    <row r="75" spans="2:21" ht="17.100000000000001" customHeight="1" x14ac:dyDescent="0.25">
      <c r="B75" s="8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4"/>
      <c r="U75" s="8"/>
    </row>
    <row r="76" spans="2:21" ht="17.100000000000001" customHeight="1" x14ac:dyDescent="0.25">
      <c r="B76" s="8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4"/>
      <c r="U76" s="8"/>
    </row>
    <row r="77" spans="2:21" ht="17.100000000000001" customHeight="1" x14ac:dyDescent="0.25">
      <c r="B77" s="8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4"/>
      <c r="U77" s="8"/>
    </row>
    <row r="78" spans="2:21" ht="17.100000000000001" customHeight="1" x14ac:dyDescent="0.25">
      <c r="B78" s="8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4"/>
      <c r="U78" s="8"/>
    </row>
    <row r="79" spans="2:21" ht="17.100000000000001" customHeight="1" x14ac:dyDescent="0.25">
      <c r="B79" s="8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4"/>
      <c r="U79" s="8"/>
    </row>
    <row r="80" spans="2:21" ht="17.100000000000001" customHeight="1" x14ac:dyDescent="0.25">
      <c r="B80" s="8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4"/>
      <c r="U80" s="8"/>
    </row>
    <row r="81" spans="2:21" ht="17.100000000000001" customHeight="1" x14ac:dyDescent="0.25">
      <c r="B81" s="8"/>
      <c r="C81" s="3"/>
      <c r="D81" s="2"/>
      <c r="E81" s="2"/>
      <c r="F81" s="2"/>
      <c r="G81" s="2"/>
      <c r="H81" s="2"/>
      <c r="I81" s="2"/>
      <c r="J81" s="2"/>
      <c r="K81" s="4"/>
      <c r="L81" s="3"/>
      <c r="M81" s="2"/>
      <c r="N81" s="2"/>
      <c r="O81" s="2"/>
      <c r="P81" s="2"/>
      <c r="Q81" s="2"/>
      <c r="R81" s="2"/>
      <c r="S81" s="2"/>
      <c r="T81" s="4"/>
      <c r="U81" s="8"/>
    </row>
    <row r="82" spans="2:21" ht="17.100000000000001" customHeight="1" x14ac:dyDescent="0.25">
      <c r="B82" s="8"/>
      <c r="C82" s="3"/>
      <c r="D82" s="2"/>
      <c r="E82" s="2"/>
      <c r="F82" s="2"/>
      <c r="G82" s="2"/>
      <c r="H82" s="2"/>
      <c r="I82" s="2"/>
      <c r="J82" s="2"/>
      <c r="K82" s="4"/>
      <c r="L82" s="3"/>
      <c r="M82" s="2"/>
      <c r="N82" s="2"/>
      <c r="O82" s="2"/>
      <c r="P82" s="2"/>
      <c r="Q82" s="2"/>
      <c r="R82" s="2"/>
      <c r="S82" s="2"/>
      <c r="T82" s="4"/>
      <c r="U82" s="8"/>
    </row>
    <row r="83" spans="2:21" ht="17.100000000000001" customHeight="1" x14ac:dyDescent="0.25">
      <c r="B83" s="8"/>
      <c r="C83" s="3"/>
      <c r="D83" s="2"/>
      <c r="E83" s="2"/>
      <c r="F83" s="2"/>
      <c r="G83" s="2"/>
      <c r="H83" s="2"/>
      <c r="I83" s="2"/>
      <c r="J83" s="2"/>
      <c r="K83" s="4"/>
      <c r="L83" s="3"/>
      <c r="M83" s="2"/>
      <c r="N83" s="2"/>
      <c r="O83" s="2"/>
      <c r="P83" s="2"/>
      <c r="Q83" s="2"/>
      <c r="R83" s="2"/>
      <c r="S83" s="2"/>
      <c r="T83" s="4"/>
      <c r="U83" s="8"/>
    </row>
    <row r="84" spans="2:21" ht="17.100000000000001" customHeight="1" x14ac:dyDescent="0.25">
      <c r="B84" s="8"/>
      <c r="C84" s="3"/>
      <c r="D84" s="2"/>
      <c r="E84" s="2"/>
      <c r="F84" s="2"/>
      <c r="G84" s="2"/>
      <c r="H84" s="2"/>
      <c r="I84" s="2"/>
      <c r="J84" s="2"/>
      <c r="K84" s="4"/>
      <c r="L84" s="3"/>
      <c r="M84" s="2"/>
      <c r="N84" s="2"/>
      <c r="O84" s="2"/>
      <c r="P84" s="2"/>
      <c r="Q84" s="2"/>
      <c r="R84" s="2"/>
      <c r="S84" s="2"/>
      <c r="T84" s="4"/>
      <c r="U84" s="8"/>
    </row>
    <row r="85" spans="2:21" ht="17.100000000000001" customHeight="1" x14ac:dyDescent="0.25">
      <c r="B85" s="8"/>
      <c r="C85" s="3"/>
      <c r="D85" s="2"/>
      <c r="E85" s="2"/>
      <c r="F85" s="2"/>
      <c r="G85" s="2"/>
      <c r="H85" s="2"/>
      <c r="I85" s="2"/>
      <c r="J85" s="2"/>
      <c r="K85" s="4"/>
      <c r="L85" s="3"/>
      <c r="M85" s="2"/>
      <c r="N85" s="2"/>
      <c r="O85" s="2"/>
      <c r="P85" s="2"/>
      <c r="Q85" s="2"/>
      <c r="R85" s="2"/>
      <c r="S85" s="2"/>
      <c r="T85" s="4"/>
      <c r="U85" s="8"/>
    </row>
  </sheetData>
  <sortState xmlns:xlrd2="http://schemas.microsoft.com/office/spreadsheetml/2017/richdata2" ref="H55:I61">
    <sortCondition descending="1" ref="H55:H61"/>
  </sortState>
  <mergeCells count="153">
    <mergeCell ref="B1:U1"/>
    <mergeCell ref="N4:T4"/>
    <mergeCell ref="N5:T5"/>
    <mergeCell ref="N6:T6"/>
    <mergeCell ref="K7:L7"/>
    <mergeCell ref="K6:L6"/>
    <mergeCell ref="G35:H35"/>
    <mergeCell ref="I35:J35"/>
    <mergeCell ref="K35:L35"/>
    <mergeCell ref="M35:N35"/>
    <mergeCell ref="C8:T8"/>
    <mergeCell ref="C34:T34"/>
    <mergeCell ref="Q29:R29"/>
    <mergeCell ref="S29:T29"/>
    <mergeCell ref="C29:D29"/>
    <mergeCell ref="G29:H29"/>
    <mergeCell ref="I29:J29"/>
    <mergeCell ref="K29:L29"/>
    <mergeCell ref="M29:N29"/>
    <mergeCell ref="I22:J22"/>
    <mergeCell ref="K22:L22"/>
    <mergeCell ref="G41:H41"/>
    <mergeCell ref="I41:J41"/>
    <mergeCell ref="K41:L41"/>
    <mergeCell ref="M41:N41"/>
    <mergeCell ref="O41:P41"/>
    <mergeCell ref="C35:D35"/>
    <mergeCell ref="E35:F35"/>
    <mergeCell ref="O22:P22"/>
    <mergeCell ref="C26:D26"/>
    <mergeCell ref="E26:F26"/>
    <mergeCell ref="G26:H26"/>
    <mergeCell ref="I26:J26"/>
    <mergeCell ref="K26:L26"/>
    <mergeCell ref="M26:N26"/>
    <mergeCell ref="O26:P26"/>
    <mergeCell ref="O33:P33"/>
    <mergeCell ref="E41:F41"/>
    <mergeCell ref="O35:P35"/>
    <mergeCell ref="Q35:R35"/>
    <mergeCell ref="S35:T35"/>
    <mergeCell ref="G39:H39"/>
    <mergeCell ref="I39:J39"/>
    <mergeCell ref="K39:L39"/>
    <mergeCell ref="M39:N39"/>
    <mergeCell ref="O39:P39"/>
    <mergeCell ref="Q39:R39"/>
    <mergeCell ref="S39:T39"/>
    <mergeCell ref="Q22:R22"/>
    <mergeCell ref="S22:T22"/>
    <mergeCell ref="Q16:R16"/>
    <mergeCell ref="S16:T16"/>
    <mergeCell ref="C16:D16"/>
    <mergeCell ref="E16:F16"/>
    <mergeCell ref="G16:H16"/>
    <mergeCell ref="I16:J16"/>
    <mergeCell ref="K16:L16"/>
    <mergeCell ref="M16:N16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C21:T21"/>
    <mergeCell ref="M22:N22"/>
    <mergeCell ref="C22:D22"/>
    <mergeCell ref="E22:F22"/>
    <mergeCell ref="G22:H22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O14:P14"/>
    <mergeCell ref="Q14:R14"/>
    <mergeCell ref="S14:T14"/>
    <mergeCell ref="E19:F19"/>
    <mergeCell ref="G19:H19"/>
    <mergeCell ref="I19:J19"/>
    <mergeCell ref="K19:L19"/>
    <mergeCell ref="M19:N19"/>
    <mergeCell ref="C14:D14"/>
    <mergeCell ref="E14:F14"/>
    <mergeCell ref="G14:H14"/>
    <mergeCell ref="I14:J14"/>
    <mergeCell ref="K14:L14"/>
    <mergeCell ref="M14:N14"/>
    <mergeCell ref="O16:P16"/>
    <mergeCell ref="C19:D19"/>
    <mergeCell ref="O19:P19"/>
    <mergeCell ref="Q19:R19"/>
    <mergeCell ref="S19:T19"/>
    <mergeCell ref="C15:T15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Q33:R33"/>
    <mergeCell ref="C33:D33"/>
    <mergeCell ref="E33:F33"/>
    <mergeCell ref="G33:H33"/>
    <mergeCell ref="I33:J33"/>
    <mergeCell ref="K33:L33"/>
    <mergeCell ref="M33:N33"/>
    <mergeCell ref="S27:T27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S33:T33"/>
    <mergeCell ref="C28:T28"/>
    <mergeCell ref="E29:F29"/>
    <mergeCell ref="O29:P29"/>
    <mergeCell ref="C38:D41"/>
    <mergeCell ref="K40:L40"/>
    <mergeCell ref="I40:J40"/>
    <mergeCell ref="G40:H40"/>
    <mergeCell ref="E39:F39"/>
    <mergeCell ref="E40:F40"/>
    <mergeCell ref="S40:T40"/>
    <mergeCell ref="Q40:R40"/>
    <mergeCell ref="O40:P40"/>
    <mergeCell ref="M40:N40"/>
    <mergeCell ref="S41:T41"/>
    <mergeCell ref="Q41:R41"/>
  </mergeCells>
  <phoneticPr fontId="5" type="noConversion"/>
  <hyperlinks>
    <hyperlink ref="N6" r:id="rId1" xr:uid="{C8CDEFE5-D306-4E6E-AB3A-D89BFD046FE7}"/>
    <hyperlink ref="F6" r:id="rId2" xr:uid="{B630FEC6-0CAD-4518-975D-6FE67132C25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46BD-53F7-4803-B8AA-D7F546D04427}">
  <dimension ref="A22:V90"/>
  <sheetViews>
    <sheetView topLeftCell="A43" workbookViewId="0">
      <selection activeCell="A74" sqref="A74:XFD85"/>
    </sheetView>
  </sheetViews>
  <sheetFormatPr defaultRowHeight="15" x14ac:dyDescent="0.25"/>
  <sheetData>
    <row r="22" spans="1:21" ht="27" customHeight="1" thickBot="1" x14ac:dyDescent="0.3">
      <c r="A22">
        <v>4</v>
      </c>
      <c r="B22" s="8"/>
      <c r="C22" s="187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8"/>
    </row>
    <row r="23" spans="1:21" s="16" customFormat="1" ht="20.100000000000001" customHeight="1" thickTop="1" x14ac:dyDescent="0.2">
      <c r="A23" s="16">
        <v>5</v>
      </c>
      <c r="B23" s="17"/>
      <c r="C23" s="190" t="s">
        <v>14</v>
      </c>
      <c r="D23" s="183"/>
      <c r="E23" s="183" t="s">
        <v>0</v>
      </c>
      <c r="F23" s="183"/>
      <c r="G23" s="183" t="s">
        <v>5</v>
      </c>
      <c r="H23" s="183"/>
      <c r="I23" s="183" t="s">
        <v>15</v>
      </c>
      <c r="J23" s="183"/>
      <c r="K23" s="183" t="s">
        <v>13</v>
      </c>
      <c r="L23" s="183"/>
      <c r="M23" s="183" t="s">
        <v>12</v>
      </c>
      <c r="N23" s="183"/>
      <c r="O23" s="183" t="s">
        <v>16</v>
      </c>
      <c r="P23" s="183"/>
      <c r="Q23" s="183" t="s">
        <v>17</v>
      </c>
      <c r="R23" s="183"/>
      <c r="S23" s="183" t="s">
        <v>18</v>
      </c>
      <c r="T23" s="192"/>
      <c r="U23" s="17"/>
    </row>
    <row r="24" spans="1:21" ht="17.100000000000001" customHeight="1" x14ac:dyDescent="0.25">
      <c r="A24">
        <v>6</v>
      </c>
      <c r="B24" s="8"/>
      <c r="C24" s="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0"/>
      <c r="U24" s="8"/>
    </row>
    <row r="25" spans="1:21" ht="17.100000000000001" customHeight="1" x14ac:dyDescent="0.25">
      <c r="A25">
        <v>7</v>
      </c>
      <c r="B25" s="8"/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0"/>
      <c r="U25" s="8"/>
    </row>
    <row r="26" spans="1:21" ht="17.100000000000001" customHeight="1" x14ac:dyDescent="0.25">
      <c r="A26">
        <v>8</v>
      </c>
      <c r="B26" s="8"/>
      <c r="C26" s="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0"/>
      <c r="U26" s="8"/>
    </row>
    <row r="27" spans="1:21" ht="26.25" customHeight="1" x14ac:dyDescent="0.25">
      <c r="A27">
        <v>9</v>
      </c>
      <c r="B27" s="8"/>
      <c r="C27" s="25" t="s">
        <v>1</v>
      </c>
      <c r="D27" s="15">
        <v>6255</v>
      </c>
      <c r="E27" s="14" t="s">
        <v>1</v>
      </c>
      <c r="F27" s="15">
        <v>5895</v>
      </c>
      <c r="G27" s="14" t="s">
        <v>1</v>
      </c>
      <c r="H27" s="15">
        <v>2495</v>
      </c>
      <c r="I27" s="14" t="s">
        <v>1</v>
      </c>
      <c r="J27" s="15">
        <v>1655</v>
      </c>
      <c r="K27" s="14" t="s">
        <v>1</v>
      </c>
      <c r="L27" s="15">
        <v>1095</v>
      </c>
      <c r="M27" s="14" t="s">
        <v>1</v>
      </c>
      <c r="N27" s="15">
        <v>895</v>
      </c>
      <c r="O27" s="14" t="s">
        <v>1</v>
      </c>
      <c r="P27" s="15">
        <v>655</v>
      </c>
      <c r="Q27" s="14" t="s">
        <v>1</v>
      </c>
      <c r="R27" s="15">
        <v>695</v>
      </c>
      <c r="S27" s="14" t="s">
        <v>1</v>
      </c>
      <c r="T27" s="26">
        <v>355</v>
      </c>
      <c r="U27" s="8"/>
    </row>
    <row r="28" spans="1:21" ht="15" customHeight="1" thickBot="1" x14ac:dyDescent="0.3">
      <c r="B28" s="8"/>
      <c r="C28" s="12"/>
      <c r="D28" s="11"/>
      <c r="E28" s="13"/>
      <c r="F28" s="11"/>
      <c r="G28" s="13"/>
      <c r="H28" s="11"/>
      <c r="I28" s="13"/>
      <c r="J28" s="11"/>
      <c r="K28" s="13"/>
      <c r="L28" s="11"/>
      <c r="M28" s="13"/>
      <c r="N28" s="11"/>
      <c r="O28" s="13"/>
      <c r="P28" s="21"/>
      <c r="Q28" s="13"/>
      <c r="R28" s="21"/>
      <c r="S28" s="13"/>
      <c r="T28" s="29"/>
      <c r="U28" s="8"/>
    </row>
    <row r="29" spans="1:21" ht="27" customHeight="1" thickTop="1" thickBot="1" x14ac:dyDescent="0.3">
      <c r="A29">
        <v>4</v>
      </c>
      <c r="B29" s="8"/>
      <c r="C29" s="188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3"/>
      <c r="U29" s="8"/>
    </row>
    <row r="30" spans="1:21" s="16" customFormat="1" ht="20.100000000000001" customHeight="1" thickTop="1" x14ac:dyDescent="0.2">
      <c r="A30" s="16">
        <v>5</v>
      </c>
      <c r="B30" s="17"/>
      <c r="C30" s="190" t="s">
        <v>20</v>
      </c>
      <c r="D30" s="183"/>
      <c r="E30" s="183" t="s">
        <v>19</v>
      </c>
      <c r="F30" s="183"/>
      <c r="G30" s="183" t="s">
        <v>21</v>
      </c>
      <c r="H30" s="183"/>
      <c r="I30" s="183" t="s">
        <v>3</v>
      </c>
      <c r="J30" s="183"/>
      <c r="K30" s="183" t="s">
        <v>5</v>
      </c>
      <c r="L30" s="183"/>
      <c r="M30" s="183" t="s">
        <v>6</v>
      </c>
      <c r="N30" s="183"/>
      <c r="O30" s="183" t="s">
        <v>7</v>
      </c>
      <c r="P30" s="183"/>
      <c r="Q30" s="183" t="s">
        <v>8</v>
      </c>
      <c r="R30" s="183"/>
      <c r="S30" s="183" t="s">
        <v>3</v>
      </c>
      <c r="T30" s="192"/>
      <c r="U30" s="17"/>
    </row>
    <row r="31" spans="1:21" ht="17.100000000000001" customHeight="1" x14ac:dyDescent="0.25">
      <c r="A31">
        <v>6</v>
      </c>
      <c r="B31" s="8"/>
      <c r="C31" s="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0"/>
      <c r="U31" s="8"/>
    </row>
    <row r="32" spans="1:21" ht="17.100000000000001" customHeight="1" x14ac:dyDescent="0.25">
      <c r="A32">
        <v>7</v>
      </c>
      <c r="B32" s="8"/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0"/>
      <c r="U32" s="8"/>
    </row>
    <row r="33" spans="1:22" ht="17.100000000000001" customHeight="1" x14ac:dyDescent="0.25">
      <c r="A33">
        <v>8</v>
      </c>
      <c r="B33" s="8"/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0"/>
      <c r="U33" s="8"/>
    </row>
    <row r="34" spans="1:22" ht="26.25" customHeight="1" x14ac:dyDescent="0.25">
      <c r="A34">
        <v>9</v>
      </c>
      <c r="B34" s="8"/>
      <c r="C34" s="25" t="s">
        <v>1</v>
      </c>
      <c r="D34" s="15">
        <v>2895</v>
      </c>
      <c r="E34" s="14" t="s">
        <v>1</v>
      </c>
      <c r="F34" s="15">
        <v>3495</v>
      </c>
      <c r="G34" s="14" t="s">
        <v>1</v>
      </c>
      <c r="H34" s="15">
        <v>795</v>
      </c>
      <c r="I34" s="14" t="s">
        <v>1</v>
      </c>
      <c r="J34" s="15">
        <v>795</v>
      </c>
      <c r="K34" s="14" t="s">
        <v>1</v>
      </c>
      <c r="L34" s="15">
        <v>2595</v>
      </c>
      <c r="M34" s="14" t="s">
        <v>1</v>
      </c>
      <c r="N34" s="15">
        <v>2295</v>
      </c>
      <c r="O34" s="14" t="s">
        <v>1</v>
      </c>
      <c r="P34" s="15">
        <v>1695</v>
      </c>
      <c r="Q34" s="14" t="s">
        <v>1</v>
      </c>
      <c r="R34" s="22">
        <v>67.5</v>
      </c>
      <c r="S34" s="14" t="s">
        <v>1</v>
      </c>
      <c r="T34" s="26">
        <v>5907</v>
      </c>
      <c r="U34" s="8"/>
    </row>
    <row r="35" spans="1:22" ht="15" customHeight="1" thickBot="1" x14ac:dyDescent="0.3">
      <c r="B35" s="8"/>
      <c r="C35" s="12"/>
      <c r="D35" s="11"/>
      <c r="E35" s="13"/>
      <c r="F35" s="11"/>
      <c r="G35" s="13"/>
      <c r="H35" s="11"/>
      <c r="I35" s="13"/>
      <c r="J35" s="11"/>
      <c r="K35" s="13"/>
      <c r="L35" s="11"/>
      <c r="M35" s="13"/>
      <c r="N35" s="11"/>
      <c r="O35" s="13"/>
      <c r="P35" s="21"/>
      <c r="Q35" s="13"/>
      <c r="R35" s="21"/>
      <c r="S35" s="13"/>
      <c r="T35" s="29"/>
      <c r="U35" s="8"/>
    </row>
    <row r="36" spans="1:22" ht="17.100000000000001" customHeight="1" thickTop="1" x14ac:dyDescent="0.25">
      <c r="A36">
        <v>13</v>
      </c>
      <c r="B36" s="8"/>
      <c r="C36" s="3"/>
      <c r="D36" s="28"/>
      <c r="E36" s="2">
        <f>9.8*0.85</f>
        <v>8.33</v>
      </c>
      <c r="F36" s="2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4"/>
      <c r="U36" s="8"/>
    </row>
    <row r="37" spans="1:22" ht="17.100000000000001" customHeight="1" x14ac:dyDescent="0.25">
      <c r="A37">
        <v>14</v>
      </c>
      <c r="B37" s="8"/>
      <c r="C37" s="3"/>
      <c r="D37" s="2"/>
      <c r="E37" s="2"/>
      <c r="F37" s="2"/>
      <c r="G37" s="2"/>
      <c r="H37" s="2"/>
      <c r="I37" s="2" t="s">
        <v>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4"/>
      <c r="U37" s="8"/>
    </row>
    <row r="38" spans="1:22" ht="17.100000000000001" customHeight="1" x14ac:dyDescent="0.25">
      <c r="A38">
        <v>15</v>
      </c>
      <c r="B38" s="8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4"/>
      <c r="U38" s="8"/>
    </row>
    <row r="39" spans="1:22" ht="17.100000000000001" customHeight="1" x14ac:dyDescent="0.25">
      <c r="A39">
        <v>16</v>
      </c>
      <c r="B39" s="8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4"/>
      <c r="U39" s="8"/>
    </row>
    <row r="40" spans="1:22" ht="17.100000000000001" customHeight="1" x14ac:dyDescent="0.25">
      <c r="A40">
        <v>17</v>
      </c>
      <c r="B40" s="8"/>
      <c r="C40" s="3"/>
      <c r="D40" s="2"/>
      <c r="E40" s="2"/>
      <c r="F40" s="2"/>
      <c r="G40" s="2"/>
      <c r="H40" s="2"/>
      <c r="I40" s="2"/>
      <c r="J40" s="2">
        <f>100*55</f>
        <v>5500</v>
      </c>
      <c r="K40" s="1"/>
      <c r="L40" s="1"/>
      <c r="M40" s="2"/>
      <c r="N40" s="2"/>
      <c r="O40" s="2"/>
      <c r="P40" s="2"/>
      <c r="Q40" s="2"/>
      <c r="R40" s="2"/>
      <c r="S40" s="2"/>
      <c r="T40" s="4"/>
      <c r="U40" s="8"/>
    </row>
    <row r="41" spans="1:22" ht="17.100000000000001" customHeight="1" x14ac:dyDescent="0.25">
      <c r="A41">
        <v>18</v>
      </c>
      <c r="B41" s="8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"/>
      <c r="U41" s="8"/>
    </row>
    <row r="42" spans="1:22" ht="17.100000000000001" customHeight="1" x14ac:dyDescent="0.25">
      <c r="A42">
        <v>19</v>
      </c>
      <c r="B42" s="8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4"/>
      <c r="U42" s="8"/>
    </row>
    <row r="43" spans="1:22" ht="17.100000000000001" customHeight="1" x14ac:dyDescent="0.25">
      <c r="A43">
        <v>20</v>
      </c>
      <c r="B43" s="8"/>
      <c r="C43" s="3"/>
      <c r="D43" s="2"/>
      <c r="E43" s="2"/>
      <c r="F43" s="2"/>
      <c r="G43" s="2"/>
      <c r="H43" s="2"/>
      <c r="I43" s="2"/>
      <c r="J43" s="2"/>
      <c r="K43" s="2"/>
      <c r="L43" s="2"/>
      <c r="M43" s="1"/>
      <c r="N43" s="2"/>
      <c r="O43" s="2"/>
      <c r="P43" s="2"/>
      <c r="Q43" s="2"/>
      <c r="R43" s="2"/>
      <c r="S43" s="2"/>
      <c r="T43" s="4"/>
      <c r="U43" s="8"/>
    </row>
    <row r="44" spans="1:22" ht="17.100000000000001" customHeight="1" x14ac:dyDescent="0.25">
      <c r="A44">
        <v>21</v>
      </c>
      <c r="B44" s="8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f>0.18*39*375</f>
        <v>2632.5</v>
      </c>
      <c r="P44" s="2"/>
      <c r="Q44" s="2"/>
      <c r="R44" s="2"/>
      <c r="S44" s="2"/>
      <c r="T44" s="4"/>
      <c r="U44" s="8"/>
    </row>
    <row r="45" spans="1:22" ht="17.100000000000001" customHeight="1" x14ac:dyDescent="0.25">
      <c r="A45">
        <v>22</v>
      </c>
      <c r="B45" s="8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4"/>
      <c r="U45" s="8"/>
    </row>
    <row r="46" spans="1:22" ht="17.100000000000001" customHeight="1" x14ac:dyDescent="0.25">
      <c r="A46">
        <v>23</v>
      </c>
      <c r="B46" s="8"/>
      <c r="C46" s="3"/>
      <c r="D46" s="2"/>
      <c r="E46" s="2"/>
      <c r="F46" s="2"/>
      <c r="G46" s="2"/>
      <c r="H46" s="2">
        <v>11700</v>
      </c>
      <c r="I46" s="2">
        <v>1955</v>
      </c>
      <c r="J46" s="23">
        <f t="shared" ref="J46:J52" si="0">I46/H46</f>
        <v>0.16709401709401708</v>
      </c>
      <c r="K46" s="2"/>
      <c r="L46" s="2"/>
      <c r="M46" s="2"/>
      <c r="N46" s="2"/>
      <c r="O46" s="2"/>
      <c r="P46" s="2"/>
      <c r="Q46" s="2"/>
      <c r="R46" s="2"/>
      <c r="S46" s="2"/>
      <c r="T46" s="4"/>
      <c r="U46" s="8"/>
    </row>
    <row r="47" spans="1:22" ht="15.75" customHeight="1" x14ac:dyDescent="0.25">
      <c r="A47">
        <v>24</v>
      </c>
      <c r="B47" s="8"/>
      <c r="C47" s="3"/>
      <c r="D47" s="2"/>
      <c r="E47" s="2"/>
      <c r="F47" s="2"/>
      <c r="G47" s="2">
        <f t="shared" ref="G47:G52" si="1">(H46-H47)/H46</f>
        <v>0.14529914529914531</v>
      </c>
      <c r="H47" s="2">
        <v>10000</v>
      </c>
      <c r="I47" s="24">
        <f t="shared" ref="I47:I52" si="2">(1-G47)*I46</f>
        <v>1670.9401709401709</v>
      </c>
      <c r="J47" s="23">
        <f t="shared" si="0"/>
        <v>0.16709401709401708</v>
      </c>
      <c r="K47" s="2">
        <f t="shared" ref="K47:K52" si="3">(I46-I47)/I46</f>
        <v>0.14529914529914531</v>
      </c>
      <c r="L47" s="2"/>
      <c r="M47" s="2"/>
      <c r="N47" s="2"/>
      <c r="O47" s="2"/>
      <c r="P47" s="2"/>
      <c r="Q47" s="2"/>
      <c r="R47" s="2"/>
      <c r="S47" s="2"/>
      <c r="T47" s="4"/>
      <c r="U47" s="8"/>
    </row>
    <row r="48" spans="1:22" ht="17.100000000000001" customHeight="1" x14ac:dyDescent="0.25">
      <c r="A48">
        <v>25</v>
      </c>
      <c r="B48" s="8"/>
      <c r="C48" s="3"/>
      <c r="D48" s="2"/>
      <c r="E48" s="2"/>
      <c r="F48" s="2"/>
      <c r="G48" s="2">
        <f t="shared" si="1"/>
        <v>0.24</v>
      </c>
      <c r="H48" s="2">
        <v>7600</v>
      </c>
      <c r="I48" s="24">
        <f t="shared" si="2"/>
        <v>1269.9145299145298</v>
      </c>
      <c r="J48" s="23">
        <f t="shared" si="0"/>
        <v>0.16709401709401708</v>
      </c>
      <c r="K48" s="2">
        <f t="shared" si="3"/>
        <v>0.24000000000000005</v>
      </c>
      <c r="L48" s="2"/>
      <c r="M48" s="2">
        <f>3500*0.7</f>
        <v>2450</v>
      </c>
      <c r="N48" s="2"/>
      <c r="O48" s="2">
        <f>37*500</f>
        <v>18500</v>
      </c>
      <c r="P48" s="2"/>
      <c r="Q48" s="2"/>
      <c r="R48" s="2"/>
      <c r="S48" s="2"/>
      <c r="T48" s="4"/>
      <c r="U48" s="8"/>
      <c r="V48">
        <f>60*15</f>
        <v>900</v>
      </c>
    </row>
    <row r="49" spans="1:22" ht="17.100000000000001" customHeight="1" x14ac:dyDescent="0.25">
      <c r="A49">
        <v>26</v>
      </c>
      <c r="B49" s="8"/>
      <c r="C49" s="3"/>
      <c r="D49" s="2"/>
      <c r="E49" s="2"/>
      <c r="F49" s="2"/>
      <c r="G49" s="2">
        <f t="shared" si="1"/>
        <v>0.21052631578947367</v>
      </c>
      <c r="H49" s="2">
        <v>6000</v>
      </c>
      <c r="I49" s="24">
        <f t="shared" si="2"/>
        <v>1002.5641025641024</v>
      </c>
      <c r="J49" s="23">
        <f t="shared" si="0"/>
        <v>0.16709401709401708</v>
      </c>
      <c r="K49" s="2">
        <f t="shared" si="3"/>
        <v>0.21052631578947373</v>
      </c>
      <c r="L49" s="2"/>
      <c r="M49" s="2"/>
      <c r="N49" s="2"/>
      <c r="O49" s="2"/>
      <c r="P49" s="2"/>
      <c r="Q49" s="2"/>
      <c r="R49" s="2"/>
      <c r="S49" s="2"/>
      <c r="T49" s="4"/>
      <c r="U49" s="8"/>
    </row>
    <row r="50" spans="1:22" ht="17.100000000000001" customHeight="1" x14ac:dyDescent="0.25">
      <c r="A50">
        <v>27</v>
      </c>
      <c r="B50" s="8"/>
      <c r="C50" s="3"/>
      <c r="D50" s="2"/>
      <c r="E50" s="2"/>
      <c r="F50" s="2"/>
      <c r="G50" s="2">
        <f t="shared" si="1"/>
        <v>0.16666666666666666</v>
      </c>
      <c r="H50" s="2">
        <v>5000</v>
      </c>
      <c r="I50" s="24">
        <f t="shared" si="2"/>
        <v>835.47008547008534</v>
      </c>
      <c r="J50" s="23">
        <f t="shared" si="0"/>
        <v>0.16709401709401706</v>
      </c>
      <c r="K50" s="2">
        <f t="shared" si="3"/>
        <v>0.16666666666666669</v>
      </c>
      <c r="L50" s="2"/>
      <c r="M50" s="2"/>
      <c r="N50" s="2"/>
      <c r="O50" s="2"/>
      <c r="P50" s="2"/>
      <c r="Q50" s="2"/>
      <c r="R50" s="2"/>
      <c r="S50" s="2"/>
      <c r="T50" s="4"/>
      <c r="U50" s="8"/>
    </row>
    <row r="51" spans="1:22" ht="17.100000000000001" customHeight="1" x14ac:dyDescent="0.25">
      <c r="A51">
        <v>28</v>
      </c>
      <c r="B51" s="8"/>
      <c r="C51" s="3"/>
      <c r="D51" s="2"/>
      <c r="E51" s="2"/>
      <c r="F51" s="2"/>
      <c r="G51" s="2">
        <f t="shared" si="1"/>
        <v>0.24</v>
      </c>
      <c r="H51" s="2">
        <v>3800</v>
      </c>
      <c r="I51" s="24">
        <f t="shared" si="2"/>
        <v>634.9572649572649</v>
      </c>
      <c r="J51" s="23">
        <f t="shared" si="0"/>
        <v>0.16709401709401708</v>
      </c>
      <c r="K51" s="2">
        <f t="shared" si="3"/>
        <v>0.23999999999999996</v>
      </c>
      <c r="L51" s="2"/>
      <c r="M51" s="2"/>
      <c r="N51" s="2"/>
      <c r="O51" s="2"/>
      <c r="P51" s="2"/>
      <c r="Q51" s="2"/>
      <c r="R51" s="2"/>
      <c r="S51" s="2"/>
      <c r="T51" s="4"/>
      <c r="U51" s="8"/>
      <c r="V51">
        <f>900/45</f>
        <v>20</v>
      </c>
    </row>
    <row r="52" spans="1:22" ht="17.100000000000001" customHeight="1" x14ac:dyDescent="0.25">
      <c r="A52">
        <v>29</v>
      </c>
      <c r="B52" s="8"/>
      <c r="C52" s="3"/>
      <c r="D52" s="2"/>
      <c r="E52" s="2"/>
      <c r="F52" s="2"/>
      <c r="G52" s="2">
        <f t="shared" si="1"/>
        <v>0.21052631578947367</v>
      </c>
      <c r="H52" s="2">
        <v>3000</v>
      </c>
      <c r="I52" s="24">
        <f t="shared" si="2"/>
        <v>501.28205128205121</v>
      </c>
      <c r="J52" s="23">
        <f t="shared" si="0"/>
        <v>0.16709401709401708</v>
      </c>
      <c r="K52" s="2">
        <f t="shared" si="3"/>
        <v>0.21052631578947373</v>
      </c>
      <c r="L52" s="2"/>
      <c r="M52" s="2"/>
      <c r="N52" s="2"/>
      <c r="O52" s="2"/>
      <c r="P52" s="2"/>
      <c r="Q52" s="2"/>
      <c r="R52" s="2"/>
      <c r="S52" s="2"/>
      <c r="T52" s="4"/>
      <c r="U52" s="8"/>
    </row>
    <row r="53" spans="1:22" ht="17.100000000000001" customHeight="1" x14ac:dyDescent="0.25">
      <c r="A53">
        <v>30</v>
      </c>
      <c r="B53" s="8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4"/>
      <c r="U53" s="8"/>
    </row>
    <row r="54" spans="1:22" ht="17.100000000000001" customHeight="1" x14ac:dyDescent="0.25">
      <c r="A54">
        <v>31</v>
      </c>
      <c r="B54" s="8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4"/>
      <c r="U54" s="8"/>
    </row>
    <row r="55" spans="1:22" ht="17.100000000000001" customHeight="1" x14ac:dyDescent="0.25">
      <c r="A55">
        <v>32</v>
      </c>
      <c r="B55" s="8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4"/>
      <c r="U55" s="8"/>
    </row>
    <row r="56" spans="1:22" ht="17.100000000000001" customHeight="1" x14ac:dyDescent="0.25">
      <c r="A56">
        <v>33</v>
      </c>
      <c r="B56" s="8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4"/>
      <c r="U56" s="8"/>
      <c r="V56">
        <f>900/17</f>
        <v>52.941176470588232</v>
      </c>
    </row>
    <row r="57" spans="1:22" ht="17.100000000000001" customHeight="1" x14ac:dyDescent="0.25">
      <c r="A57">
        <v>34</v>
      </c>
      <c r="B57" s="8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4"/>
      <c r="U57" s="8"/>
    </row>
    <row r="58" spans="1:22" ht="17.100000000000001" customHeight="1" x14ac:dyDescent="0.25">
      <c r="A58">
        <v>35</v>
      </c>
      <c r="B58" s="8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4"/>
      <c r="U58" s="8"/>
    </row>
    <row r="59" spans="1:22" ht="17.100000000000001" customHeight="1" x14ac:dyDescent="0.25">
      <c r="A59">
        <v>36</v>
      </c>
      <c r="B59" s="8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4"/>
      <c r="U59" s="8"/>
    </row>
    <row r="60" spans="1:22" ht="17.100000000000001" customHeight="1" x14ac:dyDescent="0.25">
      <c r="A60">
        <v>37</v>
      </c>
      <c r="B60" s="8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4"/>
      <c r="U60" s="8"/>
    </row>
    <row r="61" spans="1:22" ht="17.100000000000001" customHeight="1" x14ac:dyDescent="0.25">
      <c r="A61">
        <v>38</v>
      </c>
      <c r="B61" s="8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4"/>
      <c r="U61" s="8"/>
    </row>
    <row r="74" spans="1:21" ht="27" thickBot="1" x14ac:dyDescent="0.3">
      <c r="A74">
        <v>3</v>
      </c>
      <c r="B74" s="33"/>
      <c r="C74" s="160" t="s">
        <v>51</v>
      </c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2"/>
      <c r="U74" s="34"/>
    </row>
    <row r="75" spans="1:21" s="41" customFormat="1" ht="24.95" customHeight="1" thickTop="1" thickBot="1" x14ac:dyDescent="0.45">
      <c r="A75" s="41">
        <v>2</v>
      </c>
      <c r="B75" s="42"/>
      <c r="C75" s="191" t="s">
        <v>82</v>
      </c>
      <c r="D75" s="177"/>
      <c r="E75" s="163" t="s">
        <v>32</v>
      </c>
      <c r="F75" s="164"/>
      <c r="G75" s="163" t="s">
        <v>38</v>
      </c>
      <c r="H75" s="164"/>
      <c r="I75" s="163" t="s">
        <v>33</v>
      </c>
      <c r="J75" s="164"/>
      <c r="K75" s="177" t="s">
        <v>83</v>
      </c>
      <c r="L75" s="177"/>
      <c r="M75" s="163" t="s">
        <v>34</v>
      </c>
      <c r="N75" s="164"/>
      <c r="O75" s="163" t="s">
        <v>84</v>
      </c>
      <c r="P75" s="164"/>
      <c r="Q75" s="177" t="s">
        <v>85</v>
      </c>
      <c r="R75" s="177"/>
      <c r="S75" s="178" t="s">
        <v>50</v>
      </c>
      <c r="T75" s="179"/>
      <c r="U75" s="43"/>
    </row>
    <row r="76" spans="1:21" ht="30" customHeight="1" thickTop="1" x14ac:dyDescent="0.25">
      <c r="A76">
        <v>1</v>
      </c>
      <c r="B76" s="33"/>
      <c r="C76" s="159"/>
      <c r="D76" s="158"/>
      <c r="E76" s="158"/>
      <c r="F76" s="158"/>
      <c r="G76" s="37"/>
      <c r="H76" s="37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72"/>
      <c r="U76" s="34"/>
    </row>
    <row r="77" spans="1:21" ht="66" customHeight="1" x14ac:dyDescent="0.25">
      <c r="A77">
        <v>3</v>
      </c>
      <c r="B77" s="33"/>
      <c r="C77" s="3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8"/>
      <c r="U77" s="34"/>
    </row>
    <row r="78" spans="1:21" ht="15" customHeight="1" x14ac:dyDescent="0.25">
      <c r="B78" s="33"/>
      <c r="C78" s="168" t="s">
        <v>1</v>
      </c>
      <c r="D78" s="169"/>
      <c r="E78" s="169" t="s">
        <v>1</v>
      </c>
      <c r="F78" s="169"/>
      <c r="G78" s="169" t="s">
        <v>1</v>
      </c>
      <c r="H78" s="169"/>
      <c r="I78" s="169" t="s">
        <v>1</v>
      </c>
      <c r="J78" s="169"/>
      <c r="K78" s="169" t="s">
        <v>1</v>
      </c>
      <c r="L78" s="169"/>
      <c r="M78" s="169" t="s">
        <v>1</v>
      </c>
      <c r="N78" s="169"/>
      <c r="O78" s="169" t="s">
        <v>1</v>
      </c>
      <c r="P78" s="169"/>
      <c r="Q78" s="169" t="s">
        <v>1</v>
      </c>
      <c r="R78" s="169"/>
      <c r="S78" s="169" t="s">
        <v>1</v>
      </c>
      <c r="T78" s="184"/>
      <c r="U78" s="34"/>
    </row>
    <row r="79" spans="1:21" s="44" customFormat="1" ht="24" customHeight="1" thickBot="1" x14ac:dyDescent="0.3">
      <c r="A79" s="44">
        <v>7</v>
      </c>
      <c r="B79" s="45"/>
      <c r="C79" s="170">
        <v>0.48</v>
      </c>
      <c r="D79" s="171"/>
      <c r="E79" s="171">
        <v>0.38</v>
      </c>
      <c r="F79" s="171"/>
      <c r="G79" s="171">
        <v>0.45500000000000002</v>
      </c>
      <c r="H79" s="171"/>
      <c r="I79" s="171">
        <v>0.39500000000000002</v>
      </c>
      <c r="J79" s="171"/>
      <c r="K79" s="171">
        <v>0.45500000000000002</v>
      </c>
      <c r="L79" s="171"/>
      <c r="M79" s="171">
        <v>0.41499999999999998</v>
      </c>
      <c r="N79" s="171"/>
      <c r="O79" s="171">
        <v>0.39500000000000002</v>
      </c>
      <c r="P79" s="171"/>
      <c r="Q79" s="171">
        <v>0.39500000000000002</v>
      </c>
      <c r="R79" s="171"/>
      <c r="S79" s="171">
        <v>0.35499999999999998</v>
      </c>
      <c r="T79" s="185"/>
      <c r="U79" s="46"/>
    </row>
    <row r="80" spans="1:21" ht="28.5" thickTop="1" thickBot="1" x14ac:dyDescent="0.3">
      <c r="A80">
        <v>3</v>
      </c>
      <c r="B80" s="33"/>
      <c r="C80" s="165" t="s">
        <v>52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7"/>
      <c r="U80" s="34"/>
    </row>
    <row r="81" spans="1:21" s="41" customFormat="1" ht="24.95" customHeight="1" thickTop="1" thickBot="1" x14ac:dyDescent="0.45">
      <c r="A81" s="41">
        <v>2</v>
      </c>
      <c r="B81" s="42"/>
      <c r="C81" s="176" t="s">
        <v>39</v>
      </c>
      <c r="D81" s="173"/>
      <c r="E81" s="174" t="s">
        <v>35</v>
      </c>
      <c r="F81" s="175"/>
      <c r="G81" s="174" t="s">
        <v>36</v>
      </c>
      <c r="H81" s="175"/>
      <c r="I81" s="174" t="s">
        <v>47</v>
      </c>
      <c r="J81" s="175"/>
      <c r="K81" s="173" t="s">
        <v>48</v>
      </c>
      <c r="L81" s="173"/>
      <c r="M81" s="174" t="s">
        <v>37</v>
      </c>
      <c r="N81" s="175"/>
      <c r="O81" s="174" t="s">
        <v>37</v>
      </c>
      <c r="P81" s="175"/>
      <c r="Q81" s="39">
        <v>335</v>
      </c>
      <c r="R81" s="39" t="s">
        <v>49</v>
      </c>
      <c r="S81" s="39">
        <v>305</v>
      </c>
      <c r="T81" s="40" t="s">
        <v>41</v>
      </c>
      <c r="U81" s="43"/>
    </row>
    <row r="82" spans="1:21" ht="33.75" customHeight="1" thickTop="1" x14ac:dyDescent="0.25">
      <c r="A82">
        <v>1</v>
      </c>
      <c r="B82" s="33"/>
      <c r="C82" s="159"/>
      <c r="D82" s="158"/>
      <c r="E82" s="158"/>
      <c r="F82" s="158"/>
      <c r="G82" s="158"/>
      <c r="H82" s="158"/>
      <c r="I82" s="158"/>
      <c r="J82" s="158"/>
      <c r="K82" s="158"/>
      <c r="L82" s="158"/>
      <c r="M82" s="37"/>
      <c r="N82" s="37"/>
      <c r="O82" s="158"/>
      <c r="P82" s="158"/>
      <c r="Q82" s="158"/>
      <c r="R82" s="158"/>
      <c r="S82" s="158"/>
      <c r="T82" s="172"/>
      <c r="U82" s="34"/>
    </row>
    <row r="83" spans="1:21" ht="60.75" customHeight="1" x14ac:dyDescent="0.25">
      <c r="A83">
        <v>4</v>
      </c>
      <c r="B83" s="33"/>
      <c r="C83" s="36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8"/>
      <c r="U83" s="34"/>
    </row>
    <row r="84" spans="1:21" ht="15" customHeight="1" x14ac:dyDescent="0.25">
      <c r="B84" s="33"/>
      <c r="C84" s="168" t="s">
        <v>1</v>
      </c>
      <c r="D84" s="169"/>
      <c r="E84" s="169" t="s">
        <v>1</v>
      </c>
      <c r="F84" s="169"/>
      <c r="G84" s="169" t="s">
        <v>1</v>
      </c>
      <c r="H84" s="169"/>
      <c r="I84" s="169" t="s">
        <v>1</v>
      </c>
      <c r="J84" s="169"/>
      <c r="K84" s="169" t="s">
        <v>1</v>
      </c>
      <c r="L84" s="169"/>
      <c r="M84" s="169" t="s">
        <v>1</v>
      </c>
      <c r="N84" s="169"/>
      <c r="O84" s="169" t="s">
        <v>1</v>
      </c>
      <c r="P84" s="169"/>
      <c r="Q84" s="169" t="s">
        <v>1</v>
      </c>
      <c r="R84" s="169"/>
      <c r="S84" s="169" t="s">
        <v>1</v>
      </c>
      <c r="T84" s="184"/>
      <c r="U84" s="34"/>
    </row>
    <row r="85" spans="1:21" s="44" customFormat="1" ht="21.75" customHeight="1" x14ac:dyDescent="0.25">
      <c r="A85" s="44">
        <v>7</v>
      </c>
      <c r="B85" s="45"/>
      <c r="C85" s="170">
        <v>0.435</v>
      </c>
      <c r="D85" s="171"/>
      <c r="E85" s="171">
        <v>0.43</v>
      </c>
      <c r="F85" s="171"/>
      <c r="G85" s="171">
        <v>0.63500000000000001</v>
      </c>
      <c r="H85" s="171"/>
      <c r="I85" s="171">
        <v>0.53500000000000003</v>
      </c>
      <c r="J85" s="171"/>
      <c r="K85" s="171">
        <v>0.33500000000000002</v>
      </c>
      <c r="L85" s="171"/>
      <c r="M85" s="171">
        <v>0.71499999999999997</v>
      </c>
      <c r="N85" s="171"/>
      <c r="O85" s="171">
        <v>0.54500000000000004</v>
      </c>
      <c r="P85" s="171"/>
      <c r="Q85" s="47">
        <v>0.57499999999999996</v>
      </c>
      <c r="R85" s="48">
        <v>33</v>
      </c>
      <c r="S85" s="47">
        <v>0.35</v>
      </c>
      <c r="T85" s="49">
        <v>29</v>
      </c>
      <c r="U85" s="46"/>
    </row>
    <row r="89" spans="1:21" ht="15.75" thickBot="1" x14ac:dyDescent="0.3"/>
    <row r="90" spans="1:21" ht="27" customHeight="1" thickTop="1" x14ac:dyDescent="0.25">
      <c r="A90">
        <v>4</v>
      </c>
      <c r="B90" s="33"/>
      <c r="C90" s="186"/>
      <c r="D90" s="180"/>
      <c r="E90" s="180"/>
      <c r="F90" s="180"/>
      <c r="G90" s="180"/>
      <c r="H90" s="180"/>
      <c r="I90" s="27"/>
      <c r="J90" s="27"/>
      <c r="K90" s="27"/>
      <c r="L90" s="27"/>
      <c r="M90" s="180"/>
      <c r="N90" s="180"/>
      <c r="O90" s="180"/>
      <c r="P90" s="180"/>
      <c r="Q90" s="180"/>
      <c r="R90" s="180"/>
      <c r="S90" s="180"/>
      <c r="T90" s="181"/>
      <c r="U90" s="34"/>
    </row>
  </sheetData>
  <mergeCells count="111">
    <mergeCell ref="I29:J29"/>
    <mergeCell ref="K29:L29"/>
    <mergeCell ref="M29:N29"/>
    <mergeCell ref="Q30:R30"/>
    <mergeCell ref="S30:T30"/>
    <mergeCell ref="O29:P29"/>
    <mergeCell ref="Q29:R29"/>
    <mergeCell ref="S29:T29"/>
    <mergeCell ref="I30:J30"/>
    <mergeCell ref="K30:L30"/>
    <mergeCell ref="I22:J22"/>
    <mergeCell ref="K22:L22"/>
    <mergeCell ref="M22:N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90:D90"/>
    <mergeCell ref="E90:F90"/>
    <mergeCell ref="G90:H90"/>
    <mergeCell ref="C22:D22"/>
    <mergeCell ref="E22:F22"/>
    <mergeCell ref="G22:H22"/>
    <mergeCell ref="C29:D29"/>
    <mergeCell ref="E29:F29"/>
    <mergeCell ref="G29:H29"/>
    <mergeCell ref="C30:D30"/>
    <mergeCell ref="E30:F30"/>
    <mergeCell ref="G30:H30"/>
    <mergeCell ref="C75:D75"/>
    <mergeCell ref="E78:F78"/>
    <mergeCell ref="G78:H78"/>
    <mergeCell ref="G79:H79"/>
    <mergeCell ref="S75:T75"/>
    <mergeCell ref="S90:T90"/>
    <mergeCell ref="O22:P22"/>
    <mergeCell ref="Q22:R22"/>
    <mergeCell ref="M90:N90"/>
    <mergeCell ref="O90:P90"/>
    <mergeCell ref="Q90:R90"/>
    <mergeCell ref="M30:N30"/>
    <mergeCell ref="O30:P30"/>
    <mergeCell ref="O84:P84"/>
    <mergeCell ref="Q84:R84"/>
    <mergeCell ref="S84:T84"/>
    <mergeCell ref="S79:T79"/>
    <mergeCell ref="S78:T78"/>
    <mergeCell ref="M85:N85"/>
    <mergeCell ref="O85:P85"/>
    <mergeCell ref="M84:N84"/>
    <mergeCell ref="O79:P79"/>
    <mergeCell ref="Q79:R79"/>
    <mergeCell ref="I78:J78"/>
    <mergeCell ref="K78:L78"/>
    <mergeCell ref="M78:N78"/>
    <mergeCell ref="O78:P78"/>
    <mergeCell ref="Q78:R78"/>
    <mergeCell ref="K75:L75"/>
    <mergeCell ref="M75:N75"/>
    <mergeCell ref="O75:P75"/>
    <mergeCell ref="Q75:R75"/>
    <mergeCell ref="K84:L84"/>
    <mergeCell ref="C85:D85"/>
    <mergeCell ref="E85:F85"/>
    <mergeCell ref="G85:H85"/>
    <mergeCell ref="I85:J85"/>
    <mergeCell ref="K85:L85"/>
    <mergeCell ref="I79:J79"/>
    <mergeCell ref="K79:L79"/>
    <mergeCell ref="M79:N79"/>
    <mergeCell ref="C81:D81"/>
    <mergeCell ref="E81:F81"/>
    <mergeCell ref="G81:H81"/>
    <mergeCell ref="I81:J81"/>
    <mergeCell ref="C82:D82"/>
    <mergeCell ref="E82:F82"/>
    <mergeCell ref="I82:J82"/>
    <mergeCell ref="C84:D84"/>
    <mergeCell ref="E84:F84"/>
    <mergeCell ref="G84:H84"/>
    <mergeCell ref="I84:J84"/>
    <mergeCell ref="Q82:R82"/>
    <mergeCell ref="M76:N76"/>
    <mergeCell ref="O76:P76"/>
    <mergeCell ref="C76:D76"/>
    <mergeCell ref="C74:T74"/>
    <mergeCell ref="E75:F75"/>
    <mergeCell ref="G75:H75"/>
    <mergeCell ref="I75:J75"/>
    <mergeCell ref="I76:J76"/>
    <mergeCell ref="K76:L76"/>
    <mergeCell ref="E76:F76"/>
    <mergeCell ref="C80:T80"/>
    <mergeCell ref="G82:H82"/>
    <mergeCell ref="C78:D78"/>
    <mergeCell ref="C79:D79"/>
    <mergeCell ref="E79:F79"/>
    <mergeCell ref="S82:T82"/>
    <mergeCell ref="K81:L81"/>
    <mergeCell ref="M81:N81"/>
    <mergeCell ref="O81:P81"/>
    <mergeCell ref="S76:T76"/>
    <mergeCell ref="Q76:R76"/>
    <mergeCell ref="K82:L82"/>
    <mergeCell ref="O82:P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Sien</cp:lastModifiedBy>
  <dcterms:created xsi:type="dcterms:W3CDTF">2023-05-04T08:06:46Z</dcterms:created>
  <dcterms:modified xsi:type="dcterms:W3CDTF">2026-04-07T16:48:09Z</dcterms:modified>
</cp:coreProperties>
</file>