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2935" yWindow="-105" windowWidth="20610" windowHeight="11640"/>
  </bookViews>
  <sheets>
    <sheet name="POPRC 2020 Overall Score &amp; Time" sheetId="1" r:id="rId1"/>
    <sheet name="4-11-2020" sheetId="2" r:id="rId2"/>
    <sheet name="5-9-2020" sheetId="4" r:id="rId3"/>
  </sheets>
  <definedNames>
    <definedName name="_xlnm._FilterDatabase" localSheetId="0" hidden="1">'POPRC 2020 Overall Score &amp; Time'!$A$3:$K$3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K34" i="1" s="1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3" i="2"/>
  <c r="I15" i="1"/>
  <c r="K15" i="1" s="1"/>
  <c r="I18" i="1"/>
  <c r="K18" i="1" s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5" i="4"/>
  <c r="I19" i="1" l="1"/>
  <c r="K19" i="1" s="1"/>
  <c r="I26" i="1"/>
  <c r="K26" i="1" s="1"/>
  <c r="I27" i="1"/>
  <c r="K27" i="1" s="1"/>
  <c r="I20" i="1"/>
  <c r="K20" i="1" s="1"/>
  <c r="I21" i="1"/>
  <c r="K21" i="1" s="1"/>
  <c r="I28" i="1"/>
  <c r="K28" i="1" s="1"/>
  <c r="I29" i="1"/>
  <c r="K29" i="1" s="1"/>
  <c r="I23" i="1"/>
  <c r="K23" i="1" s="1"/>
  <c r="I35" i="1"/>
  <c r="K35" i="1" s="1"/>
  <c r="I36" i="1"/>
  <c r="K36" i="1" s="1"/>
  <c r="I7" i="1"/>
  <c r="K7" i="1" s="1"/>
  <c r="I13" i="1"/>
  <c r="K13" i="1" s="1"/>
  <c r="I6" i="1"/>
  <c r="K6" i="1" s="1"/>
  <c r="I9" i="1"/>
  <c r="K9" i="1" s="1"/>
  <c r="I17" i="1"/>
  <c r="K17" i="1" s="1"/>
  <c r="I10" i="1"/>
  <c r="K10" i="1" s="1"/>
  <c r="I8" i="1"/>
  <c r="K8" i="1" s="1"/>
  <c r="I16" i="1"/>
  <c r="K16" i="1" s="1"/>
  <c r="I11" i="1"/>
  <c r="K11" i="1" s="1"/>
  <c r="I12" i="1"/>
  <c r="K12" i="1" s="1"/>
  <c r="I14" i="1"/>
  <c r="K14" i="1" s="1"/>
  <c r="I24" i="1"/>
  <c r="K24" i="1" s="1"/>
  <c r="I31" i="1"/>
  <c r="K31" i="1" s="1"/>
  <c r="I33" i="1"/>
  <c r="K33" i="1" s="1"/>
  <c r="I32" i="1"/>
  <c r="K32" i="1" s="1"/>
  <c r="I22" i="1"/>
  <c r="K22" i="1" s="1"/>
  <c r="I4" i="1"/>
  <c r="K4" i="1" s="1"/>
  <c r="I25" i="1"/>
  <c r="K25" i="1" s="1"/>
  <c r="I30" i="1"/>
  <c r="K30" i="1" s="1"/>
  <c r="I5" i="1"/>
  <c r="K5" i="1" s="1"/>
  <c r="A6" i="1" l="1"/>
  <c r="A7" i="1" s="1"/>
  <c r="A8" i="1" s="1"/>
  <c r="A9" i="1" s="1"/>
  <c r="A10" i="1" s="1"/>
  <c r="A11" i="1" s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4" i="1"/>
  <c r="A32" i="1"/>
  <c r="A33" i="1"/>
</calcChain>
</file>

<file path=xl/sharedStrings.xml><?xml version="1.0" encoding="utf-8"?>
<sst xmlns="http://schemas.openxmlformats.org/spreadsheetml/2006/main" count="236" uniqueCount="82">
  <si>
    <t>Name</t>
  </si>
  <si>
    <t>Place</t>
  </si>
  <si>
    <t>Class</t>
  </si>
  <si>
    <t>June</t>
  </si>
  <si>
    <t>August</t>
  </si>
  <si>
    <t>Finale</t>
  </si>
  <si>
    <t>Time</t>
  </si>
  <si>
    <t>Highest 3</t>
  </si>
  <si>
    <t>Overall</t>
  </si>
  <si>
    <t>Final</t>
  </si>
  <si>
    <t>class</t>
  </si>
  <si>
    <t>Division</t>
  </si>
  <si>
    <t>Points</t>
  </si>
  <si>
    <t>Stage 1 (Tank Traps)</t>
  </si>
  <si>
    <t>Stage 2 (Long Range Rack)</t>
  </si>
  <si>
    <t>Stage 3 (Tubular)</t>
  </si>
  <si>
    <t>Stage 4 (Know Your Holds)</t>
  </si>
  <si>
    <t>Stage 5 (Water Sucks Gatorade Is Better)</t>
  </si>
  <si>
    <t>Stage 6 (In The Trees)</t>
  </si>
  <si>
    <t>Stage 7 (Why Another KYL Rack?)</t>
  </si>
  <si>
    <t>Stage 8 (Happy Campers )</t>
  </si>
  <si>
    <t>Stiner, Matt</t>
  </si>
  <si>
    <t>Open (No Gear Restrictions)</t>
  </si>
  <si>
    <t>BA</t>
  </si>
  <si>
    <t>Zane, Allison</t>
  </si>
  <si>
    <t>Youth (8-16 years of age)</t>
  </si>
  <si>
    <t>Stewart, Gregg</t>
  </si>
  <si>
    <t>Suttle, Mike</t>
  </si>
  <si>
    <t>Pakradooni, Megan</t>
  </si>
  <si>
    <t>Lady</t>
  </si>
  <si>
    <t>McCullough, Ryan</t>
  </si>
  <si>
    <t>Arnal, Joseph</t>
  </si>
  <si>
    <t>Benner, Derrick</t>
  </si>
  <si>
    <t>Slovenski, Karl</t>
  </si>
  <si>
    <t>Zane, Frank</t>
  </si>
  <si>
    <t>Watt, Anthony</t>
  </si>
  <si>
    <t>Snook, Jeff</t>
  </si>
  <si>
    <t>Slovenski, Grayden</t>
  </si>
  <si>
    <t>Artim, Erik</t>
  </si>
  <si>
    <t>Tustin, Daniel</t>
  </si>
  <si>
    <t>Base (Rifle / Scope Under $1050 MSRP)</t>
  </si>
  <si>
    <t>Stewart, Joe</t>
  </si>
  <si>
    <t>Senior (55+)</t>
  </si>
  <si>
    <t>Suttle, Nathan</t>
  </si>
  <si>
    <t>Thomas, Rhyde</t>
  </si>
  <si>
    <t>Artim, Mike</t>
  </si>
  <si>
    <t>konopa, kyle</t>
  </si>
  <si>
    <t>time</t>
  </si>
  <si>
    <t>% PTS</t>
  </si>
  <si>
    <t>April</t>
  </si>
  <si>
    <t>May</t>
  </si>
  <si>
    <t>October</t>
  </si>
  <si>
    <t>Open</t>
  </si>
  <si>
    <t xml:space="preserve">Base </t>
  </si>
  <si>
    <t xml:space="preserve">Youth </t>
  </si>
  <si>
    <t xml:space="preserve">Open/Youth </t>
  </si>
  <si>
    <t>Open/Lady</t>
  </si>
  <si>
    <t>Member#</t>
  </si>
  <si>
    <t>Stage 1 (Cliff Hanger)</t>
  </si>
  <si>
    <t>Stage 2 (Playgrounded)</t>
  </si>
  <si>
    <t>Stage 3 (Touching Off The Tires )</t>
  </si>
  <si>
    <t>Stage 4 (TYL’s From The Balcony)</t>
  </si>
  <si>
    <t>Stage 5 (Rocky Windows )</t>
  </si>
  <si>
    <t>Stage 6 (Black Tubes)</t>
  </si>
  <si>
    <t>Stage 7 (Spooled Out)</t>
  </si>
  <si>
    <t>Stage 8 (PRS Barricade)</t>
  </si>
  <si>
    <t>Stage 9 (Diamonds Come From Rocks)</t>
  </si>
  <si>
    <t>Baker, Keith</t>
  </si>
  <si>
    <t>OPEN</t>
  </si>
  <si>
    <t>Ostrowske, David</t>
  </si>
  <si>
    <t>Mamula, Carlo</t>
  </si>
  <si>
    <t>Konopa, Kyle</t>
  </si>
  <si>
    <t>Winland, Bill</t>
  </si>
  <si>
    <t>Boyert, Kenny</t>
  </si>
  <si>
    <t>SE</t>
  </si>
  <si>
    <t>Groves, Chandler</t>
  </si>
  <si>
    <t>Slovenski, grayden</t>
  </si>
  <si>
    <t>Mamula, Kerianne</t>
  </si>
  <si>
    <t>Rooks, Bob</t>
  </si>
  <si>
    <t>Runnion, John</t>
  </si>
  <si>
    <t>Nelson, Amy</t>
  </si>
  <si>
    <t>%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</si>
</sst>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2" fontId="0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" fontId="3" fillId="2" borderId="1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2" fontId="0" fillId="3" borderId="2" xfId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2" fontId="0" fillId="4" borderId="2" xfId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2" fillId="0" borderId="0" xfId="0" applyFont="1"/>
    <xf numFmtId="2" fontId="0" fillId="2" borderId="3" xfId="0" applyNumberFormat="1" applyFont="1" applyFill="1" applyBorder="1"/>
    <xf numFmtId="2" fontId="0" fillId="2" borderId="3" xfId="0" applyNumberFormat="1" applyFill="1" applyBorder="1"/>
    <xf numFmtId="2" fontId="0" fillId="3" borderId="3" xfId="0" applyNumberFormat="1" applyFont="1" applyFill="1" applyBorder="1"/>
    <xf numFmtId="2" fontId="0" fillId="3" borderId="3" xfId="0" applyNumberFormat="1" applyFill="1" applyBorder="1"/>
    <xf numFmtId="2" fontId="0" fillId="4" borderId="3" xfId="0" applyNumberFormat="1" applyFill="1" applyBorder="1"/>
    <xf numFmtId="2" fontId="0" fillId="6" borderId="3" xfId="0" applyNumberFormat="1" applyFill="1" applyBorder="1"/>
    <xf numFmtId="2" fontId="0" fillId="6" borderId="2" xfId="0" applyNumberForma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7" borderId="0" xfId="0" applyFill="1"/>
    <xf numFmtId="0" fontId="0" fillId="7" borderId="0" xfId="0" applyFont="1" applyFill="1"/>
    <xf numFmtId="2" fontId="0" fillId="4" borderId="2" xfId="0" applyNumberForma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/>
    <xf numFmtId="2" fontId="0" fillId="4" borderId="2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0" fontId="5" fillId="7" borderId="0" xfId="0" applyFont="1" applyFill="1"/>
    <xf numFmtId="0" fontId="0" fillId="5" borderId="7" xfId="0" applyFill="1" applyBorder="1"/>
    <xf numFmtId="0" fontId="0" fillId="6" borderId="13" xfId="0" applyFill="1" applyBorder="1"/>
    <xf numFmtId="0" fontId="0" fillId="5" borderId="8" xfId="0" applyFill="1" applyBorder="1"/>
    <xf numFmtId="0" fontId="0" fillId="6" borderId="14" xfId="0" applyFill="1" applyBorder="1"/>
    <xf numFmtId="2" fontId="0" fillId="5" borderId="8" xfId="1" applyNumberFormat="1" applyFont="1" applyFill="1" applyBorder="1" applyAlignment="1">
      <alignment horizontal="center"/>
    </xf>
    <xf numFmtId="2" fontId="1" fillId="2" borderId="2" xfId="1" applyNumberFormat="1" applyFont="1" applyFill="1" applyBorder="1" applyAlignment="1">
      <alignment horizontal="center"/>
    </xf>
    <xf numFmtId="2" fontId="0" fillId="6" borderId="14" xfId="1" applyNumberFormat="1" applyFon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2" fontId="0" fillId="5" borderId="8" xfId="0" applyNumberFormat="1" applyFont="1" applyFill="1" applyBorder="1" applyAlignment="1">
      <alignment horizontal="center"/>
    </xf>
    <xf numFmtId="2" fontId="0" fillId="6" borderId="14" xfId="0" applyNumberFormat="1" applyFont="1" applyFill="1" applyBorder="1" applyAlignment="1">
      <alignment horizontal="center"/>
    </xf>
    <xf numFmtId="2" fontId="0" fillId="5" borderId="9" xfId="0" applyNumberFormat="1" applyFill="1" applyBorder="1"/>
    <xf numFmtId="2" fontId="0" fillId="6" borderId="15" xfId="0" applyNumberFormat="1" applyFill="1" applyBorder="1"/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6"/>
  <sheetViews>
    <sheetView tabSelected="1" workbookViewId="0">
      <selection activeCell="M9" sqref="M9"/>
    </sheetView>
  </sheetViews>
  <sheetFormatPr defaultRowHeight="15" x14ac:dyDescent="0.25"/>
  <cols>
    <col min="2" max="2" width="17" bestFit="1" customWidth="1"/>
    <col min="3" max="3" width="11.28515625" bestFit="1" customWidth="1"/>
    <col min="4" max="4" width="17" bestFit="1" customWidth="1"/>
    <col min="5" max="5" width="13.7109375" bestFit="1" customWidth="1"/>
    <col min="8" max="8" width="12.7109375" bestFit="1" customWidth="1"/>
    <col min="9" max="9" width="11" bestFit="1" customWidth="1"/>
    <col min="11" max="12" width="11.140625" customWidth="1"/>
    <col min="13" max="13" width="17" bestFit="1" customWidth="1"/>
    <col min="14" max="14" width="14.140625" bestFit="1" customWidth="1"/>
    <col min="15" max="16" width="14.140625" customWidth="1"/>
    <col min="17" max="17" width="11.28515625" bestFit="1" customWidth="1"/>
    <col min="21" max="21" width="10.28515625" customWidth="1"/>
  </cols>
  <sheetData>
    <row r="2" spans="1:22" thickBot="1" x14ac:dyDescent="0.35"/>
    <row r="3" spans="1:22" ht="18.600000000000001" thickBot="1" x14ac:dyDescent="0.4">
      <c r="A3" s="7" t="s">
        <v>1</v>
      </c>
      <c r="B3" s="8" t="s">
        <v>0</v>
      </c>
      <c r="C3" s="8" t="s">
        <v>2</v>
      </c>
      <c r="D3" s="11" t="s">
        <v>49</v>
      </c>
      <c r="E3" s="9" t="s">
        <v>50</v>
      </c>
      <c r="F3" s="9" t="s">
        <v>3</v>
      </c>
      <c r="G3" s="9" t="s">
        <v>4</v>
      </c>
      <c r="H3" s="9" t="s">
        <v>51</v>
      </c>
      <c r="I3" s="9" t="s">
        <v>7</v>
      </c>
      <c r="J3" s="9" t="s">
        <v>5</v>
      </c>
      <c r="K3" s="10" t="s">
        <v>8</v>
      </c>
      <c r="M3" s="1"/>
      <c r="R3" s="1"/>
      <c r="S3" s="1"/>
      <c r="T3" s="1"/>
      <c r="U3" s="1"/>
      <c r="V3" s="2"/>
    </row>
    <row r="4" spans="1:22" x14ac:dyDescent="0.25">
      <c r="A4" s="51" t="e">
        <f>A3+1</f>
        <v>#VALUE!</v>
      </c>
      <c r="B4" s="53" t="s">
        <v>39</v>
      </c>
      <c r="C4" s="53" t="s">
        <v>53</v>
      </c>
      <c r="D4" s="55">
        <v>48.4375</v>
      </c>
      <c r="E4" s="58">
        <v>0</v>
      </c>
      <c r="F4" s="60">
        <v>0</v>
      </c>
      <c r="G4" s="60">
        <v>0</v>
      </c>
      <c r="H4" s="60">
        <v>0</v>
      </c>
      <c r="I4" s="62">
        <f>SUM(LARGE(D4:G4,{1,2,3}))</f>
        <v>48.4375</v>
      </c>
      <c r="J4" s="58">
        <v>0</v>
      </c>
      <c r="K4" s="64">
        <f>I4+J4</f>
        <v>48.4375</v>
      </c>
      <c r="R4" s="1"/>
      <c r="S4" s="1"/>
      <c r="T4" s="1"/>
      <c r="U4" s="1"/>
      <c r="V4" s="1"/>
    </row>
    <row r="5" spans="1:22" x14ac:dyDescent="0.25">
      <c r="A5" s="46">
        <v>1</v>
      </c>
      <c r="B5" s="47" t="s">
        <v>21</v>
      </c>
      <c r="C5" s="47" t="s">
        <v>52</v>
      </c>
      <c r="D5" s="56">
        <v>100</v>
      </c>
      <c r="E5" s="45">
        <v>100</v>
      </c>
      <c r="F5" s="41">
        <v>0</v>
      </c>
      <c r="G5" s="41">
        <v>0</v>
      </c>
      <c r="H5" s="41">
        <v>0</v>
      </c>
      <c r="I5" s="45">
        <f>SUM(LARGE(D5:G5,{1,2,3}))</f>
        <v>200</v>
      </c>
      <c r="J5" s="45">
        <v>0</v>
      </c>
      <c r="K5" s="34">
        <f>I5+J5</f>
        <v>200</v>
      </c>
      <c r="R5" s="1"/>
      <c r="S5" s="1"/>
      <c r="T5" s="1"/>
      <c r="U5" s="1"/>
      <c r="V5" s="1"/>
    </row>
    <row r="6" spans="1:22" x14ac:dyDescent="0.25">
      <c r="A6" s="3">
        <f>A5+1</f>
        <v>2</v>
      </c>
      <c r="B6" s="4" t="s">
        <v>30</v>
      </c>
      <c r="C6" s="4" t="s">
        <v>52</v>
      </c>
      <c r="D6" s="5">
        <v>87.5</v>
      </c>
      <c r="E6" s="31">
        <v>92.4</v>
      </c>
      <c r="F6" s="6">
        <v>0</v>
      </c>
      <c r="G6" s="6">
        <v>0</v>
      </c>
      <c r="H6" s="6">
        <v>0</v>
      </c>
      <c r="I6" s="31">
        <f>SUM(LARGE(D6:G6,{1,2,3}))</f>
        <v>179.9</v>
      </c>
      <c r="J6" s="31">
        <v>0</v>
      </c>
      <c r="K6" s="35">
        <f>I6+J6</f>
        <v>179.9</v>
      </c>
      <c r="R6" s="1"/>
      <c r="S6" s="1"/>
      <c r="T6" s="1"/>
      <c r="U6" s="1"/>
      <c r="V6" s="1"/>
    </row>
    <row r="7" spans="1:22" x14ac:dyDescent="0.25">
      <c r="A7" s="3">
        <f>A6+1</f>
        <v>3</v>
      </c>
      <c r="B7" s="4" t="s">
        <v>26</v>
      </c>
      <c r="C7" s="4" t="s">
        <v>52</v>
      </c>
      <c r="D7" s="5">
        <v>96.875</v>
      </c>
      <c r="E7" s="31">
        <v>82.27</v>
      </c>
      <c r="F7" s="6">
        <v>0</v>
      </c>
      <c r="G7" s="6">
        <v>0</v>
      </c>
      <c r="H7" s="6">
        <v>0</v>
      </c>
      <c r="I7" s="31">
        <f>SUM(LARGE(D7:G7,{1,2,3}))</f>
        <v>179.14499999999998</v>
      </c>
      <c r="J7" s="31">
        <v>0</v>
      </c>
      <c r="K7" s="35">
        <f>I7+J7</f>
        <v>179.14499999999998</v>
      </c>
      <c r="R7" s="1"/>
      <c r="S7" s="1"/>
      <c r="T7" s="1"/>
      <c r="U7" s="1"/>
      <c r="V7" s="1"/>
    </row>
    <row r="8" spans="1:22" x14ac:dyDescent="0.25">
      <c r="A8" s="3">
        <f>A7+1</f>
        <v>4</v>
      </c>
      <c r="B8" s="4" t="s">
        <v>34</v>
      </c>
      <c r="C8" s="4" t="s">
        <v>52</v>
      </c>
      <c r="D8" s="5">
        <v>71.875</v>
      </c>
      <c r="E8" s="31">
        <v>79.739999999999995</v>
      </c>
      <c r="F8" s="6">
        <v>0</v>
      </c>
      <c r="G8" s="6">
        <v>0</v>
      </c>
      <c r="H8" s="6">
        <v>0</v>
      </c>
      <c r="I8" s="31">
        <f>SUM(LARGE(D8:G8,{1,2,3}))</f>
        <v>151.61500000000001</v>
      </c>
      <c r="J8" s="31">
        <v>0</v>
      </c>
      <c r="K8" s="35">
        <f>I8+J8</f>
        <v>151.61500000000001</v>
      </c>
      <c r="R8" s="1"/>
      <c r="S8" s="1"/>
      <c r="T8" s="1"/>
      <c r="U8" s="1"/>
      <c r="V8" s="1"/>
    </row>
    <row r="9" spans="1:22" x14ac:dyDescent="0.25">
      <c r="A9" s="3">
        <f>A8+1</f>
        <v>5</v>
      </c>
      <c r="B9" s="4" t="s">
        <v>31</v>
      </c>
      <c r="C9" s="4" t="s">
        <v>52</v>
      </c>
      <c r="D9" s="5">
        <v>79.6875</v>
      </c>
      <c r="E9" s="31">
        <v>62.025316455696199</v>
      </c>
      <c r="F9" s="6">
        <v>0</v>
      </c>
      <c r="G9" s="6">
        <v>0</v>
      </c>
      <c r="H9" s="6">
        <v>0</v>
      </c>
      <c r="I9" s="31">
        <f>SUM(LARGE(D9:G9,{1,2,3}))</f>
        <v>141.71281645569621</v>
      </c>
      <c r="J9" s="31">
        <v>0</v>
      </c>
      <c r="K9" s="35">
        <f>I9+J9</f>
        <v>141.71281645569621</v>
      </c>
      <c r="R9" s="1"/>
      <c r="S9" s="1"/>
      <c r="T9" s="1"/>
      <c r="U9" s="1"/>
      <c r="V9" s="1"/>
    </row>
    <row r="10" spans="1:22" x14ac:dyDescent="0.25">
      <c r="A10" s="3">
        <f>A9+1</f>
        <v>6</v>
      </c>
      <c r="B10" s="4" t="s">
        <v>33</v>
      </c>
      <c r="C10" s="4" t="s">
        <v>52</v>
      </c>
      <c r="D10" s="5">
        <v>75</v>
      </c>
      <c r="E10" s="31">
        <v>64.556962025316452</v>
      </c>
      <c r="F10" s="6">
        <v>0</v>
      </c>
      <c r="G10" s="6">
        <v>0</v>
      </c>
      <c r="H10" s="6">
        <v>0</v>
      </c>
      <c r="I10" s="31">
        <f>SUM(LARGE(D10:G10,{1,2,3}))</f>
        <v>139.55696202531647</v>
      </c>
      <c r="J10" s="31">
        <v>0</v>
      </c>
      <c r="K10" s="35">
        <f>I10+J10</f>
        <v>139.55696202531647</v>
      </c>
      <c r="R10" s="1"/>
      <c r="S10" s="1"/>
      <c r="T10" s="1"/>
      <c r="U10" s="1"/>
      <c r="V10" s="1"/>
    </row>
    <row r="11" spans="1:22" x14ac:dyDescent="0.25">
      <c r="A11" s="3">
        <f>A10+1</f>
        <v>7</v>
      </c>
      <c r="B11" s="4" t="s">
        <v>36</v>
      </c>
      <c r="C11" s="4" t="s">
        <v>52</v>
      </c>
      <c r="D11" s="5">
        <v>59.375</v>
      </c>
      <c r="E11" s="31">
        <v>54.430379746835442</v>
      </c>
      <c r="F11" s="6">
        <v>0</v>
      </c>
      <c r="G11" s="6">
        <v>0</v>
      </c>
      <c r="H11" s="6">
        <v>0</v>
      </c>
      <c r="I11" s="31">
        <f>SUM(LARGE(D11:G11,{1,2,3}))</f>
        <v>113.80537974683544</v>
      </c>
      <c r="J11" s="31">
        <v>0</v>
      </c>
      <c r="K11" s="35">
        <f>I11+J11</f>
        <v>113.80537974683544</v>
      </c>
      <c r="R11" s="1"/>
      <c r="S11" s="1"/>
      <c r="T11" s="1"/>
      <c r="U11" s="1"/>
      <c r="V11" s="1"/>
    </row>
    <row r="12" spans="1:22" x14ac:dyDescent="0.25">
      <c r="A12" s="3">
        <f>A11+1</f>
        <v>8</v>
      </c>
      <c r="B12" s="4" t="s">
        <v>38</v>
      </c>
      <c r="C12" s="4" t="s">
        <v>52</v>
      </c>
      <c r="D12" s="5">
        <v>51.5625</v>
      </c>
      <c r="E12" s="31">
        <v>51.898734177215189</v>
      </c>
      <c r="F12" s="6">
        <v>0</v>
      </c>
      <c r="G12" s="6">
        <v>0</v>
      </c>
      <c r="H12" s="6">
        <v>0</v>
      </c>
      <c r="I12" s="31">
        <f>SUM(LARGE(D12:G12,{1,2,3}))</f>
        <v>103.46123417721519</v>
      </c>
      <c r="J12" s="31">
        <v>0</v>
      </c>
      <c r="K12" s="35">
        <f>I12+J12</f>
        <v>103.46123417721519</v>
      </c>
      <c r="R12" s="1"/>
      <c r="S12" s="1"/>
      <c r="T12" s="1"/>
      <c r="U12" s="1"/>
      <c r="V12" s="1"/>
    </row>
    <row r="13" spans="1:22" x14ac:dyDescent="0.25">
      <c r="A13" s="3">
        <f>A12+1</f>
        <v>9</v>
      </c>
      <c r="B13" s="4" t="s">
        <v>27</v>
      </c>
      <c r="C13" s="4" t="s">
        <v>52</v>
      </c>
      <c r="D13" s="5">
        <v>96.875</v>
      </c>
      <c r="E13" s="31">
        <v>0</v>
      </c>
      <c r="F13" s="6">
        <v>0</v>
      </c>
      <c r="G13" s="6">
        <v>0</v>
      </c>
      <c r="H13" s="6">
        <v>0</v>
      </c>
      <c r="I13" s="31">
        <f>SUM(LARGE(D13:G13,{1,2,3}))</f>
        <v>96.875</v>
      </c>
      <c r="J13" s="31">
        <v>0</v>
      </c>
      <c r="K13" s="35">
        <f>I13+J13</f>
        <v>96.875</v>
      </c>
      <c r="R13" s="1"/>
      <c r="S13" s="1"/>
      <c r="T13" s="1"/>
      <c r="U13" s="1"/>
      <c r="V13" s="1"/>
    </row>
    <row r="14" spans="1:22" x14ac:dyDescent="0.25">
      <c r="A14" s="3">
        <f>A13+1</f>
        <v>10</v>
      </c>
      <c r="B14" s="4" t="s">
        <v>46</v>
      </c>
      <c r="C14" s="4" t="s">
        <v>52</v>
      </c>
      <c r="D14" s="5">
        <v>21.875</v>
      </c>
      <c r="E14" s="31">
        <v>65.822784810126578</v>
      </c>
      <c r="F14" s="6">
        <v>0</v>
      </c>
      <c r="G14" s="6">
        <v>0</v>
      </c>
      <c r="H14" s="6">
        <v>0</v>
      </c>
      <c r="I14" s="31">
        <f>SUM(LARGE(D14:G14,{1,2,3}))</f>
        <v>87.697784810126578</v>
      </c>
      <c r="J14" s="31">
        <v>0</v>
      </c>
      <c r="K14" s="35">
        <f>I14+J14</f>
        <v>87.697784810126578</v>
      </c>
      <c r="R14" s="1"/>
      <c r="S14" s="1"/>
      <c r="T14" s="1"/>
      <c r="U14" s="1"/>
      <c r="V14" s="1"/>
    </row>
    <row r="15" spans="1:22" x14ac:dyDescent="0.25">
      <c r="A15" s="3">
        <f>A14+1</f>
        <v>11</v>
      </c>
      <c r="B15" s="4" t="s">
        <v>67</v>
      </c>
      <c r="C15" s="4" t="s">
        <v>52</v>
      </c>
      <c r="D15" s="5">
        <v>0</v>
      </c>
      <c r="E15" s="31">
        <v>87.34</v>
      </c>
      <c r="F15" s="6">
        <v>0</v>
      </c>
      <c r="G15" s="6">
        <v>0</v>
      </c>
      <c r="H15" s="6">
        <v>0</v>
      </c>
      <c r="I15" s="31">
        <f>SUM(LARGE(D15:G15,{1,2,3}))</f>
        <v>87.34</v>
      </c>
      <c r="J15" s="31">
        <v>0</v>
      </c>
      <c r="K15" s="35">
        <f>I15+J15</f>
        <v>87.34</v>
      </c>
      <c r="R15" s="1"/>
      <c r="S15" s="1"/>
      <c r="T15" s="1"/>
      <c r="U15" s="1"/>
      <c r="V15" s="1"/>
    </row>
    <row r="16" spans="1:22" x14ac:dyDescent="0.25">
      <c r="A16" s="3">
        <f>A15+1</f>
        <v>12</v>
      </c>
      <c r="B16" s="4" t="s">
        <v>35</v>
      </c>
      <c r="C16" s="4" t="s">
        <v>52</v>
      </c>
      <c r="D16" s="5">
        <v>70.3125</v>
      </c>
      <c r="E16" s="31">
        <v>16.455696202531644</v>
      </c>
      <c r="F16" s="6">
        <v>0</v>
      </c>
      <c r="G16" s="6">
        <v>0</v>
      </c>
      <c r="H16" s="6">
        <v>0</v>
      </c>
      <c r="I16" s="31">
        <f>SUM(LARGE(D16:G16,{1,2,3}))</f>
        <v>86.768196202531641</v>
      </c>
      <c r="J16" s="31">
        <v>0</v>
      </c>
      <c r="K16" s="35">
        <f>I16+J16</f>
        <v>86.768196202531641</v>
      </c>
      <c r="R16" s="1"/>
      <c r="S16" s="1"/>
      <c r="T16" s="1"/>
      <c r="U16" s="1"/>
      <c r="V16" s="1"/>
    </row>
    <row r="17" spans="1:22" x14ac:dyDescent="0.25">
      <c r="A17" s="3">
        <f>A16+1</f>
        <v>13</v>
      </c>
      <c r="B17" s="4" t="s">
        <v>32</v>
      </c>
      <c r="C17" s="4" t="s">
        <v>52</v>
      </c>
      <c r="D17" s="5">
        <v>76.5625</v>
      </c>
      <c r="E17" s="31">
        <v>0</v>
      </c>
      <c r="F17" s="6">
        <v>0</v>
      </c>
      <c r="G17" s="6">
        <v>0</v>
      </c>
      <c r="H17" s="6">
        <v>0</v>
      </c>
      <c r="I17" s="31">
        <f>SUM(LARGE(D17:G17,{1,2,3}))</f>
        <v>76.5625</v>
      </c>
      <c r="J17" s="31">
        <v>0</v>
      </c>
      <c r="K17" s="35">
        <f>I17+J17</f>
        <v>76.5625</v>
      </c>
      <c r="R17" s="1"/>
      <c r="S17" s="1"/>
      <c r="T17" s="1"/>
      <c r="U17" s="1"/>
      <c r="V17" s="1"/>
    </row>
    <row r="18" spans="1:22" x14ac:dyDescent="0.25">
      <c r="A18" s="3">
        <f>A17+1</f>
        <v>14</v>
      </c>
      <c r="B18" s="4" t="s">
        <v>69</v>
      </c>
      <c r="C18" s="4" t="s">
        <v>52</v>
      </c>
      <c r="D18" s="5">
        <v>0</v>
      </c>
      <c r="E18" s="31">
        <v>75.949367088607602</v>
      </c>
      <c r="F18" s="6">
        <v>0</v>
      </c>
      <c r="G18" s="6">
        <v>0</v>
      </c>
      <c r="H18" s="6">
        <v>0</v>
      </c>
      <c r="I18" s="31">
        <f>SUM(LARGE(D18:G18,{1,2,3}))</f>
        <v>75.949367088607602</v>
      </c>
      <c r="J18" s="31">
        <v>0</v>
      </c>
      <c r="K18" s="35">
        <f>I18+J18</f>
        <v>75.949367088607602</v>
      </c>
      <c r="R18" s="1"/>
      <c r="S18" s="1"/>
      <c r="T18" s="1"/>
      <c r="U18" s="1"/>
      <c r="V18" s="1"/>
    </row>
    <row r="19" spans="1:22" x14ac:dyDescent="0.25">
      <c r="A19" s="46">
        <f>A18+1</f>
        <v>15</v>
      </c>
      <c r="B19" s="47" t="s">
        <v>70</v>
      </c>
      <c r="C19" s="47" t="s">
        <v>52</v>
      </c>
      <c r="D19" s="41">
        <v>0</v>
      </c>
      <c r="E19" s="45">
        <v>73.417721518987349</v>
      </c>
      <c r="F19" s="41">
        <v>0</v>
      </c>
      <c r="G19" s="41">
        <v>0</v>
      </c>
      <c r="H19" s="41">
        <v>0</v>
      </c>
      <c r="I19" s="45">
        <f>SUM(LARGE(D19:G19,{1,2,3}))</f>
        <v>73.417721518987349</v>
      </c>
      <c r="J19" s="45">
        <v>0</v>
      </c>
      <c r="K19" s="34">
        <f>I19+J19</f>
        <v>73.417721518987349</v>
      </c>
      <c r="R19" s="1"/>
      <c r="S19" s="1"/>
      <c r="T19" s="1"/>
      <c r="U19" s="1"/>
      <c r="V19" s="1"/>
    </row>
    <row r="20" spans="1:22" x14ac:dyDescent="0.25">
      <c r="A20" s="3">
        <f>A19+1</f>
        <v>16</v>
      </c>
      <c r="B20" s="4" t="s">
        <v>75</v>
      </c>
      <c r="C20" s="4" t="s">
        <v>52</v>
      </c>
      <c r="D20" s="6">
        <v>0</v>
      </c>
      <c r="E20" s="31">
        <v>50.632911392405063</v>
      </c>
      <c r="F20" s="6">
        <v>0</v>
      </c>
      <c r="G20" s="6">
        <v>0</v>
      </c>
      <c r="H20" s="6">
        <v>0</v>
      </c>
      <c r="I20" s="31">
        <f>SUM(LARGE(D20:G20,{1,2,3}))</f>
        <v>50.632911392405063</v>
      </c>
      <c r="J20" s="31">
        <v>0</v>
      </c>
      <c r="K20" s="35">
        <f>I20+J20</f>
        <v>50.632911392405063</v>
      </c>
      <c r="R20" s="1"/>
      <c r="S20" s="1"/>
      <c r="T20" s="1"/>
      <c r="U20" s="1"/>
      <c r="V20" s="1"/>
    </row>
    <row r="21" spans="1:22" x14ac:dyDescent="0.25">
      <c r="A21" s="3">
        <f>A20+1</f>
        <v>17</v>
      </c>
      <c r="B21" s="4" t="s">
        <v>77</v>
      </c>
      <c r="C21" s="4" t="s">
        <v>52</v>
      </c>
      <c r="D21" s="6">
        <v>0</v>
      </c>
      <c r="E21" s="31">
        <v>37.974683544303801</v>
      </c>
      <c r="F21" s="6">
        <v>0</v>
      </c>
      <c r="G21" s="6">
        <v>0</v>
      </c>
      <c r="H21" s="6">
        <v>0</v>
      </c>
      <c r="I21" s="31">
        <f>SUM(LARGE(D21:G21,{1,2,3}))</f>
        <v>37.974683544303801</v>
      </c>
      <c r="J21" s="31">
        <v>0</v>
      </c>
      <c r="K21" s="35">
        <f>I21+J21</f>
        <v>37.974683544303801</v>
      </c>
      <c r="R21" s="1"/>
      <c r="S21" s="1"/>
      <c r="T21" s="1"/>
      <c r="U21" s="1"/>
      <c r="V21" s="1"/>
    </row>
    <row r="22" spans="1:22" x14ac:dyDescent="0.25">
      <c r="A22" s="16">
        <f>A21+1</f>
        <v>18</v>
      </c>
      <c r="B22" s="17" t="s">
        <v>28</v>
      </c>
      <c r="C22" s="17" t="s">
        <v>56</v>
      </c>
      <c r="D22" s="18">
        <v>92.1875</v>
      </c>
      <c r="E22" s="44">
        <v>0</v>
      </c>
      <c r="F22" s="19">
        <v>0</v>
      </c>
      <c r="G22" s="19">
        <v>0</v>
      </c>
      <c r="H22" s="19">
        <v>0</v>
      </c>
      <c r="I22" s="48">
        <f>SUM(LARGE(D22:G22,{1,2,3}))</f>
        <v>92.1875</v>
      </c>
      <c r="J22" s="44">
        <v>0</v>
      </c>
      <c r="K22" s="38">
        <f>I22+J22</f>
        <v>92.1875</v>
      </c>
      <c r="R22" s="1"/>
      <c r="S22" s="1"/>
      <c r="T22" s="1"/>
      <c r="U22" s="1"/>
      <c r="V22" s="1"/>
    </row>
    <row r="23" spans="1:22" x14ac:dyDescent="0.25">
      <c r="A23" s="16">
        <f>A22+1</f>
        <v>19</v>
      </c>
      <c r="B23" s="17" t="s">
        <v>80</v>
      </c>
      <c r="C23" s="17" t="s">
        <v>56</v>
      </c>
      <c r="D23" s="19">
        <v>0</v>
      </c>
      <c r="E23" s="44">
        <v>26.582278481012654</v>
      </c>
      <c r="F23" s="19">
        <v>0</v>
      </c>
      <c r="G23" s="19">
        <v>0</v>
      </c>
      <c r="H23" s="19">
        <v>0</v>
      </c>
      <c r="I23" s="44">
        <f>SUM(LARGE(D23:G23,{1,2,3}))</f>
        <v>26.582278481012654</v>
      </c>
      <c r="J23" s="44">
        <v>0</v>
      </c>
      <c r="K23" s="38">
        <f>I23+J23</f>
        <v>26.582278481012654</v>
      </c>
      <c r="R23" s="1"/>
      <c r="S23" s="1"/>
      <c r="T23" s="1"/>
      <c r="U23" s="1"/>
      <c r="V23" s="1"/>
    </row>
    <row r="24" spans="1:22" x14ac:dyDescent="0.25">
      <c r="A24" s="12">
        <f>A23+1</f>
        <v>20</v>
      </c>
      <c r="B24" s="13" t="s">
        <v>24</v>
      </c>
      <c r="C24" s="13" t="s">
        <v>55</v>
      </c>
      <c r="D24" s="14">
        <v>96.875</v>
      </c>
      <c r="E24" s="32">
        <v>92.4</v>
      </c>
      <c r="F24" s="15">
        <v>0</v>
      </c>
      <c r="G24" s="15">
        <v>0</v>
      </c>
      <c r="H24" s="15">
        <v>0</v>
      </c>
      <c r="I24" s="49">
        <f>SUM(LARGE(D24:G24,{1,2,3}))</f>
        <v>189.27500000000001</v>
      </c>
      <c r="J24" s="49">
        <v>0</v>
      </c>
      <c r="K24" s="36">
        <f>I24+J24</f>
        <v>189.27500000000001</v>
      </c>
      <c r="R24" s="1"/>
      <c r="S24" s="1"/>
      <c r="T24" s="1"/>
      <c r="U24" s="1"/>
      <c r="V24" s="1"/>
    </row>
    <row r="25" spans="1:22" x14ac:dyDescent="0.25">
      <c r="A25" s="52">
        <f>A24+1</f>
        <v>21</v>
      </c>
      <c r="B25" s="54" t="s">
        <v>41</v>
      </c>
      <c r="C25" s="54" t="s">
        <v>42</v>
      </c>
      <c r="D25" s="57">
        <v>48.4375</v>
      </c>
      <c r="E25" s="59">
        <v>44.303797468354425</v>
      </c>
      <c r="F25" s="61">
        <v>0</v>
      </c>
      <c r="G25" s="61">
        <v>0</v>
      </c>
      <c r="H25" s="61">
        <v>0</v>
      </c>
      <c r="I25" s="63">
        <f>SUM(LARGE(D25:G25,{1,2,3}))</f>
        <v>92.741297468354418</v>
      </c>
      <c r="J25" s="59">
        <v>0</v>
      </c>
      <c r="K25" s="65">
        <f>I25+J25</f>
        <v>92.741297468354418</v>
      </c>
      <c r="R25" s="1"/>
      <c r="S25" s="1"/>
      <c r="T25" s="1"/>
      <c r="U25" s="1"/>
      <c r="V25" s="1"/>
    </row>
    <row r="26" spans="1:22" x14ac:dyDescent="0.25">
      <c r="A26" s="28">
        <f>A25+1</f>
        <v>22</v>
      </c>
      <c r="B26" s="29" t="s">
        <v>72</v>
      </c>
      <c r="C26" s="29" t="s">
        <v>42</v>
      </c>
      <c r="D26" s="30">
        <v>0</v>
      </c>
      <c r="E26" s="40">
        <v>55.696202531645568</v>
      </c>
      <c r="F26" s="30">
        <v>0</v>
      </c>
      <c r="G26" s="30">
        <v>0</v>
      </c>
      <c r="H26" s="30">
        <v>0</v>
      </c>
      <c r="I26" s="40">
        <f>SUM(LARGE(D26:G26,{1,2,3}))</f>
        <v>55.696202531645568</v>
      </c>
      <c r="J26" s="40">
        <v>0</v>
      </c>
      <c r="K26" s="39">
        <f>I26+J26</f>
        <v>55.696202531645568</v>
      </c>
      <c r="R26" s="1"/>
      <c r="S26" s="1"/>
      <c r="T26" s="1"/>
      <c r="U26" s="1"/>
      <c r="V26" s="1"/>
    </row>
    <row r="27" spans="1:22" x14ac:dyDescent="0.25">
      <c r="A27" s="28">
        <f>A26+1</f>
        <v>23</v>
      </c>
      <c r="B27" s="29" t="s">
        <v>73</v>
      </c>
      <c r="C27" s="29" t="s">
        <v>42</v>
      </c>
      <c r="D27" s="30">
        <v>0</v>
      </c>
      <c r="E27" s="40">
        <v>53.164556962025308</v>
      </c>
      <c r="F27" s="30">
        <v>0</v>
      </c>
      <c r="G27" s="30">
        <v>0</v>
      </c>
      <c r="H27" s="30">
        <v>0</v>
      </c>
      <c r="I27" s="40">
        <f>SUM(LARGE(D27:G27,{1,2,3}))</f>
        <v>53.164556962025308</v>
      </c>
      <c r="J27" s="40">
        <v>0</v>
      </c>
      <c r="K27" s="39">
        <f>I27+J27</f>
        <v>53.164556962025308</v>
      </c>
      <c r="R27" s="1"/>
      <c r="S27" s="1"/>
      <c r="T27" s="1"/>
      <c r="U27" s="1"/>
      <c r="V27" s="1"/>
    </row>
    <row r="28" spans="1:22" x14ac:dyDescent="0.25">
      <c r="A28" s="28">
        <f>A27+1</f>
        <v>24</v>
      </c>
      <c r="B28" s="29" t="s">
        <v>78</v>
      </c>
      <c r="C28" s="29" t="s">
        <v>42</v>
      </c>
      <c r="D28" s="30">
        <v>0</v>
      </c>
      <c r="E28" s="40">
        <v>37.974683544303801</v>
      </c>
      <c r="F28" s="30">
        <v>0</v>
      </c>
      <c r="G28" s="30">
        <v>0</v>
      </c>
      <c r="H28" s="30">
        <v>0</v>
      </c>
      <c r="I28" s="40">
        <f>SUM(LARGE(D28:G28,{1,2,3}))</f>
        <v>37.974683544303801</v>
      </c>
      <c r="J28" s="40">
        <v>0</v>
      </c>
      <c r="K28" s="39">
        <f>I28+J28</f>
        <v>37.974683544303801</v>
      </c>
      <c r="R28" s="1"/>
      <c r="S28" s="1"/>
      <c r="T28" s="1"/>
      <c r="U28" s="1"/>
      <c r="V28" s="1"/>
    </row>
    <row r="29" spans="1:22" x14ac:dyDescent="0.25">
      <c r="A29" s="28">
        <f>A28+1</f>
        <v>25</v>
      </c>
      <c r="B29" s="29" t="s">
        <v>79</v>
      </c>
      <c r="C29" s="29" t="s">
        <v>42</v>
      </c>
      <c r="D29" s="30">
        <v>0</v>
      </c>
      <c r="E29" s="40">
        <v>31.645569620253166</v>
      </c>
      <c r="F29" s="30">
        <v>0</v>
      </c>
      <c r="G29" s="30">
        <v>0</v>
      </c>
      <c r="H29" s="30">
        <v>0</v>
      </c>
      <c r="I29" s="40">
        <f>SUM(LARGE(D29:G29,{1,2,3}))</f>
        <v>31.645569620253166</v>
      </c>
      <c r="J29" s="40">
        <v>0</v>
      </c>
      <c r="K29" s="39">
        <f>I29+J29</f>
        <v>31.645569620253166</v>
      </c>
      <c r="R29" s="1"/>
      <c r="S29" s="1"/>
      <c r="T29" s="1"/>
      <c r="U29" s="1"/>
      <c r="V29" s="1"/>
    </row>
    <row r="30" spans="1:22" x14ac:dyDescent="0.25">
      <c r="A30" s="28">
        <f>A29+1</f>
        <v>26</v>
      </c>
      <c r="B30" s="29" t="s">
        <v>44</v>
      </c>
      <c r="C30" s="29" t="s">
        <v>42</v>
      </c>
      <c r="D30" s="40">
        <v>31.25</v>
      </c>
      <c r="E30" s="40">
        <v>0</v>
      </c>
      <c r="F30" s="30">
        <v>0</v>
      </c>
      <c r="G30" s="30">
        <v>0</v>
      </c>
      <c r="H30" s="30">
        <v>0</v>
      </c>
      <c r="I30" s="40">
        <f>SUM(LARGE(D30:G30,{1,2,3}))</f>
        <v>31.25</v>
      </c>
      <c r="J30" s="40">
        <v>0</v>
      </c>
      <c r="K30" s="39">
        <f>I30+J30</f>
        <v>31.25</v>
      </c>
      <c r="R30" s="1"/>
      <c r="S30" s="1"/>
      <c r="T30" s="1"/>
      <c r="U30" s="1"/>
      <c r="V30" s="1"/>
    </row>
    <row r="31" spans="1:22" x14ac:dyDescent="0.25">
      <c r="A31" s="12">
        <f>A30+1</f>
        <v>27</v>
      </c>
      <c r="B31" s="13" t="s">
        <v>37</v>
      </c>
      <c r="C31" s="13" t="s">
        <v>54</v>
      </c>
      <c r="D31" s="14">
        <v>54.6875</v>
      </c>
      <c r="E31" s="32">
        <v>49.367088607594937</v>
      </c>
      <c r="F31" s="15">
        <v>0</v>
      </c>
      <c r="G31" s="15">
        <v>0</v>
      </c>
      <c r="H31" s="15">
        <v>0</v>
      </c>
      <c r="I31" s="32">
        <f>SUM(LARGE(D31:G31,{1,2,3}))</f>
        <v>104.05458860759494</v>
      </c>
      <c r="J31" s="32">
        <v>0</v>
      </c>
      <c r="K31" s="37">
        <f>I31+J31</f>
        <v>104.05458860759494</v>
      </c>
      <c r="R31" s="1"/>
      <c r="S31" s="1"/>
      <c r="T31" s="1"/>
      <c r="U31" s="1"/>
      <c r="V31" s="1"/>
    </row>
    <row r="32" spans="1:22" x14ac:dyDescent="0.25">
      <c r="A32" s="12">
        <f>A31+1</f>
        <v>28</v>
      </c>
      <c r="B32" s="13" t="s">
        <v>45</v>
      </c>
      <c r="C32" s="13" t="s">
        <v>54</v>
      </c>
      <c r="D32" s="14">
        <v>23.4375</v>
      </c>
      <c r="E32" s="32">
        <v>18.9873417721519</v>
      </c>
      <c r="F32" s="15">
        <v>0</v>
      </c>
      <c r="G32" s="15">
        <v>0</v>
      </c>
      <c r="H32" s="15">
        <v>0</v>
      </c>
      <c r="I32" s="32">
        <f>SUM(LARGE(D32:G32,{1,2,3}))</f>
        <v>42.4248417721519</v>
      </c>
      <c r="J32" s="32">
        <v>0</v>
      </c>
      <c r="K32" s="37">
        <f>I32+J32</f>
        <v>42.4248417721519</v>
      </c>
      <c r="R32" s="1"/>
      <c r="S32" s="1"/>
      <c r="T32" s="1"/>
      <c r="U32" s="1"/>
      <c r="V32" s="1"/>
    </row>
    <row r="33" spans="1:22" x14ac:dyDescent="0.25">
      <c r="A33" s="12">
        <f>A32+1</f>
        <v>29</v>
      </c>
      <c r="B33" s="13" t="s">
        <v>43</v>
      </c>
      <c r="C33" s="13" t="s">
        <v>54</v>
      </c>
      <c r="D33" s="14">
        <v>42.1875</v>
      </c>
      <c r="E33" s="32">
        <v>0</v>
      </c>
      <c r="F33" s="15">
        <v>0</v>
      </c>
      <c r="G33" s="15">
        <v>0</v>
      </c>
      <c r="H33" s="15">
        <v>0</v>
      </c>
      <c r="I33" s="32">
        <f>SUM(LARGE(D33:G33,{1,2,3}))</f>
        <v>42.1875</v>
      </c>
      <c r="J33" s="32">
        <v>0</v>
      </c>
      <c r="K33" s="37">
        <f>I33+J33</f>
        <v>42.1875</v>
      </c>
      <c r="R33" s="1"/>
      <c r="S33" s="1"/>
      <c r="T33" s="1"/>
      <c r="U33" s="1"/>
      <c r="V33" s="1"/>
    </row>
    <row r="34" spans="1:22" ht="14.45" x14ac:dyDescent="0.3">
      <c r="A34" s="20"/>
      <c r="B34" s="21"/>
      <c r="C34" s="21"/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>SUM(LARGE(D34:G34,{1,2,3}))</f>
        <v>0</v>
      </c>
      <c r="J34" s="22">
        <v>0</v>
      </c>
      <c r="K34" s="23">
        <f>I34+J34</f>
        <v>0</v>
      </c>
      <c r="R34" s="1"/>
      <c r="S34" s="1"/>
      <c r="T34" s="1"/>
      <c r="U34" s="1"/>
      <c r="V34" s="1"/>
    </row>
    <row r="35" spans="1:22" ht="14.45" x14ac:dyDescent="0.3">
      <c r="A35" s="20"/>
      <c r="B35" s="21"/>
      <c r="C35" s="21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f>SUM(LARGE(D35:G35,{1,2,3}))</f>
        <v>0</v>
      </c>
      <c r="J35" s="22">
        <v>0</v>
      </c>
      <c r="K35" s="23">
        <f>I35+J35</f>
        <v>0</v>
      </c>
    </row>
    <row r="36" spans="1:22" thickBot="1" x14ac:dyDescent="0.35">
      <c r="A36" s="24"/>
      <c r="B36" s="25"/>
      <c r="C36" s="25"/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f>SUM(LARGE(D36:G36,{1,2,3}))</f>
        <v>0</v>
      </c>
      <c r="J36" s="26">
        <v>0</v>
      </c>
      <c r="K36" s="27">
        <f>I36+J36</f>
        <v>0</v>
      </c>
    </row>
  </sheetData>
  <autoFilter ref="A3:K3">
    <sortState ref="A4:K36">
      <sortCondition ref="C3"/>
    </sortState>
  </autoFilter>
  <sortState ref="A4:K36">
    <sortCondition descending="1" ref="I4:I36"/>
  </sortState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2"/>
  <sheetViews>
    <sheetView workbookViewId="0">
      <selection activeCell="H23" sqref="H23"/>
    </sheetView>
  </sheetViews>
  <sheetFormatPr defaultRowHeight="15" x14ac:dyDescent="0.25"/>
  <cols>
    <col min="2" max="2" width="4.7109375" bestFit="1" customWidth="1"/>
    <col min="3" max="3" width="16.7109375" bestFit="1" customWidth="1"/>
    <col min="4" max="4" width="33.28515625" bestFit="1" customWidth="1"/>
    <col min="5" max="5" width="7.28515625" bestFit="1" customWidth="1"/>
    <col min="7" max="7" width="6" bestFit="1" customWidth="1"/>
    <col min="8" max="8" width="7" bestFit="1" customWidth="1"/>
    <col min="9" max="9" width="17.42578125" bestFit="1" customWidth="1"/>
    <col min="10" max="10" width="22.42578125" bestFit="1" customWidth="1"/>
    <col min="11" max="11" width="14.7109375" bestFit="1" customWidth="1"/>
    <col min="12" max="12" width="22.5703125" bestFit="1" customWidth="1"/>
    <col min="13" max="13" width="7" bestFit="1" customWidth="1"/>
    <col min="14" max="14" width="34.5703125" bestFit="1" customWidth="1"/>
    <col min="15" max="15" width="18.5703125" bestFit="1" customWidth="1"/>
    <col min="16" max="16" width="28.140625" bestFit="1" customWidth="1"/>
    <col min="17" max="17" width="21.85546875" bestFit="1" customWidth="1"/>
  </cols>
  <sheetData>
    <row r="2" spans="2:17" x14ac:dyDescent="0.25">
      <c r="B2" t="s">
        <v>9</v>
      </c>
      <c r="C2" t="s">
        <v>0</v>
      </c>
      <c r="D2" t="s">
        <v>10</v>
      </c>
      <c r="E2" t="s">
        <v>11</v>
      </c>
      <c r="F2" t="s">
        <v>48</v>
      </c>
      <c r="G2" t="s">
        <v>12</v>
      </c>
      <c r="H2" t="s">
        <v>6</v>
      </c>
      <c r="I2" t="s">
        <v>13</v>
      </c>
      <c r="J2" t="s">
        <v>14</v>
      </c>
      <c r="K2" t="s">
        <v>15</v>
      </c>
      <c r="L2" t="s">
        <v>16</v>
      </c>
      <c r="M2" t="s">
        <v>47</v>
      </c>
      <c r="N2" t="s">
        <v>17</v>
      </c>
      <c r="O2" t="s">
        <v>18</v>
      </c>
      <c r="P2" t="s">
        <v>19</v>
      </c>
      <c r="Q2" t="s">
        <v>20</v>
      </c>
    </row>
    <row r="3" spans="2:17" x14ac:dyDescent="0.25">
      <c r="B3">
        <v>1</v>
      </c>
      <c r="C3" t="s">
        <v>21</v>
      </c>
      <c r="D3" t="s">
        <v>22</v>
      </c>
      <c r="E3" t="s">
        <v>23</v>
      </c>
      <c r="F3" s="50">
        <f>G3/$G$3*100</f>
        <v>100</v>
      </c>
      <c r="G3">
        <v>64</v>
      </c>
      <c r="H3">
        <v>73</v>
      </c>
      <c r="I3">
        <v>9</v>
      </c>
      <c r="J3">
        <v>8</v>
      </c>
      <c r="K3">
        <v>8</v>
      </c>
      <c r="L3">
        <v>10</v>
      </c>
      <c r="M3">
        <v>73</v>
      </c>
      <c r="N3">
        <v>9</v>
      </c>
      <c r="O3">
        <v>6</v>
      </c>
      <c r="P3">
        <v>8</v>
      </c>
      <c r="Q3">
        <v>6</v>
      </c>
    </row>
    <row r="4" spans="2:17" x14ac:dyDescent="0.25">
      <c r="B4">
        <v>1</v>
      </c>
      <c r="C4" t="s">
        <v>24</v>
      </c>
      <c r="D4" t="s">
        <v>25</v>
      </c>
      <c r="E4" t="s">
        <v>23</v>
      </c>
      <c r="F4" s="50">
        <f t="shared" ref="F4:F22" si="0">G4/$G$3*100</f>
        <v>96.875</v>
      </c>
      <c r="G4">
        <v>62</v>
      </c>
      <c r="H4">
        <v>88.48</v>
      </c>
      <c r="I4">
        <v>5</v>
      </c>
      <c r="J4">
        <v>6</v>
      </c>
      <c r="K4">
        <v>10</v>
      </c>
      <c r="L4">
        <v>10</v>
      </c>
      <c r="M4">
        <v>88.48</v>
      </c>
      <c r="N4">
        <v>5</v>
      </c>
      <c r="O4">
        <v>7</v>
      </c>
      <c r="P4">
        <v>10</v>
      </c>
      <c r="Q4">
        <v>9</v>
      </c>
    </row>
    <row r="5" spans="2:17" x14ac:dyDescent="0.25">
      <c r="B5">
        <v>2</v>
      </c>
      <c r="C5" t="s">
        <v>26</v>
      </c>
      <c r="D5" t="s">
        <v>22</v>
      </c>
      <c r="E5" t="s">
        <v>23</v>
      </c>
      <c r="F5" s="50">
        <f t="shared" si="0"/>
        <v>96.875</v>
      </c>
      <c r="G5">
        <v>62</v>
      </c>
      <c r="H5">
        <v>98.4</v>
      </c>
      <c r="I5">
        <v>10</v>
      </c>
      <c r="J5">
        <v>6</v>
      </c>
      <c r="K5">
        <v>9</v>
      </c>
      <c r="L5">
        <v>10</v>
      </c>
      <c r="M5">
        <v>98.4</v>
      </c>
      <c r="N5">
        <v>5</v>
      </c>
      <c r="O5">
        <v>5</v>
      </c>
      <c r="P5">
        <v>9</v>
      </c>
      <c r="Q5">
        <v>8</v>
      </c>
    </row>
    <row r="6" spans="2:17" x14ac:dyDescent="0.25">
      <c r="B6">
        <v>3</v>
      </c>
      <c r="C6" t="s">
        <v>27</v>
      </c>
      <c r="D6" t="s">
        <v>22</v>
      </c>
      <c r="E6" t="s">
        <v>23</v>
      </c>
      <c r="F6" s="50">
        <f t="shared" si="0"/>
        <v>96.875</v>
      </c>
      <c r="G6">
        <v>62</v>
      </c>
      <c r="H6">
        <v>88.47</v>
      </c>
      <c r="I6">
        <v>9</v>
      </c>
      <c r="J6">
        <v>7</v>
      </c>
      <c r="K6">
        <v>10</v>
      </c>
      <c r="L6">
        <v>9</v>
      </c>
      <c r="M6">
        <v>88.47</v>
      </c>
      <c r="N6">
        <v>10</v>
      </c>
      <c r="O6">
        <v>8</v>
      </c>
      <c r="P6">
        <v>4</v>
      </c>
      <c r="Q6">
        <v>5</v>
      </c>
    </row>
    <row r="7" spans="2:17" x14ac:dyDescent="0.25">
      <c r="B7">
        <v>1</v>
      </c>
      <c r="C7" t="s">
        <v>28</v>
      </c>
      <c r="D7" t="s">
        <v>29</v>
      </c>
      <c r="E7" t="s">
        <v>23</v>
      </c>
      <c r="F7" s="50">
        <f t="shared" si="0"/>
        <v>92.1875</v>
      </c>
      <c r="G7">
        <v>59</v>
      </c>
      <c r="H7">
        <v>102.85</v>
      </c>
      <c r="I7">
        <v>8</v>
      </c>
      <c r="J7">
        <v>8</v>
      </c>
      <c r="K7">
        <v>9</v>
      </c>
      <c r="L7">
        <v>10</v>
      </c>
      <c r="M7">
        <v>102.85</v>
      </c>
      <c r="N7">
        <v>5</v>
      </c>
      <c r="O7">
        <v>8</v>
      </c>
      <c r="P7">
        <v>5</v>
      </c>
      <c r="Q7">
        <v>6</v>
      </c>
    </row>
    <row r="8" spans="2:17" x14ac:dyDescent="0.25">
      <c r="B8">
        <v>4</v>
      </c>
      <c r="C8" t="s">
        <v>30</v>
      </c>
      <c r="D8" t="s">
        <v>22</v>
      </c>
      <c r="E8" t="s">
        <v>23</v>
      </c>
      <c r="F8" s="50">
        <f t="shared" si="0"/>
        <v>87.5</v>
      </c>
      <c r="G8">
        <v>56</v>
      </c>
      <c r="H8">
        <v>99.66</v>
      </c>
      <c r="I8">
        <v>8</v>
      </c>
      <c r="J8">
        <v>7</v>
      </c>
      <c r="K8">
        <v>6</v>
      </c>
      <c r="L8">
        <v>9</v>
      </c>
      <c r="M8">
        <v>99.66</v>
      </c>
      <c r="N8">
        <v>7</v>
      </c>
      <c r="O8">
        <v>8</v>
      </c>
      <c r="P8">
        <v>5</v>
      </c>
      <c r="Q8">
        <v>6</v>
      </c>
    </row>
    <row r="9" spans="2:17" x14ac:dyDescent="0.25">
      <c r="B9">
        <v>5</v>
      </c>
      <c r="C9" t="s">
        <v>31</v>
      </c>
      <c r="D9" t="s">
        <v>22</v>
      </c>
      <c r="E9" t="s">
        <v>23</v>
      </c>
      <c r="F9" s="50">
        <f t="shared" si="0"/>
        <v>79.6875</v>
      </c>
      <c r="G9">
        <v>51</v>
      </c>
      <c r="H9">
        <v>90</v>
      </c>
      <c r="I9">
        <v>6</v>
      </c>
      <c r="J9">
        <v>2</v>
      </c>
      <c r="K9">
        <v>10</v>
      </c>
      <c r="L9">
        <v>8</v>
      </c>
      <c r="M9">
        <v>90</v>
      </c>
      <c r="N9">
        <v>8</v>
      </c>
      <c r="O9">
        <v>9</v>
      </c>
      <c r="P9">
        <v>6</v>
      </c>
      <c r="Q9">
        <v>2</v>
      </c>
    </row>
    <row r="10" spans="2:17" x14ac:dyDescent="0.25">
      <c r="B10">
        <v>6</v>
      </c>
      <c r="C10" t="s">
        <v>32</v>
      </c>
      <c r="D10" t="s">
        <v>22</v>
      </c>
      <c r="E10" t="s">
        <v>23</v>
      </c>
      <c r="F10" s="50">
        <f t="shared" si="0"/>
        <v>76.5625</v>
      </c>
      <c r="G10">
        <v>49</v>
      </c>
      <c r="H10">
        <v>90.96</v>
      </c>
      <c r="I10">
        <v>7</v>
      </c>
      <c r="J10">
        <v>8</v>
      </c>
      <c r="K10">
        <v>8</v>
      </c>
      <c r="L10">
        <v>8</v>
      </c>
      <c r="M10">
        <v>90.96</v>
      </c>
      <c r="N10">
        <v>6</v>
      </c>
      <c r="O10">
        <v>5</v>
      </c>
      <c r="P10">
        <v>4</v>
      </c>
      <c r="Q10">
        <v>3</v>
      </c>
    </row>
    <row r="11" spans="2:17" x14ac:dyDescent="0.25">
      <c r="B11">
        <v>7</v>
      </c>
      <c r="C11" t="s">
        <v>33</v>
      </c>
      <c r="D11" t="s">
        <v>22</v>
      </c>
      <c r="E11" t="s">
        <v>23</v>
      </c>
      <c r="F11" s="50">
        <f t="shared" si="0"/>
        <v>75</v>
      </c>
      <c r="G11">
        <v>48</v>
      </c>
      <c r="H11">
        <v>96.14</v>
      </c>
      <c r="I11">
        <v>10</v>
      </c>
      <c r="J11">
        <v>5</v>
      </c>
      <c r="K11">
        <v>5</v>
      </c>
      <c r="L11">
        <v>8</v>
      </c>
      <c r="M11">
        <v>96.14</v>
      </c>
      <c r="N11">
        <v>8</v>
      </c>
      <c r="O11">
        <v>6</v>
      </c>
      <c r="P11">
        <v>1</v>
      </c>
      <c r="Q11">
        <v>5</v>
      </c>
    </row>
    <row r="12" spans="2:17" x14ac:dyDescent="0.25">
      <c r="B12">
        <v>8</v>
      </c>
      <c r="C12" t="s">
        <v>34</v>
      </c>
      <c r="D12" t="s">
        <v>22</v>
      </c>
      <c r="E12" t="s">
        <v>23</v>
      </c>
      <c r="F12" s="50">
        <f t="shared" si="0"/>
        <v>71.875</v>
      </c>
      <c r="G12">
        <v>46</v>
      </c>
      <c r="H12">
        <v>102.13</v>
      </c>
      <c r="I12">
        <v>2</v>
      </c>
      <c r="J12">
        <v>4</v>
      </c>
      <c r="K12">
        <v>10</v>
      </c>
      <c r="L12">
        <v>9</v>
      </c>
      <c r="M12">
        <v>102.13</v>
      </c>
      <c r="N12">
        <v>7</v>
      </c>
      <c r="O12">
        <v>6</v>
      </c>
      <c r="P12">
        <v>2</v>
      </c>
      <c r="Q12">
        <v>6</v>
      </c>
    </row>
    <row r="13" spans="2:17" x14ac:dyDescent="0.25">
      <c r="B13">
        <v>9</v>
      </c>
      <c r="C13" t="s">
        <v>35</v>
      </c>
      <c r="D13" t="s">
        <v>22</v>
      </c>
      <c r="E13" t="s">
        <v>23</v>
      </c>
      <c r="F13" s="50">
        <f t="shared" si="0"/>
        <v>70.3125</v>
      </c>
      <c r="G13">
        <v>45</v>
      </c>
      <c r="H13">
        <v>95.9</v>
      </c>
      <c r="I13">
        <v>5</v>
      </c>
      <c r="J13">
        <v>7</v>
      </c>
      <c r="K13">
        <v>9</v>
      </c>
      <c r="L13">
        <v>9</v>
      </c>
      <c r="M13">
        <v>95.9</v>
      </c>
      <c r="N13">
        <v>5</v>
      </c>
      <c r="O13">
        <v>5</v>
      </c>
      <c r="P13">
        <v>1</v>
      </c>
      <c r="Q13">
        <v>4</v>
      </c>
    </row>
    <row r="14" spans="2:17" x14ac:dyDescent="0.25">
      <c r="B14">
        <v>10</v>
      </c>
      <c r="C14" t="s">
        <v>36</v>
      </c>
      <c r="D14" t="s">
        <v>22</v>
      </c>
      <c r="E14" t="s">
        <v>23</v>
      </c>
      <c r="F14" s="50">
        <f t="shared" si="0"/>
        <v>59.375</v>
      </c>
      <c r="G14">
        <v>38</v>
      </c>
      <c r="H14">
        <v>96.34</v>
      </c>
      <c r="I14">
        <v>7</v>
      </c>
      <c r="J14">
        <v>5</v>
      </c>
      <c r="K14">
        <v>3</v>
      </c>
      <c r="L14">
        <v>7</v>
      </c>
      <c r="M14">
        <v>96.34</v>
      </c>
      <c r="N14">
        <v>4</v>
      </c>
      <c r="O14">
        <v>4</v>
      </c>
      <c r="P14">
        <v>3</v>
      </c>
      <c r="Q14">
        <v>5</v>
      </c>
    </row>
    <row r="15" spans="2:17" x14ac:dyDescent="0.25">
      <c r="B15">
        <v>2</v>
      </c>
      <c r="C15" t="s">
        <v>37</v>
      </c>
      <c r="D15" t="s">
        <v>25</v>
      </c>
      <c r="E15" t="s">
        <v>23</v>
      </c>
      <c r="F15" s="50">
        <f t="shared" si="0"/>
        <v>54.6875</v>
      </c>
      <c r="G15">
        <v>35</v>
      </c>
      <c r="H15">
        <v>120</v>
      </c>
      <c r="I15">
        <v>4</v>
      </c>
      <c r="J15">
        <v>3</v>
      </c>
      <c r="K15">
        <v>5</v>
      </c>
      <c r="L15">
        <v>7</v>
      </c>
      <c r="M15">
        <v>120</v>
      </c>
      <c r="N15">
        <v>7</v>
      </c>
      <c r="O15">
        <v>5</v>
      </c>
      <c r="P15">
        <v>1</v>
      </c>
      <c r="Q15">
        <v>3</v>
      </c>
    </row>
    <row r="16" spans="2:17" x14ac:dyDescent="0.25">
      <c r="B16">
        <v>11</v>
      </c>
      <c r="C16" t="s">
        <v>38</v>
      </c>
      <c r="D16" t="s">
        <v>22</v>
      </c>
      <c r="E16" t="s">
        <v>23</v>
      </c>
      <c r="F16" s="50">
        <f t="shared" si="0"/>
        <v>51.5625</v>
      </c>
      <c r="G16">
        <v>33</v>
      </c>
      <c r="H16">
        <v>101</v>
      </c>
      <c r="I16">
        <v>6</v>
      </c>
      <c r="J16">
        <v>3</v>
      </c>
      <c r="K16">
        <v>6</v>
      </c>
      <c r="L16">
        <v>6</v>
      </c>
      <c r="M16">
        <v>101</v>
      </c>
      <c r="N16">
        <v>2</v>
      </c>
      <c r="O16">
        <v>2</v>
      </c>
      <c r="P16">
        <v>4</v>
      </c>
      <c r="Q16">
        <v>4</v>
      </c>
    </row>
    <row r="17" spans="2:17" x14ac:dyDescent="0.25">
      <c r="B17">
        <v>1</v>
      </c>
      <c r="C17" t="s">
        <v>39</v>
      </c>
      <c r="D17" t="s">
        <v>40</v>
      </c>
      <c r="E17" t="s">
        <v>23</v>
      </c>
      <c r="F17" s="50">
        <f t="shared" si="0"/>
        <v>48.4375</v>
      </c>
      <c r="G17">
        <v>31</v>
      </c>
      <c r="H17">
        <v>105</v>
      </c>
      <c r="I17">
        <v>2</v>
      </c>
      <c r="J17">
        <v>5</v>
      </c>
      <c r="K17">
        <v>0</v>
      </c>
      <c r="L17">
        <v>8</v>
      </c>
      <c r="M17">
        <v>105</v>
      </c>
      <c r="N17">
        <v>4</v>
      </c>
      <c r="O17">
        <v>6</v>
      </c>
      <c r="P17">
        <v>2</v>
      </c>
      <c r="Q17">
        <v>4</v>
      </c>
    </row>
    <row r="18" spans="2:17" x14ac:dyDescent="0.25">
      <c r="B18">
        <v>1</v>
      </c>
      <c r="C18" t="s">
        <v>41</v>
      </c>
      <c r="D18" t="s">
        <v>42</v>
      </c>
      <c r="E18" t="s">
        <v>23</v>
      </c>
      <c r="F18" s="50">
        <f t="shared" si="0"/>
        <v>48.4375</v>
      </c>
      <c r="G18">
        <v>31</v>
      </c>
      <c r="H18">
        <v>120</v>
      </c>
      <c r="I18">
        <v>4</v>
      </c>
      <c r="J18">
        <v>4</v>
      </c>
      <c r="K18">
        <v>6</v>
      </c>
      <c r="L18">
        <v>5</v>
      </c>
      <c r="M18">
        <v>120</v>
      </c>
      <c r="N18">
        <v>3</v>
      </c>
      <c r="O18">
        <v>1</v>
      </c>
      <c r="P18">
        <v>3</v>
      </c>
      <c r="Q18">
        <v>5</v>
      </c>
    </row>
    <row r="19" spans="2:17" x14ac:dyDescent="0.25">
      <c r="B19">
        <v>3</v>
      </c>
      <c r="C19" t="s">
        <v>43</v>
      </c>
      <c r="D19" t="s">
        <v>25</v>
      </c>
      <c r="E19" t="s">
        <v>23</v>
      </c>
      <c r="F19" s="50">
        <f t="shared" si="0"/>
        <v>42.1875</v>
      </c>
      <c r="G19">
        <v>27</v>
      </c>
      <c r="H19">
        <v>120</v>
      </c>
      <c r="I19">
        <v>1</v>
      </c>
      <c r="J19">
        <v>7</v>
      </c>
      <c r="K19">
        <v>2</v>
      </c>
      <c r="L19">
        <v>4</v>
      </c>
      <c r="M19">
        <v>120</v>
      </c>
      <c r="N19">
        <v>4</v>
      </c>
      <c r="O19">
        <v>2</v>
      </c>
      <c r="P19">
        <v>3</v>
      </c>
      <c r="Q19">
        <v>4</v>
      </c>
    </row>
    <row r="20" spans="2:17" x14ac:dyDescent="0.25">
      <c r="B20">
        <v>2</v>
      </c>
      <c r="C20" t="s">
        <v>44</v>
      </c>
      <c r="D20" t="s">
        <v>42</v>
      </c>
      <c r="E20" t="s">
        <v>23</v>
      </c>
      <c r="F20" s="50">
        <f t="shared" si="0"/>
        <v>31.25</v>
      </c>
      <c r="G20">
        <v>20</v>
      </c>
      <c r="H20">
        <v>103.64</v>
      </c>
      <c r="I20">
        <v>2</v>
      </c>
      <c r="J20">
        <v>2</v>
      </c>
      <c r="K20">
        <v>1</v>
      </c>
      <c r="L20">
        <v>6</v>
      </c>
      <c r="M20">
        <v>103.64</v>
      </c>
      <c r="N20">
        <v>4</v>
      </c>
      <c r="O20">
        <v>1</v>
      </c>
      <c r="P20">
        <v>4</v>
      </c>
      <c r="Q20">
        <v>0</v>
      </c>
    </row>
    <row r="21" spans="2:17" x14ac:dyDescent="0.25">
      <c r="B21">
        <v>4</v>
      </c>
      <c r="C21" t="s">
        <v>45</v>
      </c>
      <c r="D21" t="s">
        <v>25</v>
      </c>
      <c r="E21" t="s">
        <v>23</v>
      </c>
      <c r="F21" s="50">
        <f t="shared" si="0"/>
        <v>23.4375</v>
      </c>
      <c r="G21">
        <v>15</v>
      </c>
      <c r="H21">
        <v>120</v>
      </c>
      <c r="I21">
        <v>2</v>
      </c>
      <c r="J21">
        <v>0</v>
      </c>
      <c r="K21">
        <v>0</v>
      </c>
      <c r="L21">
        <v>3</v>
      </c>
      <c r="M21">
        <v>120</v>
      </c>
      <c r="N21">
        <v>3</v>
      </c>
      <c r="O21">
        <v>3</v>
      </c>
      <c r="P21">
        <v>2</v>
      </c>
      <c r="Q21">
        <v>2</v>
      </c>
    </row>
    <row r="22" spans="2:17" x14ac:dyDescent="0.25">
      <c r="B22">
        <v>12</v>
      </c>
      <c r="C22" t="s">
        <v>46</v>
      </c>
      <c r="D22" t="s">
        <v>22</v>
      </c>
      <c r="E22" t="s">
        <v>23</v>
      </c>
      <c r="F22" s="50">
        <f t="shared" si="0"/>
        <v>21.875</v>
      </c>
      <c r="G22">
        <v>14</v>
      </c>
      <c r="H22">
        <v>120</v>
      </c>
      <c r="I22">
        <v>2</v>
      </c>
      <c r="J22">
        <v>3</v>
      </c>
      <c r="K22">
        <v>2</v>
      </c>
      <c r="L22">
        <v>3</v>
      </c>
      <c r="M22">
        <v>120</v>
      </c>
      <c r="N22">
        <v>2</v>
      </c>
      <c r="O22">
        <v>0</v>
      </c>
      <c r="P22">
        <v>2</v>
      </c>
      <c r="Q22">
        <v>0</v>
      </c>
    </row>
  </sheetData>
  <sortState ref="B3:Q26">
    <sortCondition descending="1" ref="G3:G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2"/>
  <sheetViews>
    <sheetView workbookViewId="0">
      <selection activeCell="D29" sqref="D29"/>
    </sheetView>
  </sheetViews>
  <sheetFormatPr defaultRowHeight="15" x14ac:dyDescent="0.25"/>
  <cols>
    <col min="2" max="2" width="26.5703125" customWidth="1"/>
    <col min="3" max="3" width="16.7109375" bestFit="1" customWidth="1"/>
    <col min="4" max="4" width="33.28515625" bestFit="1" customWidth="1"/>
    <col min="5" max="5" width="7.28515625" bestFit="1" customWidth="1"/>
    <col min="7" max="7" width="6" bestFit="1" customWidth="1"/>
    <col min="8" max="8" width="12" bestFit="1" customWidth="1"/>
    <col min="9" max="9" width="6" bestFit="1" customWidth="1"/>
    <col min="10" max="10" width="18.28515625" bestFit="1" customWidth="1"/>
    <col min="11" max="11" width="19.7109375" bestFit="1" customWidth="1"/>
    <col min="12" max="12" width="27.5703125" bestFit="1" customWidth="1"/>
    <col min="13" max="13" width="28" bestFit="1" customWidth="1"/>
    <col min="14" max="14" width="22.140625" bestFit="1" customWidth="1"/>
    <col min="15" max="15" width="18.28515625" bestFit="1" customWidth="1"/>
    <col min="16" max="16" width="18.7109375" bestFit="1" customWidth="1"/>
    <col min="17" max="17" width="19.85546875" bestFit="1" customWidth="1"/>
    <col min="18" max="18" width="6" bestFit="1" customWidth="1"/>
    <col min="19" max="19" width="32.28515625" bestFit="1" customWidth="1"/>
  </cols>
  <sheetData>
    <row r="3" spans="2:19" ht="14.45" x14ac:dyDescent="0.3">
      <c r="B3" s="33"/>
    </row>
    <row r="4" spans="2:19" x14ac:dyDescent="0.25">
      <c r="B4" t="s">
        <v>9</v>
      </c>
      <c r="C4" t="s">
        <v>0</v>
      </c>
      <c r="D4" t="s">
        <v>10</v>
      </c>
      <c r="E4" t="s">
        <v>11</v>
      </c>
      <c r="F4" t="s">
        <v>57</v>
      </c>
      <c r="G4" t="s">
        <v>12</v>
      </c>
      <c r="H4" t="s">
        <v>81</v>
      </c>
      <c r="I4" t="s">
        <v>6</v>
      </c>
      <c r="J4" t="s">
        <v>58</v>
      </c>
      <c r="K4" t="s">
        <v>59</v>
      </c>
      <c r="L4" t="s">
        <v>60</v>
      </c>
      <c r="M4" t="s">
        <v>61</v>
      </c>
      <c r="N4" t="s">
        <v>62</v>
      </c>
      <c r="O4" t="s">
        <v>63</v>
      </c>
      <c r="P4" t="s">
        <v>64</v>
      </c>
      <c r="Q4" t="s">
        <v>65</v>
      </c>
      <c r="S4" t="s">
        <v>66</v>
      </c>
    </row>
    <row r="5" spans="2:19" x14ac:dyDescent="0.25">
      <c r="B5">
        <v>1</v>
      </c>
      <c r="C5" s="42" t="s">
        <v>21</v>
      </c>
      <c r="D5" t="s">
        <v>22</v>
      </c>
      <c r="E5" t="s">
        <v>23</v>
      </c>
      <c r="G5">
        <v>79</v>
      </c>
      <c r="H5" s="42">
        <f>G5/$G$5*100</f>
        <v>100</v>
      </c>
      <c r="I5">
        <v>48.96</v>
      </c>
      <c r="J5">
        <v>12</v>
      </c>
      <c r="K5">
        <v>6</v>
      </c>
      <c r="L5">
        <v>10</v>
      </c>
      <c r="M5">
        <v>9</v>
      </c>
      <c r="N5">
        <v>9</v>
      </c>
      <c r="O5">
        <v>12</v>
      </c>
      <c r="P5">
        <v>5</v>
      </c>
      <c r="Q5">
        <v>7</v>
      </c>
      <c r="R5">
        <v>48.96</v>
      </c>
      <c r="S5">
        <v>9</v>
      </c>
    </row>
    <row r="6" spans="2:19" x14ac:dyDescent="0.25">
      <c r="B6">
        <v>2</v>
      </c>
      <c r="C6" s="42" t="s">
        <v>24</v>
      </c>
      <c r="D6" t="s">
        <v>25</v>
      </c>
      <c r="E6" t="s">
        <v>23</v>
      </c>
      <c r="G6">
        <v>73</v>
      </c>
      <c r="H6" s="42">
        <f t="shared" ref="H6:H28" si="0">G6/$G$5*100</f>
        <v>92.405063291139243</v>
      </c>
      <c r="I6">
        <v>47.92</v>
      </c>
      <c r="J6">
        <v>12</v>
      </c>
      <c r="K6">
        <v>10</v>
      </c>
      <c r="L6">
        <v>4</v>
      </c>
      <c r="M6">
        <v>8</v>
      </c>
      <c r="N6">
        <v>9</v>
      </c>
      <c r="O6">
        <v>10</v>
      </c>
      <c r="P6">
        <v>8</v>
      </c>
      <c r="Q6">
        <v>8</v>
      </c>
      <c r="R6">
        <v>47.92</v>
      </c>
      <c r="S6">
        <v>4</v>
      </c>
    </row>
    <row r="7" spans="2:19" x14ac:dyDescent="0.25">
      <c r="B7">
        <v>3</v>
      </c>
      <c r="C7" s="42" t="s">
        <v>30</v>
      </c>
      <c r="D7" t="s">
        <v>22</v>
      </c>
      <c r="E7" t="s">
        <v>23</v>
      </c>
      <c r="G7">
        <v>73</v>
      </c>
      <c r="H7" s="42">
        <f t="shared" si="0"/>
        <v>92.405063291139243</v>
      </c>
      <c r="I7">
        <v>64.47</v>
      </c>
      <c r="J7">
        <v>12</v>
      </c>
      <c r="K7">
        <v>9</v>
      </c>
      <c r="L7">
        <v>6</v>
      </c>
      <c r="M7">
        <v>9</v>
      </c>
      <c r="N7">
        <v>7</v>
      </c>
      <c r="O7">
        <v>8</v>
      </c>
      <c r="P7">
        <v>5</v>
      </c>
      <c r="Q7">
        <v>8</v>
      </c>
      <c r="R7">
        <v>64.47</v>
      </c>
      <c r="S7">
        <v>9</v>
      </c>
    </row>
    <row r="8" spans="2:19" x14ac:dyDescent="0.25">
      <c r="B8" s="33">
        <v>4</v>
      </c>
      <c r="C8" s="42" t="s">
        <v>67</v>
      </c>
      <c r="D8" t="s">
        <v>22</v>
      </c>
      <c r="E8" t="s">
        <v>68</v>
      </c>
      <c r="G8">
        <v>69</v>
      </c>
      <c r="H8" s="42">
        <f t="shared" si="0"/>
        <v>87.341772151898738</v>
      </c>
      <c r="I8">
        <v>49.19</v>
      </c>
      <c r="J8">
        <v>10</v>
      </c>
      <c r="K8">
        <v>9</v>
      </c>
      <c r="L8">
        <v>8</v>
      </c>
      <c r="M8">
        <v>9</v>
      </c>
      <c r="N8">
        <v>10</v>
      </c>
      <c r="O8">
        <v>8</v>
      </c>
      <c r="P8">
        <v>2</v>
      </c>
      <c r="Q8">
        <v>7</v>
      </c>
      <c r="R8">
        <v>49.19</v>
      </c>
      <c r="S8">
        <v>6</v>
      </c>
    </row>
    <row r="9" spans="2:19" x14ac:dyDescent="0.25">
      <c r="B9" s="33">
        <v>5</v>
      </c>
      <c r="C9" s="42" t="s">
        <v>26</v>
      </c>
      <c r="D9" t="s">
        <v>22</v>
      </c>
      <c r="E9" t="s">
        <v>23</v>
      </c>
      <c r="G9">
        <v>65</v>
      </c>
      <c r="H9" s="42">
        <f t="shared" si="0"/>
        <v>82.278481012658233</v>
      </c>
      <c r="I9">
        <v>52.31</v>
      </c>
      <c r="J9">
        <v>11</v>
      </c>
      <c r="K9">
        <v>6</v>
      </c>
      <c r="L9">
        <v>6</v>
      </c>
      <c r="M9">
        <v>9</v>
      </c>
      <c r="N9">
        <v>8</v>
      </c>
      <c r="O9">
        <v>10</v>
      </c>
      <c r="P9">
        <v>1</v>
      </c>
      <c r="Q9">
        <v>7</v>
      </c>
      <c r="R9">
        <v>52.31</v>
      </c>
      <c r="S9">
        <v>7</v>
      </c>
    </row>
    <row r="10" spans="2:19" x14ac:dyDescent="0.25">
      <c r="B10">
        <v>6</v>
      </c>
      <c r="C10" s="42" t="s">
        <v>34</v>
      </c>
      <c r="D10" t="s">
        <v>22</v>
      </c>
      <c r="E10" t="s">
        <v>23</v>
      </c>
      <c r="G10">
        <v>63</v>
      </c>
      <c r="H10" s="42">
        <f t="shared" si="0"/>
        <v>79.74683544303798</v>
      </c>
      <c r="I10">
        <v>53.02</v>
      </c>
      <c r="J10">
        <v>9</v>
      </c>
      <c r="K10">
        <v>7</v>
      </c>
      <c r="L10">
        <v>7</v>
      </c>
      <c r="M10">
        <v>9</v>
      </c>
      <c r="N10">
        <v>10</v>
      </c>
      <c r="O10">
        <v>4</v>
      </c>
      <c r="P10">
        <v>2</v>
      </c>
      <c r="Q10">
        <v>7</v>
      </c>
      <c r="R10">
        <v>53.02</v>
      </c>
      <c r="S10">
        <v>8</v>
      </c>
    </row>
    <row r="11" spans="2:19" x14ac:dyDescent="0.25">
      <c r="B11" s="33">
        <v>7</v>
      </c>
      <c r="C11" s="42" t="s">
        <v>69</v>
      </c>
      <c r="D11" t="s">
        <v>22</v>
      </c>
      <c r="E11" t="s">
        <v>23</v>
      </c>
      <c r="G11">
        <v>60</v>
      </c>
      <c r="H11" s="42">
        <f t="shared" si="0"/>
        <v>75.949367088607602</v>
      </c>
      <c r="I11">
        <v>55.69</v>
      </c>
      <c r="J11">
        <v>11</v>
      </c>
      <c r="K11">
        <v>3</v>
      </c>
      <c r="L11">
        <v>3</v>
      </c>
      <c r="M11">
        <v>6</v>
      </c>
      <c r="N11">
        <v>9</v>
      </c>
      <c r="O11">
        <v>11</v>
      </c>
      <c r="P11">
        <v>4</v>
      </c>
      <c r="Q11">
        <v>8</v>
      </c>
      <c r="R11">
        <v>55.69</v>
      </c>
      <c r="S11">
        <v>5</v>
      </c>
    </row>
    <row r="12" spans="2:19" x14ac:dyDescent="0.25">
      <c r="B12" s="33">
        <v>8</v>
      </c>
      <c r="C12" s="42" t="s">
        <v>70</v>
      </c>
      <c r="D12" t="s">
        <v>22</v>
      </c>
      <c r="E12" t="s">
        <v>23</v>
      </c>
      <c r="G12">
        <v>58</v>
      </c>
      <c r="H12" s="42">
        <f t="shared" si="0"/>
        <v>73.417721518987349</v>
      </c>
      <c r="I12">
        <v>63.53</v>
      </c>
      <c r="J12">
        <v>8</v>
      </c>
      <c r="K12">
        <v>3</v>
      </c>
      <c r="L12">
        <v>6</v>
      </c>
      <c r="M12">
        <v>8</v>
      </c>
      <c r="N12">
        <v>9</v>
      </c>
      <c r="O12">
        <v>10</v>
      </c>
      <c r="P12">
        <v>3</v>
      </c>
      <c r="Q12">
        <v>6</v>
      </c>
      <c r="R12">
        <v>63.53</v>
      </c>
      <c r="S12">
        <v>5</v>
      </c>
    </row>
    <row r="13" spans="2:19" x14ac:dyDescent="0.25">
      <c r="B13">
        <v>9</v>
      </c>
      <c r="C13" s="42" t="s">
        <v>71</v>
      </c>
      <c r="D13" t="s">
        <v>40</v>
      </c>
      <c r="E13" t="s">
        <v>23</v>
      </c>
      <c r="G13">
        <v>52</v>
      </c>
      <c r="H13" s="42">
        <f t="shared" si="0"/>
        <v>65.822784810126578</v>
      </c>
      <c r="I13">
        <v>68.489999999999995</v>
      </c>
      <c r="J13">
        <v>11</v>
      </c>
      <c r="K13">
        <v>5</v>
      </c>
      <c r="L13">
        <v>3</v>
      </c>
      <c r="M13">
        <v>4</v>
      </c>
      <c r="N13">
        <v>6</v>
      </c>
      <c r="O13">
        <v>11</v>
      </c>
      <c r="P13">
        <v>3</v>
      </c>
      <c r="Q13">
        <v>5</v>
      </c>
      <c r="R13">
        <v>68.489999999999995</v>
      </c>
      <c r="S13">
        <v>4</v>
      </c>
    </row>
    <row r="14" spans="2:19" x14ac:dyDescent="0.25">
      <c r="B14" s="33">
        <v>10</v>
      </c>
      <c r="C14" s="42" t="s">
        <v>33</v>
      </c>
      <c r="D14" t="s">
        <v>22</v>
      </c>
      <c r="E14" t="s">
        <v>23</v>
      </c>
      <c r="G14">
        <v>51</v>
      </c>
      <c r="H14" s="42">
        <f t="shared" si="0"/>
        <v>64.556962025316452</v>
      </c>
      <c r="I14">
        <v>49.68</v>
      </c>
      <c r="J14">
        <v>11</v>
      </c>
      <c r="K14">
        <v>3</v>
      </c>
      <c r="L14">
        <v>2</v>
      </c>
      <c r="M14">
        <v>5</v>
      </c>
      <c r="N14">
        <v>10</v>
      </c>
      <c r="O14">
        <v>5</v>
      </c>
      <c r="P14">
        <v>3</v>
      </c>
      <c r="Q14">
        <v>6</v>
      </c>
      <c r="R14">
        <v>49.68</v>
      </c>
      <c r="S14">
        <v>6</v>
      </c>
    </row>
    <row r="15" spans="2:19" x14ac:dyDescent="0.25">
      <c r="B15" s="33">
        <v>11</v>
      </c>
      <c r="C15" s="42" t="s">
        <v>31</v>
      </c>
      <c r="D15" t="s">
        <v>22</v>
      </c>
      <c r="E15" t="s">
        <v>23</v>
      </c>
      <c r="G15">
        <v>49</v>
      </c>
      <c r="H15" s="42">
        <f t="shared" si="0"/>
        <v>62.025316455696199</v>
      </c>
      <c r="I15">
        <v>63.24</v>
      </c>
      <c r="J15">
        <v>10</v>
      </c>
      <c r="K15">
        <v>3</v>
      </c>
      <c r="L15">
        <v>3</v>
      </c>
      <c r="M15">
        <v>4</v>
      </c>
      <c r="N15">
        <v>10</v>
      </c>
      <c r="O15">
        <v>6</v>
      </c>
      <c r="P15">
        <v>1</v>
      </c>
      <c r="Q15">
        <v>7</v>
      </c>
      <c r="R15">
        <v>63.24</v>
      </c>
      <c r="S15">
        <v>5</v>
      </c>
    </row>
    <row r="16" spans="2:19" x14ac:dyDescent="0.25">
      <c r="B16">
        <v>12</v>
      </c>
      <c r="C16" s="42" t="s">
        <v>72</v>
      </c>
      <c r="D16" t="s">
        <v>42</v>
      </c>
      <c r="E16" t="s">
        <v>23</v>
      </c>
      <c r="G16">
        <v>44</v>
      </c>
      <c r="H16" s="42">
        <f t="shared" si="0"/>
        <v>55.696202531645568</v>
      </c>
      <c r="I16">
        <v>70.63</v>
      </c>
      <c r="J16">
        <v>6</v>
      </c>
      <c r="K16">
        <v>4</v>
      </c>
      <c r="L16">
        <v>3</v>
      </c>
      <c r="M16">
        <v>8</v>
      </c>
      <c r="N16">
        <v>9</v>
      </c>
      <c r="O16">
        <v>4</v>
      </c>
      <c r="P16">
        <v>1</v>
      </c>
      <c r="Q16">
        <v>7</v>
      </c>
      <c r="R16">
        <v>70.63</v>
      </c>
      <c r="S16">
        <v>2</v>
      </c>
    </row>
    <row r="17" spans="2:19" x14ac:dyDescent="0.25">
      <c r="B17" s="33">
        <v>13</v>
      </c>
      <c r="C17" s="42" t="s">
        <v>36</v>
      </c>
      <c r="D17" t="s">
        <v>22</v>
      </c>
      <c r="E17" t="s">
        <v>23</v>
      </c>
      <c r="G17">
        <v>43</v>
      </c>
      <c r="H17" s="42">
        <f t="shared" si="0"/>
        <v>54.430379746835442</v>
      </c>
      <c r="I17">
        <v>71.41</v>
      </c>
      <c r="J17">
        <v>7</v>
      </c>
      <c r="K17">
        <v>3</v>
      </c>
      <c r="L17">
        <v>3</v>
      </c>
      <c r="M17">
        <v>7</v>
      </c>
      <c r="N17">
        <v>6</v>
      </c>
      <c r="O17">
        <v>6</v>
      </c>
      <c r="P17">
        <v>4</v>
      </c>
      <c r="Q17">
        <v>3</v>
      </c>
      <c r="R17">
        <v>71.41</v>
      </c>
      <c r="S17">
        <v>4</v>
      </c>
    </row>
    <row r="18" spans="2:19" x14ac:dyDescent="0.25">
      <c r="B18" s="33">
        <v>14</v>
      </c>
      <c r="C18" s="42" t="s">
        <v>73</v>
      </c>
      <c r="D18" t="s">
        <v>42</v>
      </c>
      <c r="E18" t="s">
        <v>74</v>
      </c>
      <c r="G18">
        <v>42</v>
      </c>
      <c r="H18" s="42">
        <f t="shared" si="0"/>
        <v>53.164556962025308</v>
      </c>
      <c r="I18">
        <v>78.48</v>
      </c>
      <c r="J18">
        <v>7</v>
      </c>
      <c r="K18">
        <v>7</v>
      </c>
      <c r="L18">
        <v>3</v>
      </c>
      <c r="M18">
        <v>4</v>
      </c>
      <c r="N18">
        <v>8</v>
      </c>
      <c r="O18">
        <v>2</v>
      </c>
      <c r="P18">
        <v>1</v>
      </c>
      <c r="Q18">
        <v>5</v>
      </c>
      <c r="R18">
        <v>78.48</v>
      </c>
      <c r="S18">
        <v>5</v>
      </c>
    </row>
    <row r="19" spans="2:19" x14ac:dyDescent="0.25">
      <c r="B19" s="33">
        <v>15</v>
      </c>
      <c r="C19" s="42" t="s">
        <v>38</v>
      </c>
      <c r="D19" t="s">
        <v>22</v>
      </c>
      <c r="E19" t="s">
        <v>23</v>
      </c>
      <c r="G19">
        <v>41</v>
      </c>
      <c r="H19" s="42">
        <f t="shared" si="0"/>
        <v>51.898734177215189</v>
      </c>
      <c r="I19">
        <v>68.97</v>
      </c>
      <c r="J19">
        <v>10</v>
      </c>
      <c r="K19">
        <v>4</v>
      </c>
      <c r="L19">
        <v>1</v>
      </c>
      <c r="M19">
        <v>7</v>
      </c>
      <c r="N19">
        <v>5</v>
      </c>
      <c r="O19">
        <v>5</v>
      </c>
      <c r="P19">
        <v>3</v>
      </c>
      <c r="Q19">
        <v>3</v>
      </c>
      <c r="R19">
        <v>68.97</v>
      </c>
      <c r="S19">
        <v>3</v>
      </c>
    </row>
    <row r="20" spans="2:19" x14ac:dyDescent="0.25">
      <c r="B20">
        <v>16</v>
      </c>
      <c r="C20" s="42" t="s">
        <v>75</v>
      </c>
      <c r="D20" t="s">
        <v>22</v>
      </c>
      <c r="E20" t="s">
        <v>23</v>
      </c>
      <c r="G20">
        <v>40</v>
      </c>
      <c r="H20" s="42">
        <f t="shared" si="0"/>
        <v>50.632911392405063</v>
      </c>
      <c r="I20">
        <v>61.61</v>
      </c>
      <c r="J20">
        <v>10</v>
      </c>
      <c r="K20">
        <v>4</v>
      </c>
      <c r="L20">
        <v>2</v>
      </c>
      <c r="M20">
        <v>7</v>
      </c>
      <c r="N20">
        <v>5</v>
      </c>
      <c r="O20">
        <v>2</v>
      </c>
      <c r="P20">
        <v>1</v>
      </c>
      <c r="Q20">
        <v>6</v>
      </c>
      <c r="R20">
        <v>61.61</v>
      </c>
      <c r="S20">
        <v>3</v>
      </c>
    </row>
    <row r="21" spans="2:19" x14ac:dyDescent="0.25">
      <c r="B21">
        <v>17</v>
      </c>
      <c r="C21" s="42" t="s">
        <v>76</v>
      </c>
      <c r="D21" t="s">
        <v>25</v>
      </c>
      <c r="E21" t="s">
        <v>23</v>
      </c>
      <c r="G21">
        <v>39</v>
      </c>
      <c r="H21" s="42">
        <f t="shared" si="0"/>
        <v>49.367088607594937</v>
      </c>
      <c r="I21">
        <v>92</v>
      </c>
      <c r="J21">
        <v>7</v>
      </c>
      <c r="K21">
        <v>8</v>
      </c>
      <c r="L21">
        <v>2</v>
      </c>
      <c r="M21">
        <v>2</v>
      </c>
      <c r="N21">
        <v>7</v>
      </c>
      <c r="O21">
        <v>4</v>
      </c>
      <c r="P21">
        <v>3</v>
      </c>
      <c r="Q21">
        <v>4</v>
      </c>
      <c r="R21">
        <v>92</v>
      </c>
      <c r="S21">
        <v>2</v>
      </c>
    </row>
    <row r="22" spans="2:19" x14ac:dyDescent="0.25">
      <c r="B22">
        <v>18</v>
      </c>
      <c r="C22" s="42" t="s">
        <v>41</v>
      </c>
      <c r="D22" t="s">
        <v>42</v>
      </c>
      <c r="E22" t="s">
        <v>23</v>
      </c>
      <c r="G22">
        <v>35</v>
      </c>
      <c r="H22" s="43">
        <f t="shared" si="0"/>
        <v>44.303797468354425</v>
      </c>
      <c r="I22">
        <v>75.13</v>
      </c>
      <c r="J22">
        <v>7</v>
      </c>
      <c r="K22">
        <v>2</v>
      </c>
      <c r="L22">
        <v>2</v>
      </c>
      <c r="M22">
        <v>4</v>
      </c>
      <c r="N22">
        <v>8</v>
      </c>
      <c r="O22">
        <v>6</v>
      </c>
      <c r="P22">
        <v>0</v>
      </c>
      <c r="Q22">
        <v>5</v>
      </c>
      <c r="R22">
        <v>75.13</v>
      </c>
      <c r="S22">
        <v>1</v>
      </c>
    </row>
    <row r="23" spans="2:19" x14ac:dyDescent="0.25">
      <c r="B23" s="33">
        <v>19</v>
      </c>
      <c r="C23" s="42" t="s">
        <v>77</v>
      </c>
      <c r="D23" t="s">
        <v>22</v>
      </c>
      <c r="E23" t="s">
        <v>23</v>
      </c>
      <c r="G23">
        <v>30</v>
      </c>
      <c r="H23" s="42">
        <f t="shared" si="0"/>
        <v>37.974683544303801</v>
      </c>
      <c r="I23">
        <v>110.6</v>
      </c>
      <c r="J23">
        <v>1</v>
      </c>
      <c r="K23">
        <v>7</v>
      </c>
      <c r="L23">
        <v>3</v>
      </c>
      <c r="M23">
        <v>1</v>
      </c>
      <c r="N23">
        <v>0</v>
      </c>
      <c r="O23">
        <v>8</v>
      </c>
      <c r="P23">
        <v>2</v>
      </c>
      <c r="Q23">
        <v>5</v>
      </c>
      <c r="R23">
        <v>110.6</v>
      </c>
      <c r="S23">
        <v>3</v>
      </c>
    </row>
    <row r="24" spans="2:19" x14ac:dyDescent="0.25">
      <c r="B24">
        <v>20</v>
      </c>
      <c r="C24" s="42" t="s">
        <v>78</v>
      </c>
      <c r="D24" t="s">
        <v>42</v>
      </c>
      <c r="E24" t="s">
        <v>23</v>
      </c>
      <c r="G24">
        <v>30</v>
      </c>
      <c r="H24" s="42">
        <f t="shared" si="0"/>
        <v>37.974683544303801</v>
      </c>
      <c r="I24">
        <v>87.6</v>
      </c>
      <c r="J24">
        <v>9</v>
      </c>
      <c r="K24">
        <v>3</v>
      </c>
      <c r="L24">
        <v>3</v>
      </c>
      <c r="M24">
        <v>6</v>
      </c>
      <c r="N24">
        <v>2</v>
      </c>
      <c r="O24">
        <v>1</v>
      </c>
      <c r="P24">
        <v>1</v>
      </c>
      <c r="Q24">
        <v>2</v>
      </c>
      <c r="R24">
        <v>87.6</v>
      </c>
      <c r="S24">
        <v>3</v>
      </c>
    </row>
    <row r="25" spans="2:19" x14ac:dyDescent="0.25">
      <c r="B25">
        <v>21</v>
      </c>
      <c r="C25" s="42" t="s">
        <v>79</v>
      </c>
      <c r="D25" t="s">
        <v>40</v>
      </c>
      <c r="E25" t="s">
        <v>74</v>
      </c>
      <c r="G25">
        <v>25</v>
      </c>
      <c r="H25" s="42">
        <f t="shared" si="0"/>
        <v>31.645569620253166</v>
      </c>
      <c r="I25">
        <v>79.790000000000006</v>
      </c>
      <c r="J25">
        <v>3</v>
      </c>
      <c r="K25">
        <v>1</v>
      </c>
      <c r="L25">
        <v>2</v>
      </c>
      <c r="M25">
        <v>6</v>
      </c>
      <c r="N25">
        <v>4</v>
      </c>
      <c r="O25">
        <v>2</v>
      </c>
      <c r="P25">
        <v>0</v>
      </c>
      <c r="Q25">
        <v>5</v>
      </c>
      <c r="R25">
        <v>79.790000000000006</v>
      </c>
      <c r="S25">
        <v>2</v>
      </c>
    </row>
    <row r="26" spans="2:19" x14ac:dyDescent="0.25">
      <c r="B26">
        <v>22</v>
      </c>
      <c r="C26" s="42" t="s">
        <v>80</v>
      </c>
      <c r="D26" t="s">
        <v>29</v>
      </c>
      <c r="E26" t="s">
        <v>23</v>
      </c>
      <c r="G26">
        <v>21</v>
      </c>
      <c r="H26" s="42">
        <f t="shared" si="0"/>
        <v>26.582278481012654</v>
      </c>
      <c r="I26">
        <v>98</v>
      </c>
      <c r="J26">
        <v>1</v>
      </c>
      <c r="K26">
        <v>1</v>
      </c>
      <c r="L26">
        <v>2</v>
      </c>
      <c r="M26">
        <v>4</v>
      </c>
      <c r="N26">
        <v>0</v>
      </c>
      <c r="O26">
        <v>3</v>
      </c>
      <c r="P26">
        <v>2</v>
      </c>
      <c r="Q26">
        <v>8</v>
      </c>
      <c r="R26">
        <v>98</v>
      </c>
      <c r="S26">
        <v>0</v>
      </c>
    </row>
    <row r="27" spans="2:19" x14ac:dyDescent="0.25">
      <c r="B27">
        <v>23</v>
      </c>
      <c r="C27" s="42" t="s">
        <v>45</v>
      </c>
      <c r="D27" t="s">
        <v>25</v>
      </c>
      <c r="E27" t="s">
        <v>23</v>
      </c>
      <c r="G27">
        <v>15</v>
      </c>
      <c r="H27" s="42">
        <f t="shared" si="0"/>
        <v>18.9873417721519</v>
      </c>
      <c r="I27">
        <v>120</v>
      </c>
      <c r="J27">
        <v>6</v>
      </c>
      <c r="K27">
        <v>0</v>
      </c>
      <c r="L27">
        <v>1</v>
      </c>
      <c r="M27">
        <v>0</v>
      </c>
      <c r="N27">
        <v>3</v>
      </c>
      <c r="O27">
        <v>2</v>
      </c>
      <c r="P27">
        <v>0</v>
      </c>
      <c r="Q27">
        <v>3</v>
      </c>
      <c r="R27">
        <v>120</v>
      </c>
      <c r="S27">
        <v>0</v>
      </c>
    </row>
    <row r="28" spans="2:19" x14ac:dyDescent="0.25">
      <c r="B28">
        <v>24</v>
      </c>
      <c r="C28" s="42" t="s">
        <v>35</v>
      </c>
      <c r="D28" t="s">
        <v>22</v>
      </c>
      <c r="E28" t="s">
        <v>68</v>
      </c>
      <c r="G28">
        <v>13</v>
      </c>
      <c r="H28" s="42">
        <f t="shared" si="0"/>
        <v>16.455696202531644</v>
      </c>
      <c r="I28">
        <v>78.739999999999995</v>
      </c>
      <c r="J28">
        <v>0</v>
      </c>
      <c r="K28">
        <v>2</v>
      </c>
      <c r="L28">
        <v>4</v>
      </c>
      <c r="M28">
        <v>0</v>
      </c>
      <c r="N28">
        <v>0</v>
      </c>
      <c r="O28">
        <v>1</v>
      </c>
      <c r="P28">
        <v>3</v>
      </c>
      <c r="Q28">
        <v>1</v>
      </c>
      <c r="R28">
        <v>78.739999999999995</v>
      </c>
      <c r="S28">
        <v>2</v>
      </c>
    </row>
    <row r="32" spans="2:19" x14ac:dyDescent="0.25">
      <c r="B32" s="33"/>
    </row>
  </sheetData>
  <sortState ref="C3:C22">
    <sortCondition ref="C3:C22"/>
  </sortState>
  <conditionalFormatting sqref="B36:B44 B2:B3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POPRC 2020 Overall Score &amp; Time</vt:lpstr>
      <vt:lpstr>4-11-2020</vt:lpstr>
      <vt:lpstr>5-9-2020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 A. Stewart</dc:creator>
  <cp:lastModifiedBy>Matthew Stiner</cp:lastModifiedBy>
  <dcterms:created xsi:type="dcterms:W3CDTF">2020-03-23T13:43:20Z</dcterms:created>
  <dcterms:modified xsi:type="dcterms:W3CDTF">2020-05-14T14:34:25Z</dcterms:modified>
</cp:coreProperties>
</file>