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U:\Availability Lists Fall\Online List\"/>
    </mc:Choice>
  </mc:AlternateContent>
  <xr:revisionPtr revIDLastSave="0" documentId="8_{35E15BDE-24AB-478A-98FE-05A8E82D9A5B}" xr6:coauthVersionLast="47" xr6:coauthVersionMax="47" xr10:uidLastSave="{00000000-0000-0000-0000-000000000000}"/>
  <bookViews>
    <workbookView xWindow="-28920" yWindow="-30" windowWidth="29040" windowHeight="15840" xr2:uid="{00000000-000D-0000-FFFF-FFFF00000000}"/>
  </bookViews>
  <sheets>
    <sheet name="2021" sheetId="4" r:id="rId1"/>
  </sheets>
  <definedNames>
    <definedName name="_xlnm.Print_Area" localSheetId="0">'2021'!$A$1:$K$88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4" i="4" l="1"/>
  <c r="B82" i="4"/>
  <c r="B84" i="4"/>
  <c r="B86" i="4"/>
  <c r="B80" i="4"/>
  <c r="I81" i="4" s="1"/>
  <c r="B78" i="4"/>
</calcChain>
</file>

<file path=xl/sharedStrings.xml><?xml version="1.0" encoding="utf-8"?>
<sst xmlns="http://schemas.openxmlformats.org/spreadsheetml/2006/main" count="252" uniqueCount="153">
  <si>
    <t>Red</t>
  </si>
  <si>
    <t>Yellow</t>
  </si>
  <si>
    <t>Minimum DELIVERY Requirements</t>
  </si>
  <si>
    <t>Available</t>
  </si>
  <si>
    <t>ORDER</t>
  </si>
  <si>
    <t>Celosia:</t>
  </si>
  <si>
    <t>PANSY - BLOTCH COLORS:</t>
  </si>
  <si>
    <t>Purple</t>
  </si>
  <si>
    <t>PANSY - CLEAR COLORS:</t>
  </si>
  <si>
    <t>White</t>
  </si>
  <si>
    <t>Frizzle Sizzle Orange</t>
  </si>
  <si>
    <t>Orange</t>
  </si>
  <si>
    <t>Dianthus: Mix</t>
  </si>
  <si>
    <t>Dusty Miller</t>
  </si>
  <si>
    <t>Snapdragon: Mix</t>
  </si>
  <si>
    <t>Coloratus</t>
  </si>
  <si>
    <t>White Blotch</t>
  </si>
  <si>
    <t>Yellow Blotch</t>
  </si>
  <si>
    <t>Hardy Mum:</t>
  </si>
  <si>
    <t>Kale:</t>
  </si>
  <si>
    <t>Coral Queen - Pink</t>
  </si>
  <si>
    <t>Nagoya Red</t>
  </si>
  <si>
    <t>Nagoya White</t>
  </si>
  <si>
    <t>VIOLA COLORS:</t>
  </si>
  <si>
    <t>Coral Queen</t>
  </si>
  <si>
    <t xml:space="preserve">Nagoya White </t>
  </si>
  <si>
    <t>Peach</t>
  </si>
  <si>
    <t>$500.00 for Fall</t>
  </si>
  <si>
    <t>8 Flats per Shelf - 40 Flats per Rack</t>
  </si>
  <si>
    <t>16 - 2 Gallon Hardy Mum Pots per Shelf / 64 per Rack</t>
  </si>
  <si>
    <t>4" - 8 Flats per Shelf / 56 Flats per Rack</t>
  </si>
  <si>
    <t>4" 8 Flats per Shelf / 56 Flats per Rack</t>
  </si>
  <si>
    <t xml:space="preserve">1801 - 4" PANSY - VIOLA </t>
  </si>
  <si>
    <t>1801 - 4" PREMIUM ANNUALS</t>
  </si>
  <si>
    <t>1801 - 4" BASIC ANNUALS:</t>
  </si>
  <si>
    <t>Bronze</t>
  </si>
  <si>
    <t>Glamour Red</t>
  </si>
  <si>
    <t>All Season Mix</t>
  </si>
  <si>
    <t xml:space="preserve">Assorted Flats* Best Blooming </t>
  </si>
  <si>
    <t>Assorted Flats*</t>
  </si>
  <si>
    <t>Assorted Pots*</t>
  </si>
  <si>
    <t>*"Assorted Flats" - assorted of colors or varieties available, not mixed flats                    *"Assorted Pots" - assorted of colors or varieties available</t>
  </si>
  <si>
    <t>TOTAL RACKS</t>
  </si>
  <si>
    <t>TOTAL 4" FLATS</t>
  </si>
  <si>
    <t>TOTAL 1 GALLON FLATS</t>
  </si>
  <si>
    <t>TOTAL 6" FLATS</t>
  </si>
  <si>
    <t>TOTAL 2 GALLON POTS</t>
  </si>
  <si>
    <t>TOTAL 12" PATIO POTS</t>
  </si>
  <si>
    <t>2 GALLON - 9X6" Pan - (sold individually)</t>
  </si>
  <si>
    <t>12 - 12" Pots per Shelf / 48 Pots per Rack</t>
  </si>
  <si>
    <t>12" MIXED FALL GARDEN</t>
  </si>
  <si>
    <t>20 - 2 Gallon Kale or Aster Pots per Shelf / 80 per Rack</t>
  </si>
  <si>
    <t xml:space="preserve">ESTIMATED COST </t>
  </si>
  <si>
    <t xml:space="preserve">                                             home of</t>
  </si>
  <si>
    <t>Sedum:</t>
  </si>
  <si>
    <t>Angelina</t>
  </si>
  <si>
    <t>Red Carpet</t>
  </si>
  <si>
    <t>Guthrie Greenhouses   P.O. Box 1399, Guthrie, OK  73044     (405) 282-1610 (office)     (800) 749-4301 (toll free)     (405) 282-2285 (fax)</t>
  </si>
  <si>
    <t>1 GALLON - 6 Pots per flat</t>
  </si>
  <si>
    <t>12" PATIO POT</t>
  </si>
  <si>
    <t xml:space="preserve">Henry III Purple </t>
  </si>
  <si>
    <t>Æ</t>
  </si>
  <si>
    <t>denotes out for the season</t>
  </si>
  <si>
    <t xml:space="preserve">White  </t>
  </si>
  <si>
    <t>Autumn Spice Mix</t>
  </si>
  <si>
    <t>Caramel</t>
  </si>
  <si>
    <t>Cinnamon</t>
  </si>
  <si>
    <t xml:space="preserve">French Vanilla </t>
  </si>
  <si>
    <t>Denim Jump Up</t>
  </si>
  <si>
    <t>Henry III Pink</t>
  </si>
  <si>
    <t>Twisted Mix</t>
  </si>
  <si>
    <t>Intenz Lipstick</t>
  </si>
  <si>
    <t>Intenz Dark Purple</t>
  </si>
  <si>
    <t>Blotch Mix</t>
  </si>
  <si>
    <t>Coreopsis:</t>
  </si>
  <si>
    <t>Uptick Cream &amp; Red</t>
  </si>
  <si>
    <t>Uptick Gold &amp; Bronze</t>
  </si>
  <si>
    <t>Gaillardia:</t>
  </si>
  <si>
    <t>Thunder Mix - orange, blue, gold</t>
  </si>
  <si>
    <r>
      <t>Money Wort:</t>
    </r>
    <r>
      <rPr>
        <sz val="12"/>
        <rFont val="Microsoft YaHei"/>
        <family val="2"/>
      </rPr>
      <t xml:space="preserve"> Gold</t>
    </r>
  </si>
  <si>
    <t>Blotch Rose</t>
  </si>
  <si>
    <t>Blotch Yellow</t>
  </si>
  <si>
    <t xml:space="preserve">Blotch White with Rose </t>
  </si>
  <si>
    <t xml:space="preserve">Blotch White </t>
  </si>
  <si>
    <t xml:space="preserve">Blotch Red </t>
  </si>
  <si>
    <t xml:space="preserve">Blotch Purple </t>
  </si>
  <si>
    <t>Blotch Blue</t>
  </si>
  <si>
    <t>Clear Azure Blue</t>
  </si>
  <si>
    <t>Clear True Blue</t>
  </si>
  <si>
    <t>Clear Orange</t>
  </si>
  <si>
    <t>Clear Purple</t>
  </si>
  <si>
    <t>Clear Rose</t>
  </si>
  <si>
    <t xml:space="preserve">Bright Lights </t>
  </si>
  <si>
    <r>
      <t xml:space="preserve">Ajuga: </t>
    </r>
    <r>
      <rPr>
        <sz val="12"/>
        <rFont val="Microsoft YaHei"/>
        <family val="2"/>
      </rPr>
      <t>Bronze Beauty</t>
    </r>
  </si>
  <si>
    <r>
      <rPr>
        <b/>
        <sz val="12"/>
        <rFont val="Microsoft YaHei"/>
        <family val="2"/>
      </rPr>
      <t xml:space="preserve">Vinca Minor: </t>
    </r>
    <r>
      <rPr>
        <sz val="12"/>
        <rFont val="Microsoft YaHei"/>
        <family val="2"/>
      </rPr>
      <t>Bowles Cunningham</t>
    </r>
  </si>
  <si>
    <t>Rudbeckia:</t>
  </si>
  <si>
    <t>Salvia:</t>
  </si>
  <si>
    <t>Cherry Red</t>
  </si>
  <si>
    <t>Hot Pink</t>
  </si>
  <si>
    <t>May Nights</t>
  </si>
  <si>
    <t>Mirage:</t>
  </si>
  <si>
    <t>Yokohama Red</t>
  </si>
  <si>
    <t>Intenz Classic - pink &amp; white</t>
  </si>
  <si>
    <t>7 Flats per Shelf / 28 Flats Per Rack</t>
  </si>
  <si>
    <t xml:space="preserve"> 9 - 12" Pots per Shelf / 27 Pots per Rack</t>
  </si>
  <si>
    <t>Clear Mix - rainbow mix</t>
  </si>
  <si>
    <t>Citrus Mix- orange, yellow, white</t>
  </si>
  <si>
    <t>Cool Water Mix - blue, purple, white</t>
  </si>
  <si>
    <t>Halloween Mix- orange, black</t>
  </si>
  <si>
    <t>Harvest Mix- orange, purple, yellow</t>
  </si>
  <si>
    <t>Tri Color Mix - lavender, yellow, purple</t>
  </si>
  <si>
    <t>Clear Halloween (black)</t>
  </si>
  <si>
    <t>Clear Red</t>
  </si>
  <si>
    <t>Clear White</t>
  </si>
  <si>
    <t>Clear Yellow</t>
  </si>
  <si>
    <t>Blotch Ocean - light purple</t>
  </si>
  <si>
    <t>6" POTS - (8-6" Pots per flat)</t>
  </si>
  <si>
    <t>Yokohama White</t>
  </si>
  <si>
    <t>Violet</t>
  </si>
  <si>
    <t>Nervia</t>
  </si>
  <si>
    <t>Petra</t>
  </si>
  <si>
    <t xml:space="preserve">Croton: </t>
  </si>
  <si>
    <t>Velocity Blue</t>
  </si>
  <si>
    <t xml:space="preserve">Mix Pot - XXLCelosia, kale, mum &amp; annuals </t>
  </si>
  <si>
    <t>Mix Pot - Croton, kale, mums &amp; annuals</t>
  </si>
  <si>
    <t>Mix Pot - Salvia, kale, mums &amp; annuals</t>
  </si>
  <si>
    <t xml:space="preserve">                                                            * Items that reflect a price increase 2021</t>
  </si>
  <si>
    <t xml:space="preserve">1801 - 4" GROUNDCOVERS &amp; ACCENT </t>
  </si>
  <si>
    <t>Mamey</t>
  </si>
  <si>
    <t>Mesa Bright BiColor</t>
  </si>
  <si>
    <t>Mesa Peach</t>
  </si>
  <si>
    <t>Mesa Red</t>
  </si>
  <si>
    <t>Autumn Colors</t>
  </si>
  <si>
    <t>Denver Daisy</t>
  </si>
  <si>
    <t>Company Name</t>
  </si>
  <si>
    <t>Contact Name</t>
  </si>
  <si>
    <t>Contact Phone#</t>
  </si>
  <si>
    <t xml:space="preserve">               Mary Jane Cazares: maryjane@guthriegreenhouses.com       Becky Sellers: becky@guthriegreenhouses.com     Kelly Roetker: kelly@guthriegreenhouses.com</t>
  </si>
  <si>
    <t>Swiss Chard: Ornamental</t>
  </si>
  <si>
    <t xml:space="preserve">1 Gallon Perennials:     </t>
  </si>
  <si>
    <t xml:space="preserve">Aster: </t>
  </si>
  <si>
    <t xml:space="preserve">Hardy Mum: </t>
  </si>
  <si>
    <t xml:space="preserve">SuperCal Petunia: </t>
  </si>
  <si>
    <t xml:space="preserve">6" HARDY MUMS </t>
  </si>
  <si>
    <t>6" Celosia XXL</t>
  </si>
  <si>
    <t xml:space="preserve">English Ivy </t>
  </si>
  <si>
    <t>Blotch Masquerade</t>
  </si>
  <si>
    <t>Tiger Eye Yellow</t>
  </si>
  <si>
    <t>Blotch Coastal Sunrise Mix</t>
  </si>
  <si>
    <t>Excellente</t>
  </si>
  <si>
    <t>freight costs not included</t>
  </si>
  <si>
    <t>Annual - Aloe Vera</t>
  </si>
  <si>
    <t>2021 CURRENT AVAILABILITY    Updated: 9/17/2021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</si>
</sst>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0"/>
      <name val="Arial"/>
    </font>
    <font>
      <sz val="8"/>
      <name val="Arial"/>
      <family val="2"/>
    </font>
    <font>
      <sz val="12"/>
      <name val="Microsoft YaHei"/>
      <family val="2"/>
    </font>
    <font>
      <b/>
      <sz val="12"/>
      <name val="Microsoft YaHei"/>
      <family val="2"/>
    </font>
    <font>
      <sz val="10"/>
      <name val="Arial"/>
      <family val="2"/>
    </font>
    <font>
      <b/>
      <sz val="10"/>
      <name val="Microsoft YaHei"/>
      <family val="2"/>
    </font>
    <font>
      <sz val="10"/>
      <name val="Microsoft YaHei"/>
      <family val="2"/>
    </font>
    <font>
      <b/>
      <sz val="10"/>
      <color rgb="FFC00000"/>
      <name val="Microsoft YaHei"/>
      <family val="2"/>
    </font>
    <font>
      <b/>
      <sz val="11"/>
      <name val="Microsoft YaHei"/>
      <family val="2"/>
    </font>
    <font>
      <b/>
      <sz val="12"/>
      <color rgb="FFC00000"/>
      <name val="Microsoft YaHei"/>
      <family val="2"/>
    </font>
    <font>
      <sz val="12"/>
      <name val="Arial"/>
      <family val="2"/>
    </font>
    <font>
      <sz val="11"/>
      <name val="Microsoft YaHei"/>
      <family val="2"/>
    </font>
    <font>
      <b/>
      <sz val="16"/>
      <name val="Microsoft YaHei"/>
      <family val="2"/>
    </font>
    <font>
      <sz val="12"/>
      <name val="Symbol"/>
      <family val="1"/>
      <charset val="2"/>
    </font>
    <font>
      <b/>
      <sz val="12"/>
      <name val="Symbol"/>
      <family val="1"/>
      <charset val="2"/>
    </font>
    <font>
      <b/>
      <sz val="12"/>
      <color rgb="FFFF0000"/>
      <name val="Microsoft YaHei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6" xfId="0" applyFont="1" applyBorder="1"/>
    <xf numFmtId="0" fontId="4" fillId="0" borderId="12" xfId="0" applyFont="1" applyBorder="1"/>
    <xf numFmtId="0" fontId="5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5" fillId="0" borderId="11" xfId="0" applyFont="1" applyBorder="1" applyAlignment="1">
      <alignment horizontal="left"/>
    </xf>
    <xf numFmtId="0" fontId="6" fillId="0" borderId="0" xfId="0" applyFont="1" applyFill="1"/>
    <xf numFmtId="0" fontId="6" fillId="2" borderId="0" xfId="0" applyFont="1" applyFill="1"/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Fill="1" applyBorder="1"/>
    <xf numFmtId="0" fontId="2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10" fillId="0" borderId="10" xfId="0" applyFont="1" applyBorder="1"/>
    <xf numFmtId="0" fontId="5" fillId="0" borderId="12" xfId="0" applyFont="1" applyBorder="1" applyAlignment="1">
      <alignment horizontal="right"/>
    </xf>
    <xf numFmtId="0" fontId="11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3" fillId="0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Fill="1" applyBorder="1" applyAlignment="1"/>
    <xf numFmtId="0" fontId="5" fillId="2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4" xfId="0" applyFont="1" applyFill="1" applyBorder="1" applyAlignment="1"/>
    <xf numFmtId="0" fontId="2" fillId="3" borderId="3" xfId="0" applyFont="1" applyFill="1" applyBorder="1" applyAlignment="1"/>
    <xf numFmtId="0" fontId="3" fillId="3" borderId="11" xfId="0" applyFont="1" applyFill="1" applyBorder="1" applyAlignment="1"/>
    <xf numFmtId="0" fontId="3" fillId="3" borderId="0" xfId="0" applyFont="1" applyFill="1" applyBorder="1" applyAlignment="1"/>
    <xf numFmtId="0" fontId="3" fillId="3" borderId="10" xfId="0" applyFont="1" applyFill="1" applyBorder="1" applyAlignment="1"/>
    <xf numFmtId="0" fontId="2" fillId="3" borderId="2" xfId="0" applyFont="1" applyFill="1" applyBorder="1" applyAlignment="1"/>
    <xf numFmtId="0" fontId="2" fillId="0" borderId="1" xfId="0" applyFont="1" applyFill="1" applyBorder="1" applyAlignme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5" fillId="0" borderId="11" xfId="0" applyFont="1" applyBorder="1" applyAlignment="1">
      <alignment horizontal="center"/>
    </xf>
    <xf numFmtId="0" fontId="3" fillId="2" borderId="1" xfId="0" applyFont="1" applyFill="1" applyBorder="1"/>
    <xf numFmtId="0" fontId="3" fillId="0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9" xfId="0" applyFont="1" applyBorder="1"/>
    <xf numFmtId="0" fontId="2" fillId="0" borderId="9" xfId="0" applyFont="1" applyBorder="1" applyAlignment="1">
      <alignment horizontal="left" indent="1"/>
    </xf>
    <xf numFmtId="0" fontId="3" fillId="2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indent="1"/>
    </xf>
    <xf numFmtId="0" fontId="3" fillId="2" borderId="20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10" xfId="0" applyFont="1" applyFill="1" applyBorder="1" applyAlignment="1">
      <alignment horizontal="right"/>
    </xf>
    <xf numFmtId="0" fontId="2" fillId="0" borderId="2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3" fillId="0" borderId="9" xfId="0" applyFont="1" applyFill="1" applyBorder="1" applyAlignment="1">
      <alignment horizontal="center"/>
    </xf>
    <xf numFmtId="0" fontId="3" fillId="0" borderId="1" xfId="0" applyFont="1" applyBorder="1" applyAlignment="1"/>
    <xf numFmtId="0" fontId="16" fillId="2" borderId="5" xfId="0" applyFont="1" applyFill="1" applyBorder="1"/>
    <xf numFmtId="0" fontId="16" fillId="0" borderId="5" xfId="0" applyFont="1" applyBorder="1"/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 vertical="center"/>
    </xf>
    <xf numFmtId="164" fontId="12" fillId="0" borderId="15" xfId="0" applyNumberFormat="1" applyFont="1" applyFill="1" applyBorder="1" applyAlignment="1">
      <alignment horizontal="center" vertical="center"/>
    </xf>
    <xf numFmtId="164" fontId="12" fillId="0" borderId="16" xfId="0" applyNumberFormat="1" applyFont="1" applyFill="1" applyBorder="1" applyAlignment="1">
      <alignment horizontal="center" vertical="center"/>
    </xf>
    <xf numFmtId="164" fontId="12" fillId="0" borderId="17" xfId="0" applyNumberFormat="1" applyFont="1" applyFill="1" applyBorder="1" applyAlignment="1">
      <alignment horizontal="center" vertical="center"/>
    </xf>
    <xf numFmtId="2" fontId="12" fillId="0" borderId="14" xfId="0" applyNumberFormat="1" applyFont="1" applyFill="1" applyBorder="1" applyAlignment="1">
      <alignment horizontal="center" vertical="center"/>
    </xf>
    <xf numFmtId="2" fontId="12" fillId="0" borderId="15" xfId="0" applyNumberFormat="1" applyFont="1" applyFill="1" applyBorder="1" applyAlignment="1">
      <alignment horizontal="center" vertical="center"/>
    </xf>
    <xf numFmtId="2" fontId="12" fillId="0" borderId="16" xfId="0" applyNumberFormat="1" applyFont="1" applyFill="1" applyBorder="1" applyAlignment="1">
      <alignment horizontal="center" vertical="center"/>
    </xf>
    <xf numFmtId="2" fontId="12" fillId="0" borderId="17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vertical="top"/>
    </xf>
    <xf numFmtId="0" fontId="6" fillId="2" borderId="28" xfId="0" applyFont="1" applyFill="1" applyBorder="1" applyAlignment="1">
      <alignment horizontal="center" vertical="top"/>
    </xf>
    <xf numFmtId="0" fontId="6" fillId="2" borderId="29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6407729</xdr:colOff>
      <xdr:row>7</xdr:row>
      <xdr:rowOff>28864</xdr:rowOff>
    </xdr:from>
    <xdr:to>
      <xdr:col>5</xdr:col>
      <xdr:colOff>173183</xdr:colOff>
      <xdr:row>8</xdr:row>
      <xdr:rowOff>173182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5A94E37-E7EC-4F3F-8E8F-0571B7413EED}"/>
            </a:ext>
          </a:extLst>
        </xdr:cNvPr>
        <xdr:cNvSpPr/>
      </xdr:nvSpPr>
      <xdr:spPr bwMode="auto">
        <a:xfrm>
          <a:off x="8832274" y="2770909"/>
          <a:ext cx="2049318" cy="54840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2230498</xdr:colOff>
      <xdr:row>3</xdr:row>
      <xdr:rowOff>35089</xdr:rowOff>
    </xdr:from>
    <xdr:to>
      <xdr:col>6</xdr:col>
      <xdr:colOff>421292</xdr:colOff>
      <xdr:row>8</xdr:row>
      <xdr:rowOff>192366</xdr:rowOff>
    </xdr:to>
    <xdr:pic>
      <xdr:nvPicPr>
        <xdr:cNvPr id="5" name="Picture 2" descr="Guthrie Greenhouse Logo New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7811" y="21085339"/>
          <a:ext cx="2785245" cy="1407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603876</xdr:colOff>
      <xdr:row>3</xdr:row>
      <xdr:rowOff>126352</xdr:rowOff>
    </xdr:from>
    <xdr:to>
      <xdr:col>8</xdr:col>
      <xdr:colOff>196442</xdr:colOff>
      <xdr:row>8</xdr:row>
      <xdr:rowOff>135176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579F068-7992-4AE3-A288-6EECCA761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0560" y="884464"/>
          <a:ext cx="2855948" cy="1272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"/>
  <sheetViews>
    <sheetView tabSelected="1" zoomScale="70" zoomScaleNormal="70" zoomScaleSheetLayoutView="64" workbookViewId="0">
      <selection activeCell="J3" sqref="J3:K3"/>
    </sheetView>
  </sheetViews>
  <sheetFormatPr defaultColWidth="8.7109375" defaultRowHeight="38.25" customHeight="1" x14ac:dyDescent="0.35"/>
  <cols>
    <col min="1" max="1" width="9.85546875" style="18" customWidth="1"/>
    <col min="2" max="2" width="9.85546875" style="41" customWidth="1"/>
    <col min="3" max="3" width="45.140625" style="6" customWidth="1"/>
    <col min="4" max="4" width="2.140625" style="19" customWidth="1"/>
    <col min="5" max="5" width="9.85546875" style="18" customWidth="1"/>
    <col min="6" max="6" width="9.85546875" style="34" customWidth="1"/>
    <col min="7" max="7" width="46.7109375" style="6" customWidth="1"/>
    <col min="8" max="8" width="2.140625" style="19" customWidth="1"/>
    <col min="9" max="9" width="9.85546875" style="18" customWidth="1"/>
    <col min="10" max="10" width="9.85546875" style="19" customWidth="1"/>
    <col min="11" max="11" width="43" style="6" customWidth="1"/>
    <col min="12" max="16384" width="8.7109375" style="6"/>
  </cols>
  <sheetData>
    <row r="1" spans="1:11" ht="10.5" customHeight="1" x14ac:dyDescent="0.35">
      <c r="A1" s="1"/>
      <c r="B1" s="32"/>
      <c r="C1" s="2"/>
      <c r="D1" s="2"/>
      <c r="E1" s="2"/>
      <c r="F1" s="32"/>
      <c r="G1" s="29"/>
      <c r="H1" s="3"/>
      <c r="I1" s="4"/>
      <c r="J1" s="3"/>
      <c r="K1" s="5"/>
    </row>
    <row r="2" spans="1:11" ht="20.25" customHeight="1" x14ac:dyDescent="0.35">
      <c r="A2" s="62" t="s">
        <v>134</v>
      </c>
      <c r="B2" s="63"/>
      <c r="C2" s="79"/>
      <c r="D2" s="7"/>
      <c r="E2" s="84" t="s">
        <v>152</v>
      </c>
      <c r="F2" s="84"/>
      <c r="G2" s="84"/>
      <c r="H2" s="9"/>
      <c r="I2" s="65"/>
      <c r="J2" s="84" t="s">
        <v>2</v>
      </c>
      <c r="K2" s="94"/>
    </row>
    <row r="3" spans="1:11" ht="20.25" customHeight="1" x14ac:dyDescent="0.35">
      <c r="A3" s="28"/>
      <c r="B3" s="33"/>
      <c r="C3" s="7"/>
      <c r="D3" s="7"/>
      <c r="E3" s="7"/>
      <c r="F3" s="33"/>
      <c r="G3" s="8" t="s">
        <v>53</v>
      </c>
      <c r="H3" s="10"/>
      <c r="I3" s="10"/>
      <c r="J3" s="84" t="s">
        <v>27</v>
      </c>
      <c r="K3" s="94"/>
    </row>
    <row r="4" spans="1:11" ht="20.25" customHeight="1" x14ac:dyDescent="0.35">
      <c r="A4" s="27" t="s">
        <v>135</v>
      </c>
      <c r="B4" s="33"/>
      <c r="C4" s="80"/>
      <c r="D4" s="7"/>
      <c r="E4" s="7"/>
      <c r="F4" s="33"/>
      <c r="G4" s="7"/>
      <c r="H4" s="11"/>
      <c r="I4" s="11"/>
      <c r="J4" s="95"/>
      <c r="K4" s="96"/>
    </row>
    <row r="5" spans="1:11" ht="20.25" customHeight="1" x14ac:dyDescent="0.35">
      <c r="A5" s="27"/>
      <c r="B5" s="33"/>
      <c r="C5" s="7"/>
      <c r="D5" s="7"/>
      <c r="E5" s="7"/>
      <c r="F5" s="33"/>
      <c r="G5" s="7"/>
      <c r="H5" s="9"/>
      <c r="I5" s="9"/>
      <c r="J5" s="86"/>
      <c r="K5" s="87"/>
    </row>
    <row r="6" spans="1:11" ht="20.25" customHeight="1" x14ac:dyDescent="0.35">
      <c r="A6" s="27" t="s">
        <v>136</v>
      </c>
      <c r="B6" s="33"/>
      <c r="C6" s="80"/>
      <c r="D6" s="7"/>
      <c r="E6" s="7"/>
      <c r="F6" s="33"/>
      <c r="G6" s="7"/>
      <c r="H6" s="9"/>
      <c r="I6" s="9"/>
      <c r="J6" s="86"/>
      <c r="K6" s="87"/>
    </row>
    <row r="7" spans="1:11" ht="20.25" customHeight="1" x14ac:dyDescent="0.35">
      <c r="A7" s="72" t="s">
        <v>126</v>
      </c>
      <c r="B7" s="59"/>
      <c r="C7" s="7"/>
      <c r="D7" s="7"/>
      <c r="E7" s="7"/>
      <c r="F7" s="33"/>
      <c r="G7" s="7"/>
      <c r="H7" s="9"/>
      <c r="I7" s="65"/>
      <c r="J7" s="86"/>
      <c r="K7" s="87"/>
    </row>
    <row r="8" spans="1:11" ht="20.25" customHeight="1" x14ac:dyDescent="0.35">
      <c r="A8" s="73" t="s">
        <v>61</v>
      </c>
      <c r="B8" s="12" t="s">
        <v>62</v>
      </c>
      <c r="C8" s="7"/>
      <c r="D8" s="7"/>
      <c r="E8" s="7"/>
      <c r="F8" s="33"/>
      <c r="G8" s="7"/>
      <c r="H8" s="9"/>
      <c r="I8" s="65"/>
      <c r="J8" s="86"/>
      <c r="K8" s="87"/>
    </row>
    <row r="9" spans="1:11" ht="20.25" customHeight="1" x14ac:dyDescent="0.35">
      <c r="A9" s="88"/>
      <c r="B9" s="89"/>
      <c r="C9" s="89"/>
      <c r="D9" s="7"/>
      <c r="E9" s="7"/>
      <c r="F9" s="33"/>
      <c r="G9" s="7"/>
      <c r="H9" s="10"/>
      <c r="I9" s="10"/>
      <c r="J9" s="86"/>
      <c r="K9" s="87"/>
    </row>
    <row r="10" spans="1:11" ht="20.25" customHeight="1" x14ac:dyDescent="0.35">
      <c r="A10" s="85" t="s">
        <v>57</v>
      </c>
      <c r="B10" s="86"/>
      <c r="C10" s="86"/>
      <c r="D10" s="86"/>
      <c r="E10" s="86"/>
      <c r="F10" s="86"/>
      <c r="G10" s="86"/>
      <c r="H10" s="86"/>
      <c r="I10" s="86"/>
      <c r="J10" s="86"/>
      <c r="K10" s="87"/>
    </row>
    <row r="11" spans="1:11" ht="20.25" customHeight="1" x14ac:dyDescent="0.35">
      <c r="A11" s="74" t="s">
        <v>137</v>
      </c>
      <c r="B11" s="75"/>
      <c r="C11" s="75"/>
      <c r="D11" s="75"/>
      <c r="E11" s="75"/>
      <c r="F11" s="75"/>
      <c r="G11" s="75"/>
      <c r="H11" s="75"/>
      <c r="I11" s="75"/>
      <c r="J11" s="75"/>
      <c r="K11" s="76"/>
    </row>
    <row r="12" spans="1:11" s="13" customFormat="1" ht="20.25" customHeight="1" x14ac:dyDescent="0.35">
      <c r="A12" s="90"/>
      <c r="B12" s="91"/>
      <c r="C12" s="91"/>
      <c r="D12" s="92"/>
      <c r="E12" s="91"/>
      <c r="F12" s="91"/>
      <c r="G12" s="91"/>
      <c r="H12" s="92"/>
      <c r="I12" s="91"/>
      <c r="J12" s="91"/>
      <c r="K12" s="93"/>
    </row>
    <row r="13" spans="1:11" s="14" customFormat="1" ht="20.25" customHeight="1" x14ac:dyDescent="0.35">
      <c r="A13" s="81" t="s">
        <v>32</v>
      </c>
      <c r="B13" s="82"/>
      <c r="C13" s="83"/>
      <c r="D13" s="48"/>
      <c r="E13" s="81" t="s">
        <v>34</v>
      </c>
      <c r="F13" s="82"/>
      <c r="G13" s="83"/>
      <c r="H13" s="50"/>
      <c r="I13" s="81" t="s">
        <v>48</v>
      </c>
      <c r="J13" s="82"/>
      <c r="K13" s="83"/>
    </row>
    <row r="14" spans="1:11" s="14" customFormat="1" ht="20.25" customHeight="1" x14ac:dyDescent="0.35">
      <c r="A14" s="81" t="s">
        <v>31</v>
      </c>
      <c r="B14" s="82"/>
      <c r="C14" s="83"/>
      <c r="D14" s="48"/>
      <c r="E14" s="81" t="s">
        <v>30</v>
      </c>
      <c r="F14" s="82"/>
      <c r="G14" s="83"/>
      <c r="H14" s="50"/>
      <c r="I14" s="97" t="s">
        <v>51</v>
      </c>
      <c r="J14" s="98"/>
      <c r="K14" s="99"/>
    </row>
    <row r="15" spans="1:11" s="14" customFormat="1" ht="20.25" customHeight="1" x14ac:dyDescent="0.35">
      <c r="A15" s="81"/>
      <c r="B15" s="82"/>
      <c r="C15" s="83"/>
      <c r="D15" s="48"/>
      <c r="E15" s="81"/>
      <c r="F15" s="82"/>
      <c r="G15" s="83"/>
      <c r="H15" s="50"/>
      <c r="I15" s="97" t="s">
        <v>29</v>
      </c>
      <c r="J15" s="98"/>
      <c r="K15" s="99"/>
    </row>
    <row r="16" spans="1:11" ht="20.25" customHeight="1" x14ac:dyDescent="0.35">
      <c r="A16" s="15" t="s">
        <v>4</v>
      </c>
      <c r="B16" s="16" t="s">
        <v>3</v>
      </c>
      <c r="C16" s="20" t="s">
        <v>6</v>
      </c>
      <c r="D16" s="48"/>
      <c r="E16" s="15" t="s">
        <v>4</v>
      </c>
      <c r="F16" s="16" t="s">
        <v>3</v>
      </c>
      <c r="G16" s="60"/>
      <c r="H16" s="50"/>
      <c r="I16" s="81"/>
      <c r="J16" s="82"/>
      <c r="K16" s="83"/>
    </row>
    <row r="17" spans="1:11" ht="20.25" customHeight="1" x14ac:dyDescent="0.35">
      <c r="A17" s="35"/>
      <c r="B17" s="35"/>
      <c r="C17" s="21" t="s">
        <v>38</v>
      </c>
      <c r="D17" s="48"/>
      <c r="E17" s="35"/>
      <c r="F17" s="35"/>
      <c r="G17" s="20" t="s">
        <v>5</v>
      </c>
      <c r="H17" s="50"/>
      <c r="I17" s="15" t="s">
        <v>4</v>
      </c>
      <c r="J17" s="16" t="s">
        <v>3</v>
      </c>
      <c r="K17" s="21"/>
    </row>
    <row r="18" spans="1:11" ht="20.25" customHeight="1" x14ac:dyDescent="0.35">
      <c r="A18" s="43"/>
      <c r="B18" s="43"/>
      <c r="C18" s="21" t="s">
        <v>73</v>
      </c>
      <c r="D18" s="48"/>
      <c r="E18" s="35"/>
      <c r="F18" s="77" t="s">
        <v>61</v>
      </c>
      <c r="G18" s="21" t="s">
        <v>70</v>
      </c>
      <c r="H18" s="50"/>
      <c r="I18" s="43"/>
      <c r="J18" s="43"/>
      <c r="K18" s="23" t="s">
        <v>140</v>
      </c>
    </row>
    <row r="19" spans="1:11" ht="20.25" customHeight="1" x14ac:dyDescent="0.35">
      <c r="A19" s="43"/>
      <c r="B19" s="43">
        <v>54</v>
      </c>
      <c r="C19" s="21" t="s">
        <v>148</v>
      </c>
      <c r="D19" s="48"/>
      <c r="E19" s="35"/>
      <c r="F19" s="77" t="s">
        <v>61</v>
      </c>
      <c r="G19" s="21" t="s">
        <v>102</v>
      </c>
      <c r="H19" s="50"/>
      <c r="I19" s="43"/>
      <c r="J19" s="43">
        <v>200</v>
      </c>
      <c r="K19" s="21" t="s">
        <v>60</v>
      </c>
    </row>
    <row r="20" spans="1:11" ht="20.25" customHeight="1" x14ac:dyDescent="0.35">
      <c r="A20" s="43"/>
      <c r="B20" s="43"/>
      <c r="C20" s="21" t="s">
        <v>86</v>
      </c>
      <c r="D20" s="48"/>
      <c r="E20" s="35"/>
      <c r="F20" s="77" t="s">
        <v>61</v>
      </c>
      <c r="G20" s="21" t="s">
        <v>72</v>
      </c>
      <c r="H20" s="50"/>
      <c r="I20" s="43"/>
      <c r="J20" s="77" t="s">
        <v>61</v>
      </c>
      <c r="K20" s="21" t="s">
        <v>69</v>
      </c>
    </row>
    <row r="21" spans="1:11" ht="20.25" customHeight="1" x14ac:dyDescent="0.35">
      <c r="A21" s="43"/>
      <c r="B21" s="43"/>
      <c r="C21" s="21" t="s">
        <v>146</v>
      </c>
      <c r="D21" s="48"/>
      <c r="E21" s="35"/>
      <c r="F21" s="77" t="s">
        <v>61</v>
      </c>
      <c r="G21" s="21" t="s">
        <v>71</v>
      </c>
      <c r="H21" s="50"/>
      <c r="I21" s="43"/>
      <c r="J21" s="43"/>
      <c r="K21" s="23" t="s">
        <v>19</v>
      </c>
    </row>
    <row r="22" spans="1:11" ht="20.25" customHeight="1" x14ac:dyDescent="0.35">
      <c r="A22" s="43"/>
      <c r="B22" s="43">
        <v>29</v>
      </c>
      <c r="C22" s="21" t="s">
        <v>115</v>
      </c>
      <c r="D22" s="48"/>
      <c r="E22" s="35"/>
      <c r="F22" s="77" t="s">
        <v>61</v>
      </c>
      <c r="G22" s="23" t="s">
        <v>12</v>
      </c>
      <c r="H22" s="50"/>
      <c r="I22" s="43"/>
      <c r="J22" s="43"/>
      <c r="K22" s="21" t="s">
        <v>40</v>
      </c>
    </row>
    <row r="23" spans="1:11" ht="20.25" customHeight="1" x14ac:dyDescent="0.35">
      <c r="A23" s="43"/>
      <c r="B23" s="43">
        <v>141</v>
      </c>
      <c r="C23" s="21" t="s">
        <v>85</v>
      </c>
      <c r="D23" s="48"/>
      <c r="E23" s="43"/>
      <c r="F23" s="43">
        <v>68</v>
      </c>
      <c r="G23" s="23" t="s">
        <v>13</v>
      </c>
      <c r="H23" s="50"/>
      <c r="I23" s="43"/>
      <c r="J23" s="77"/>
      <c r="K23" s="21" t="s">
        <v>24</v>
      </c>
    </row>
    <row r="24" spans="1:11" ht="20.25" customHeight="1" x14ac:dyDescent="0.35">
      <c r="A24" s="43"/>
      <c r="B24" s="43"/>
      <c r="C24" s="21" t="s">
        <v>84</v>
      </c>
      <c r="D24" s="48"/>
      <c r="E24" s="43"/>
      <c r="F24" s="77" t="s">
        <v>61</v>
      </c>
      <c r="G24" s="23" t="s">
        <v>14</v>
      </c>
      <c r="H24" s="50"/>
      <c r="I24" s="43"/>
      <c r="J24" s="43">
        <v>1380</v>
      </c>
      <c r="K24" s="21" t="s">
        <v>36</v>
      </c>
    </row>
    <row r="25" spans="1:11" ht="20.25" customHeight="1" x14ac:dyDescent="0.35">
      <c r="A25" s="43"/>
      <c r="B25" s="43"/>
      <c r="C25" s="21" t="s">
        <v>80</v>
      </c>
      <c r="D25" s="48"/>
      <c r="E25" s="43"/>
      <c r="F25" s="77" t="s">
        <v>61</v>
      </c>
      <c r="G25" s="23" t="s">
        <v>138</v>
      </c>
      <c r="H25" s="50"/>
      <c r="I25" s="43"/>
      <c r="J25" s="43">
        <v>1100</v>
      </c>
      <c r="K25" s="21" t="s">
        <v>21</v>
      </c>
    </row>
    <row r="26" spans="1:11" ht="20.25" customHeight="1" x14ac:dyDescent="0.35">
      <c r="A26" s="43"/>
      <c r="B26" s="43">
        <v>312</v>
      </c>
      <c r="C26" s="21" t="s">
        <v>83</v>
      </c>
      <c r="D26" s="48"/>
      <c r="E26" s="35"/>
      <c r="F26" s="77" t="s">
        <v>61</v>
      </c>
      <c r="G26" s="21" t="s">
        <v>92</v>
      </c>
      <c r="H26" s="50"/>
      <c r="I26" s="43"/>
      <c r="J26" s="43"/>
      <c r="K26" s="21" t="s">
        <v>101</v>
      </c>
    </row>
    <row r="27" spans="1:11" ht="20.25" customHeight="1" x14ac:dyDescent="0.35">
      <c r="A27" s="43"/>
      <c r="B27" s="43">
        <v>24</v>
      </c>
      <c r="C27" s="21" t="s">
        <v>82</v>
      </c>
      <c r="D27" s="48"/>
      <c r="E27" s="43"/>
      <c r="F27" s="43"/>
      <c r="G27" s="21"/>
      <c r="H27" s="50"/>
      <c r="I27" s="43"/>
      <c r="J27" s="77" t="s">
        <v>61</v>
      </c>
      <c r="K27" s="21" t="s">
        <v>117</v>
      </c>
    </row>
    <row r="28" spans="1:11" ht="20.25" customHeight="1" x14ac:dyDescent="0.35">
      <c r="A28" s="43"/>
      <c r="B28" s="43"/>
      <c r="C28" s="21" t="s">
        <v>81</v>
      </c>
      <c r="D28" s="48"/>
      <c r="E28" s="22"/>
      <c r="H28" s="50"/>
      <c r="I28" s="43"/>
      <c r="J28" s="77" t="s">
        <v>61</v>
      </c>
      <c r="K28" s="21" t="s">
        <v>25</v>
      </c>
    </row>
    <row r="29" spans="1:11" ht="20.25" customHeight="1" x14ac:dyDescent="0.35">
      <c r="A29" s="35"/>
      <c r="B29" s="35">
        <v>23</v>
      </c>
      <c r="C29" s="21" t="s">
        <v>10</v>
      </c>
      <c r="D29" s="48"/>
      <c r="E29" s="22"/>
      <c r="F29" s="42"/>
      <c r="G29" s="21"/>
      <c r="H29" s="50"/>
      <c r="I29" s="43"/>
      <c r="J29" s="43"/>
      <c r="K29" s="20" t="s">
        <v>141</v>
      </c>
    </row>
    <row r="30" spans="1:11" ht="20.25" customHeight="1" x14ac:dyDescent="0.35">
      <c r="A30" s="15"/>
      <c r="B30" s="16"/>
      <c r="C30" s="20"/>
      <c r="D30" s="49"/>
      <c r="E30" s="123"/>
      <c r="F30" s="123"/>
      <c r="G30" s="123"/>
      <c r="H30" s="49"/>
      <c r="I30" s="43"/>
      <c r="J30" s="43"/>
      <c r="K30" s="21" t="s">
        <v>40</v>
      </c>
    </row>
    <row r="31" spans="1:11" ht="20.25" customHeight="1" x14ac:dyDescent="0.35">
      <c r="A31" s="15" t="s">
        <v>4</v>
      </c>
      <c r="B31" s="16" t="s">
        <v>3</v>
      </c>
      <c r="C31" s="20" t="s">
        <v>8</v>
      </c>
      <c r="D31" s="49"/>
      <c r="E31" s="81" t="s">
        <v>33</v>
      </c>
      <c r="F31" s="82"/>
      <c r="G31" s="83"/>
      <c r="H31" s="49"/>
      <c r="I31" s="43"/>
      <c r="J31" s="77" t="s">
        <v>61</v>
      </c>
      <c r="K31" s="21" t="s">
        <v>35</v>
      </c>
    </row>
    <row r="32" spans="1:11" ht="20.25" customHeight="1" x14ac:dyDescent="0.35">
      <c r="A32" s="15"/>
      <c r="B32" s="16"/>
      <c r="C32" s="21" t="s">
        <v>38</v>
      </c>
      <c r="D32" s="48"/>
      <c r="E32" s="81" t="s">
        <v>30</v>
      </c>
      <c r="F32" s="82"/>
      <c r="G32" s="83"/>
      <c r="H32" s="50"/>
      <c r="I32" s="43"/>
      <c r="J32" s="43">
        <v>2950</v>
      </c>
      <c r="K32" s="21" t="s">
        <v>11</v>
      </c>
    </row>
    <row r="33" spans="1:11" ht="20.25" customHeight="1" x14ac:dyDescent="0.35">
      <c r="A33" s="43"/>
      <c r="B33" s="43">
        <v>57</v>
      </c>
      <c r="C33" s="21" t="s">
        <v>105</v>
      </c>
      <c r="D33" s="48"/>
      <c r="E33" s="124"/>
      <c r="F33" s="102"/>
      <c r="G33" s="103"/>
      <c r="H33" s="50"/>
      <c r="I33" s="43"/>
      <c r="J33" s="43">
        <v>1000</v>
      </c>
      <c r="K33" s="21" t="s">
        <v>26</v>
      </c>
    </row>
    <row r="34" spans="1:11" ht="20.25" customHeight="1" x14ac:dyDescent="0.35">
      <c r="A34" s="43"/>
      <c r="B34" s="77" t="s">
        <v>61</v>
      </c>
      <c r="C34" s="21" t="s">
        <v>106</v>
      </c>
      <c r="D34" s="48"/>
      <c r="E34" s="15" t="s">
        <v>4</v>
      </c>
      <c r="F34" s="16" t="s">
        <v>3</v>
      </c>
      <c r="G34" s="60"/>
      <c r="H34" s="50"/>
      <c r="I34" s="43"/>
      <c r="J34" s="77" t="s">
        <v>61</v>
      </c>
      <c r="K34" s="21" t="s">
        <v>7</v>
      </c>
    </row>
    <row r="35" spans="1:11" ht="20.25" customHeight="1" x14ac:dyDescent="0.35">
      <c r="A35" s="43"/>
      <c r="B35" s="77" t="s">
        <v>61</v>
      </c>
      <c r="C35" s="30" t="s">
        <v>107</v>
      </c>
      <c r="D35" s="48"/>
      <c r="E35" s="43"/>
      <c r="F35" s="43"/>
      <c r="G35" s="23" t="s">
        <v>18</v>
      </c>
      <c r="H35" s="50"/>
      <c r="I35" s="43"/>
      <c r="J35" s="43">
        <v>4750</v>
      </c>
      <c r="K35" s="21" t="s">
        <v>0</v>
      </c>
    </row>
    <row r="36" spans="1:11" ht="20.25" customHeight="1" x14ac:dyDescent="0.35">
      <c r="A36" s="43"/>
      <c r="B36" s="43">
        <v>151</v>
      </c>
      <c r="C36" s="21" t="s">
        <v>108</v>
      </c>
      <c r="D36" s="48"/>
      <c r="E36" s="43"/>
      <c r="F36" s="43"/>
      <c r="G36" s="21" t="s">
        <v>39</v>
      </c>
      <c r="H36" s="50"/>
      <c r="I36" s="43"/>
      <c r="J36" s="77" t="s">
        <v>61</v>
      </c>
      <c r="K36" s="21" t="s">
        <v>118</v>
      </c>
    </row>
    <row r="37" spans="1:11" ht="20.25" customHeight="1" x14ac:dyDescent="0.35">
      <c r="A37" s="43"/>
      <c r="B37" s="43"/>
      <c r="C37" s="21" t="s">
        <v>109</v>
      </c>
      <c r="D37" s="48"/>
      <c r="E37" s="43"/>
      <c r="F37" s="77" t="s">
        <v>61</v>
      </c>
      <c r="G37" s="21" t="s">
        <v>35</v>
      </c>
      <c r="H37" s="50"/>
      <c r="I37" s="43"/>
      <c r="J37" s="43">
        <v>2350</v>
      </c>
      <c r="K37" s="21" t="s">
        <v>9</v>
      </c>
    </row>
    <row r="38" spans="1:11" ht="20.25" customHeight="1" x14ac:dyDescent="0.35">
      <c r="A38" s="43"/>
      <c r="B38" s="43"/>
      <c r="C38" s="21" t="s">
        <v>110</v>
      </c>
      <c r="D38" s="48"/>
      <c r="E38" s="43"/>
      <c r="F38" s="77" t="s">
        <v>61</v>
      </c>
      <c r="G38" s="21" t="s">
        <v>11</v>
      </c>
      <c r="H38" s="50"/>
      <c r="I38" s="43"/>
      <c r="J38" s="43">
        <v>4000</v>
      </c>
      <c r="K38" s="21" t="s">
        <v>1</v>
      </c>
    </row>
    <row r="39" spans="1:11" ht="20.25" customHeight="1" x14ac:dyDescent="0.35">
      <c r="A39" s="43"/>
      <c r="B39" s="43"/>
      <c r="C39" s="21" t="s">
        <v>78</v>
      </c>
      <c r="D39" s="48"/>
      <c r="E39" s="43"/>
      <c r="F39" s="77" t="s">
        <v>61</v>
      </c>
      <c r="G39" s="21" t="s">
        <v>7</v>
      </c>
      <c r="H39" s="50"/>
      <c r="I39" s="46"/>
      <c r="J39" s="46"/>
      <c r="K39" s="47"/>
    </row>
    <row r="40" spans="1:11" ht="20.25" customHeight="1" x14ac:dyDescent="0.35">
      <c r="A40" s="43"/>
      <c r="B40" s="43">
        <v>235</v>
      </c>
      <c r="C40" s="21" t="s">
        <v>87</v>
      </c>
      <c r="D40" s="48"/>
      <c r="E40" s="43"/>
      <c r="F40" s="77" t="s">
        <v>61</v>
      </c>
      <c r="G40" s="21" t="s">
        <v>0</v>
      </c>
      <c r="H40" s="50"/>
      <c r="I40" s="81" t="s">
        <v>59</v>
      </c>
      <c r="J40" s="82"/>
      <c r="K40" s="83"/>
    </row>
    <row r="41" spans="1:11" ht="20.25" customHeight="1" x14ac:dyDescent="0.35">
      <c r="A41" s="43"/>
      <c r="B41" s="43"/>
      <c r="C41" s="21" t="s">
        <v>88</v>
      </c>
      <c r="D41" s="48"/>
      <c r="E41" s="43"/>
      <c r="F41" s="77" t="s">
        <v>61</v>
      </c>
      <c r="G41" s="21" t="s">
        <v>9</v>
      </c>
      <c r="H41" s="50"/>
      <c r="I41" s="81" t="s">
        <v>104</v>
      </c>
      <c r="J41" s="82"/>
      <c r="K41" s="83"/>
    </row>
    <row r="42" spans="1:11" ht="20.25" customHeight="1" x14ac:dyDescent="0.35">
      <c r="A42" s="43"/>
      <c r="B42" s="43">
        <v>30</v>
      </c>
      <c r="C42" s="21" t="s">
        <v>111</v>
      </c>
      <c r="D42" s="48"/>
      <c r="E42" s="43"/>
      <c r="F42" s="77" t="s">
        <v>61</v>
      </c>
      <c r="G42" s="21" t="s">
        <v>1</v>
      </c>
      <c r="H42" s="50"/>
      <c r="I42" s="81"/>
      <c r="J42" s="82"/>
      <c r="K42" s="83"/>
    </row>
    <row r="43" spans="1:11" ht="20.25" customHeight="1" x14ac:dyDescent="0.35">
      <c r="A43" s="43"/>
      <c r="B43" s="43">
        <v>70</v>
      </c>
      <c r="C43" s="21" t="s">
        <v>89</v>
      </c>
      <c r="D43" s="48"/>
      <c r="E43" s="43"/>
      <c r="F43" s="43"/>
      <c r="G43" s="21"/>
      <c r="H43" s="50"/>
      <c r="I43" s="15" t="s">
        <v>4</v>
      </c>
      <c r="J43" s="16" t="s">
        <v>3</v>
      </c>
      <c r="K43" s="23" t="s">
        <v>141</v>
      </c>
    </row>
    <row r="44" spans="1:11" ht="20.25" customHeight="1" x14ac:dyDescent="0.35">
      <c r="A44" s="43"/>
      <c r="B44" s="77" t="s">
        <v>61</v>
      </c>
      <c r="C44" s="21" t="s">
        <v>90</v>
      </c>
      <c r="D44" s="48"/>
      <c r="E44" s="43"/>
      <c r="F44" s="43"/>
      <c r="G44" s="23" t="s">
        <v>19</v>
      </c>
      <c r="H44" s="50"/>
      <c r="I44" s="43"/>
      <c r="J44" s="43"/>
      <c r="K44" s="21" t="s">
        <v>40</v>
      </c>
    </row>
    <row r="45" spans="1:11" ht="20.25" customHeight="1" x14ac:dyDescent="0.35">
      <c r="A45" s="43"/>
      <c r="B45" s="43">
        <v>18</v>
      </c>
      <c r="C45" s="21" t="s">
        <v>112</v>
      </c>
      <c r="D45" s="48"/>
      <c r="E45" s="43"/>
      <c r="F45" s="43"/>
      <c r="G45" s="21" t="s">
        <v>39</v>
      </c>
      <c r="H45" s="50"/>
      <c r="I45" s="43"/>
      <c r="J45" s="77" t="s">
        <v>61</v>
      </c>
      <c r="K45" s="21" t="s">
        <v>11</v>
      </c>
    </row>
    <row r="46" spans="1:11" ht="20.25" customHeight="1" x14ac:dyDescent="0.35">
      <c r="A46" s="43"/>
      <c r="B46" s="77" t="s">
        <v>61</v>
      </c>
      <c r="C46" s="21" t="s">
        <v>91</v>
      </c>
      <c r="D46" s="48"/>
      <c r="E46" s="43"/>
      <c r="F46" s="77" t="s">
        <v>61</v>
      </c>
      <c r="G46" s="21" t="s">
        <v>20</v>
      </c>
      <c r="H46" s="50"/>
      <c r="I46" s="43"/>
      <c r="J46" s="77" t="s">
        <v>61</v>
      </c>
      <c r="K46" s="21" t="s">
        <v>7</v>
      </c>
    </row>
    <row r="47" spans="1:11" ht="20.25" customHeight="1" x14ac:dyDescent="0.35">
      <c r="A47" s="43"/>
      <c r="B47" s="43">
        <v>362</v>
      </c>
      <c r="C47" s="21" t="s">
        <v>113</v>
      </c>
      <c r="D47" s="48"/>
      <c r="E47" s="43"/>
      <c r="F47" s="77" t="s">
        <v>61</v>
      </c>
      <c r="G47" s="21" t="s">
        <v>21</v>
      </c>
      <c r="H47" s="50"/>
      <c r="I47" s="43"/>
      <c r="J47" s="43">
        <v>600</v>
      </c>
      <c r="K47" s="21" t="s">
        <v>0</v>
      </c>
    </row>
    <row r="48" spans="1:11" ht="20.25" customHeight="1" x14ac:dyDescent="0.35">
      <c r="A48" s="43"/>
      <c r="B48" s="43">
        <v>960</v>
      </c>
      <c r="C48" s="21" t="s">
        <v>114</v>
      </c>
      <c r="D48" s="48"/>
      <c r="E48" s="43"/>
      <c r="F48" s="77" t="s">
        <v>61</v>
      </c>
      <c r="G48" s="21" t="s">
        <v>22</v>
      </c>
      <c r="H48" s="50"/>
      <c r="I48" s="43"/>
      <c r="J48" s="77" t="s">
        <v>61</v>
      </c>
      <c r="K48" s="21" t="s">
        <v>9</v>
      </c>
    </row>
    <row r="49" spans="1:11" ht="20.25" customHeight="1" x14ac:dyDescent="0.35">
      <c r="A49" s="43"/>
      <c r="B49" s="43"/>
      <c r="C49" s="21"/>
      <c r="D49" s="48"/>
      <c r="E49" s="43"/>
      <c r="F49" s="43"/>
      <c r="G49" s="21"/>
      <c r="H49" s="50"/>
      <c r="I49" s="43"/>
      <c r="J49" s="43">
        <v>1300</v>
      </c>
      <c r="K49" s="21" t="s">
        <v>1</v>
      </c>
    </row>
    <row r="50" spans="1:11" ht="20.25" customHeight="1" x14ac:dyDescent="0.35">
      <c r="A50" s="15" t="s">
        <v>4</v>
      </c>
      <c r="B50" s="16" t="s">
        <v>3</v>
      </c>
      <c r="C50" s="20" t="s">
        <v>23</v>
      </c>
      <c r="D50" s="48"/>
      <c r="E50" s="43"/>
      <c r="F50" s="43"/>
      <c r="G50" s="21"/>
      <c r="H50" s="50"/>
      <c r="I50" s="43"/>
      <c r="J50" s="43"/>
      <c r="K50" s="21"/>
    </row>
    <row r="51" spans="1:11" ht="20.25" customHeight="1" x14ac:dyDescent="0.35">
      <c r="A51" s="43"/>
      <c r="B51" s="43"/>
      <c r="C51" s="21" t="s">
        <v>38</v>
      </c>
      <c r="D51" s="48"/>
      <c r="E51" s="43"/>
      <c r="F51" s="43"/>
      <c r="G51" s="21"/>
      <c r="H51" s="50"/>
      <c r="I51" s="43"/>
      <c r="J51" s="43">
        <v>175</v>
      </c>
      <c r="K51" s="23" t="s">
        <v>142</v>
      </c>
    </row>
    <row r="52" spans="1:11" ht="20.25" customHeight="1" x14ac:dyDescent="0.35">
      <c r="A52" s="43"/>
      <c r="B52" s="43"/>
      <c r="C52" s="21" t="s">
        <v>37</v>
      </c>
      <c r="D52" s="48"/>
      <c r="E52" s="43"/>
      <c r="F52" s="43"/>
      <c r="G52" s="21"/>
      <c r="H52" s="50"/>
      <c r="I52" s="43"/>
      <c r="J52" s="43"/>
      <c r="K52" s="21" t="s">
        <v>64</v>
      </c>
    </row>
    <row r="53" spans="1:11" ht="20.25" customHeight="1" x14ac:dyDescent="0.35">
      <c r="A53" s="43"/>
      <c r="B53" s="43"/>
      <c r="C53" s="21" t="s">
        <v>68</v>
      </c>
      <c r="D53" s="48"/>
      <c r="E53" s="43"/>
      <c r="F53" s="43"/>
      <c r="G53" s="21"/>
      <c r="H53" s="50"/>
      <c r="I53" s="43"/>
      <c r="J53" s="43"/>
      <c r="K53" s="21" t="s">
        <v>65</v>
      </c>
    </row>
    <row r="54" spans="1:11" ht="20.25" customHeight="1" x14ac:dyDescent="0.35">
      <c r="A54" s="43"/>
      <c r="B54" s="43"/>
      <c r="C54" s="21" t="s">
        <v>16</v>
      </c>
      <c r="D54" s="48"/>
      <c r="E54" s="22"/>
      <c r="F54" s="22"/>
      <c r="G54" s="21"/>
      <c r="H54" s="50"/>
      <c r="I54" s="43"/>
      <c r="J54" s="43"/>
      <c r="K54" s="21" t="s">
        <v>66</v>
      </c>
    </row>
    <row r="55" spans="1:11" ht="20.25" customHeight="1" x14ac:dyDescent="0.35">
      <c r="A55" s="43"/>
      <c r="B55" s="43"/>
      <c r="C55" s="21" t="s">
        <v>17</v>
      </c>
      <c r="D55" s="49"/>
      <c r="E55" s="123"/>
      <c r="F55" s="123"/>
      <c r="G55" s="123"/>
      <c r="H55" s="49"/>
      <c r="I55" s="43"/>
      <c r="J55" s="43"/>
      <c r="K55" s="21" t="s">
        <v>67</v>
      </c>
    </row>
    <row r="56" spans="1:11" ht="20.25" customHeight="1" x14ac:dyDescent="0.35">
      <c r="A56" s="43"/>
      <c r="B56" s="43"/>
      <c r="C56" s="21" t="s">
        <v>147</v>
      </c>
      <c r="D56" s="49"/>
      <c r="E56" s="81" t="s">
        <v>58</v>
      </c>
      <c r="F56" s="82"/>
      <c r="G56" s="83"/>
      <c r="H56" s="49"/>
      <c r="I56" s="43"/>
      <c r="J56" s="43"/>
      <c r="K56" s="17"/>
    </row>
    <row r="57" spans="1:11" ht="20.25" customHeight="1" x14ac:dyDescent="0.35">
      <c r="A57" s="43"/>
      <c r="B57" s="43"/>
      <c r="C57" s="40"/>
      <c r="D57" s="48"/>
      <c r="E57" s="104" t="s">
        <v>103</v>
      </c>
      <c r="F57" s="125"/>
      <c r="G57" s="126"/>
      <c r="H57" s="50"/>
      <c r="I57" s="46"/>
      <c r="J57" s="46"/>
      <c r="K57" s="47"/>
    </row>
    <row r="58" spans="1:11" ht="20.25" customHeight="1" x14ac:dyDescent="0.35">
      <c r="A58" s="43"/>
      <c r="B58" s="43"/>
      <c r="C58" s="40"/>
      <c r="D58" s="48"/>
      <c r="E58" s="31"/>
      <c r="F58" s="55"/>
      <c r="G58" s="60"/>
      <c r="H58" s="50"/>
      <c r="I58" s="104" t="s">
        <v>50</v>
      </c>
      <c r="J58" s="105"/>
      <c r="K58" s="106"/>
    </row>
    <row r="59" spans="1:11" ht="20.25" customHeight="1" x14ac:dyDescent="0.35">
      <c r="A59" s="43"/>
      <c r="B59" s="43"/>
      <c r="C59" s="52"/>
      <c r="D59" s="48"/>
      <c r="E59" s="15" t="s">
        <v>4</v>
      </c>
      <c r="F59" s="16" t="s">
        <v>3</v>
      </c>
      <c r="G59" s="61"/>
      <c r="H59" s="50"/>
      <c r="I59" s="104" t="s">
        <v>49</v>
      </c>
      <c r="J59" s="105"/>
      <c r="K59" s="106"/>
    </row>
    <row r="60" spans="1:11" ht="20.25" customHeight="1" x14ac:dyDescent="0.35">
      <c r="A60" s="22"/>
      <c r="B60" s="42"/>
      <c r="C60" s="52"/>
      <c r="D60" s="48"/>
      <c r="E60" s="43"/>
      <c r="F60" s="43"/>
      <c r="G60" s="23" t="s">
        <v>121</v>
      </c>
      <c r="H60" s="50"/>
      <c r="I60" s="81"/>
      <c r="J60" s="82"/>
      <c r="K60" s="83"/>
    </row>
    <row r="61" spans="1:11" ht="20.25" customHeight="1" x14ac:dyDescent="0.35">
      <c r="A61" s="127"/>
      <c r="B61" s="123"/>
      <c r="C61" s="123"/>
      <c r="D61" s="48"/>
      <c r="E61" s="43"/>
      <c r="F61" s="77" t="s">
        <v>61</v>
      </c>
      <c r="G61" s="37" t="s">
        <v>149</v>
      </c>
      <c r="H61" s="50"/>
      <c r="I61" s="15" t="s">
        <v>4</v>
      </c>
      <c r="J61" s="16" t="s">
        <v>3</v>
      </c>
      <c r="K61" s="20"/>
    </row>
    <row r="62" spans="1:11" ht="20.25" customHeight="1" x14ac:dyDescent="0.35">
      <c r="A62" s="81" t="s">
        <v>127</v>
      </c>
      <c r="B62" s="82"/>
      <c r="C62" s="83"/>
      <c r="D62" s="48"/>
      <c r="E62" s="35"/>
      <c r="F62" s="77" t="s">
        <v>61</v>
      </c>
      <c r="G62" s="37" t="s">
        <v>128</v>
      </c>
      <c r="H62" s="50"/>
      <c r="I62" s="43"/>
      <c r="J62" s="77" t="s">
        <v>61</v>
      </c>
      <c r="K62" s="58" t="s">
        <v>123</v>
      </c>
    </row>
    <row r="63" spans="1:11" ht="20.25" customHeight="1" x14ac:dyDescent="0.35">
      <c r="A63" s="81" t="s">
        <v>30</v>
      </c>
      <c r="B63" s="82"/>
      <c r="C63" s="83"/>
      <c r="D63" s="48"/>
      <c r="E63" s="38"/>
      <c r="F63" s="77" t="s">
        <v>61</v>
      </c>
      <c r="G63" s="37" t="s">
        <v>119</v>
      </c>
      <c r="H63" s="50"/>
      <c r="I63" s="43"/>
      <c r="J63" s="77" t="s">
        <v>61</v>
      </c>
      <c r="K63" s="58" t="s">
        <v>124</v>
      </c>
    </row>
    <row r="64" spans="1:11" ht="20.25" customHeight="1" x14ac:dyDescent="0.35">
      <c r="A64" s="81"/>
      <c r="B64" s="82"/>
      <c r="C64" s="83"/>
      <c r="D64" s="48"/>
      <c r="E64" s="43"/>
      <c r="F64" s="77" t="s">
        <v>61</v>
      </c>
      <c r="G64" s="37" t="s">
        <v>120</v>
      </c>
      <c r="H64" s="50"/>
      <c r="I64" s="16"/>
      <c r="J64" s="77" t="s">
        <v>61</v>
      </c>
      <c r="K64" s="58" t="s">
        <v>125</v>
      </c>
    </row>
    <row r="65" spans="1:11" ht="20.25" customHeight="1" x14ac:dyDescent="0.35">
      <c r="A65" s="15" t="s">
        <v>4</v>
      </c>
      <c r="B65" s="16" t="s">
        <v>3</v>
      </c>
      <c r="C65" s="60"/>
      <c r="D65" s="48"/>
      <c r="E65" s="55"/>
      <c r="F65" s="55"/>
      <c r="G65" s="17"/>
      <c r="H65" s="50"/>
      <c r="I65" s="46"/>
      <c r="J65" s="46"/>
      <c r="K65" s="47"/>
    </row>
    <row r="66" spans="1:11" ht="20.25" customHeight="1" x14ac:dyDescent="0.35">
      <c r="A66" s="43"/>
      <c r="B66" s="43">
        <v>48</v>
      </c>
      <c r="C66" s="40" t="s">
        <v>93</v>
      </c>
      <c r="D66" s="48"/>
      <c r="E66" s="38"/>
      <c r="F66" s="38"/>
      <c r="G66" s="38" t="s">
        <v>139</v>
      </c>
      <c r="H66" s="50"/>
      <c r="I66" s="81" t="s">
        <v>116</v>
      </c>
      <c r="J66" s="82"/>
      <c r="K66" s="83"/>
    </row>
    <row r="67" spans="1:11" ht="20.25" customHeight="1" x14ac:dyDescent="0.35">
      <c r="A67" s="43"/>
      <c r="B67" s="43">
        <v>783</v>
      </c>
      <c r="C67" s="40" t="s">
        <v>15</v>
      </c>
      <c r="D67" s="48"/>
      <c r="E67" s="15" t="s">
        <v>4</v>
      </c>
      <c r="F67" s="16" t="s">
        <v>3</v>
      </c>
      <c r="G67" s="43"/>
      <c r="H67" s="50"/>
      <c r="I67" s="81" t="s">
        <v>28</v>
      </c>
      <c r="J67" s="82"/>
      <c r="K67" s="83"/>
    </row>
    <row r="68" spans="1:11" ht="20.25" customHeight="1" x14ac:dyDescent="0.35">
      <c r="A68" s="43"/>
      <c r="B68" s="43">
        <v>326</v>
      </c>
      <c r="C68" s="40" t="s">
        <v>79</v>
      </c>
      <c r="D68" s="48"/>
      <c r="E68" s="35"/>
      <c r="F68" s="57"/>
      <c r="G68" s="23" t="s">
        <v>74</v>
      </c>
      <c r="H68" s="50"/>
      <c r="I68" s="81"/>
      <c r="J68" s="82"/>
      <c r="K68" s="83"/>
    </row>
    <row r="69" spans="1:11" ht="20.25" customHeight="1" x14ac:dyDescent="0.35">
      <c r="A69" s="43"/>
      <c r="B69" s="43"/>
      <c r="C69" s="40" t="s">
        <v>54</v>
      </c>
      <c r="D69" s="48"/>
      <c r="E69" s="35"/>
      <c r="F69" s="35"/>
      <c r="G69" s="37" t="s">
        <v>75</v>
      </c>
      <c r="H69" s="50"/>
      <c r="I69" s="15" t="s">
        <v>4</v>
      </c>
      <c r="J69" s="16" t="s">
        <v>3</v>
      </c>
      <c r="K69" s="56" t="s">
        <v>143</v>
      </c>
    </row>
    <row r="70" spans="1:11" ht="20.25" customHeight="1" x14ac:dyDescent="0.35">
      <c r="A70" s="43"/>
      <c r="B70" s="77" t="s">
        <v>61</v>
      </c>
      <c r="C70" s="21" t="s">
        <v>55</v>
      </c>
      <c r="D70" s="48"/>
      <c r="E70" s="35"/>
      <c r="F70" s="35"/>
      <c r="G70" s="37" t="s">
        <v>76</v>
      </c>
      <c r="H70" s="50"/>
      <c r="I70" s="43"/>
      <c r="J70" s="43"/>
      <c r="K70" s="21" t="s">
        <v>39</v>
      </c>
    </row>
    <row r="71" spans="1:11" ht="20.25" customHeight="1" x14ac:dyDescent="0.35">
      <c r="A71" s="43"/>
      <c r="B71" s="43">
        <v>29</v>
      </c>
      <c r="C71" s="21" t="s">
        <v>56</v>
      </c>
      <c r="D71" s="49"/>
      <c r="E71" s="35"/>
      <c r="F71" s="35"/>
      <c r="G71" s="36" t="s">
        <v>77</v>
      </c>
      <c r="H71" s="49"/>
      <c r="I71" s="43"/>
      <c r="J71" s="77" t="s">
        <v>61</v>
      </c>
      <c r="K71" s="21" t="s">
        <v>11</v>
      </c>
    </row>
    <row r="72" spans="1:11" ht="20.25" customHeight="1" x14ac:dyDescent="0.35">
      <c r="A72" s="43"/>
      <c r="B72" s="43"/>
      <c r="C72" s="52" t="s">
        <v>94</v>
      </c>
      <c r="D72" s="49"/>
      <c r="E72" s="35"/>
      <c r="F72" s="77" t="s">
        <v>61</v>
      </c>
      <c r="G72" s="37" t="s">
        <v>129</v>
      </c>
      <c r="H72" s="49"/>
      <c r="I72" s="43"/>
      <c r="J72" s="77" t="s">
        <v>61</v>
      </c>
      <c r="K72" s="21" t="s">
        <v>0</v>
      </c>
    </row>
    <row r="73" spans="1:11" ht="20.25" customHeight="1" x14ac:dyDescent="0.35">
      <c r="A73" s="43"/>
      <c r="B73" s="43"/>
      <c r="C73" s="52"/>
      <c r="D73" s="49"/>
      <c r="E73" s="35"/>
      <c r="F73" s="77" t="s">
        <v>61</v>
      </c>
      <c r="G73" s="37" t="s">
        <v>130</v>
      </c>
      <c r="H73" s="49"/>
      <c r="I73" s="43"/>
      <c r="J73" s="77" t="s">
        <v>61</v>
      </c>
      <c r="K73" s="21" t="s">
        <v>63</v>
      </c>
    </row>
    <row r="74" spans="1:11" ht="20.25" customHeight="1" x14ac:dyDescent="0.35">
      <c r="A74" s="15" t="s">
        <v>4</v>
      </c>
      <c r="B74" s="16" t="s">
        <v>3</v>
      </c>
      <c r="C74" s="40"/>
      <c r="D74" s="49"/>
      <c r="E74" s="35"/>
      <c r="F74" s="77" t="s">
        <v>61</v>
      </c>
      <c r="G74" s="37" t="s">
        <v>131</v>
      </c>
      <c r="H74" s="49"/>
      <c r="I74" s="35"/>
      <c r="J74" s="77" t="s">
        <v>61</v>
      </c>
      <c r="K74" s="21" t="s">
        <v>1</v>
      </c>
    </row>
    <row r="75" spans="1:11" ht="20.25" customHeight="1" x14ac:dyDescent="0.35">
      <c r="A75" s="22"/>
      <c r="B75" s="43">
        <v>31</v>
      </c>
      <c r="C75" s="40" t="s">
        <v>145</v>
      </c>
      <c r="D75" s="49"/>
      <c r="E75" s="56"/>
      <c r="F75" s="35"/>
      <c r="G75" s="36" t="s">
        <v>95</v>
      </c>
      <c r="H75" s="49"/>
      <c r="I75" s="104"/>
      <c r="J75" s="105"/>
      <c r="K75" s="106"/>
    </row>
    <row r="76" spans="1:11" ht="20.25" customHeight="1" x14ac:dyDescent="0.35">
      <c r="A76" s="51"/>
      <c r="B76" s="46"/>
      <c r="C76" s="46"/>
      <c r="D76" s="49"/>
      <c r="E76" s="43"/>
      <c r="F76" s="77" t="s">
        <v>61</v>
      </c>
      <c r="G76" s="37" t="s">
        <v>132</v>
      </c>
      <c r="H76" s="49"/>
      <c r="I76" s="35"/>
      <c r="J76" s="43"/>
      <c r="K76" s="56" t="s">
        <v>144</v>
      </c>
    </row>
    <row r="77" spans="1:11" ht="20.25" customHeight="1" thickBot="1" x14ac:dyDescent="0.4">
      <c r="A77" s="117"/>
      <c r="B77" s="118"/>
      <c r="C77" s="119"/>
      <c r="D77" s="49"/>
      <c r="E77" s="43"/>
      <c r="F77" s="35"/>
      <c r="G77" s="37" t="s">
        <v>133</v>
      </c>
      <c r="H77" s="49"/>
      <c r="I77" s="35"/>
      <c r="J77" s="77" t="s">
        <v>61</v>
      </c>
      <c r="K77" s="21" t="s">
        <v>11</v>
      </c>
    </row>
    <row r="78" spans="1:11" ht="20.25" customHeight="1" thickBot="1" x14ac:dyDescent="0.4">
      <c r="A78" s="24"/>
      <c r="B78" s="25">
        <f>SUM(A17:A29)+SUM(A32:A58)+SUM(A66:A75)+SUM(E17:E29)+SUM(E35:E54)</f>
        <v>0</v>
      </c>
      <c r="C78" s="70" t="s">
        <v>43</v>
      </c>
      <c r="D78" s="49"/>
      <c r="E78" s="43"/>
      <c r="F78" s="35"/>
      <c r="G78" s="36" t="s">
        <v>96</v>
      </c>
      <c r="H78" s="49"/>
      <c r="I78" s="35"/>
      <c r="J78" s="77" t="s">
        <v>61</v>
      </c>
      <c r="K78" s="21" t="s">
        <v>0</v>
      </c>
    </row>
    <row r="79" spans="1:11" ht="20.25" customHeight="1" thickBot="1" x14ac:dyDescent="0.4">
      <c r="A79" s="120"/>
      <c r="B79" s="121"/>
      <c r="C79" s="122"/>
      <c r="D79" s="49"/>
      <c r="E79" s="43"/>
      <c r="F79" s="35"/>
      <c r="G79" s="37" t="s">
        <v>99</v>
      </c>
      <c r="H79" s="49"/>
      <c r="I79" s="46"/>
      <c r="J79" s="46"/>
      <c r="K79" s="47"/>
    </row>
    <row r="80" spans="1:11" ht="20.25" customHeight="1" thickBot="1" x14ac:dyDescent="0.4">
      <c r="A80" s="44"/>
      <c r="B80" s="26">
        <f>SUM(I70:I78)</f>
        <v>0</v>
      </c>
      <c r="C80" s="70" t="s">
        <v>45</v>
      </c>
      <c r="D80" s="49"/>
      <c r="E80" s="43"/>
      <c r="F80" s="35"/>
      <c r="G80" s="45" t="s">
        <v>100</v>
      </c>
      <c r="H80" s="49"/>
      <c r="I80" s="140"/>
      <c r="J80" s="141"/>
      <c r="K80" s="142"/>
    </row>
    <row r="81" spans="1:11" ht="20.25" customHeight="1" thickBot="1" x14ac:dyDescent="0.4">
      <c r="A81" s="128"/>
      <c r="B81" s="129"/>
      <c r="C81" s="130"/>
      <c r="D81" s="49"/>
      <c r="E81" s="56"/>
      <c r="F81" s="35"/>
      <c r="G81" s="37" t="s">
        <v>97</v>
      </c>
      <c r="H81" s="49"/>
      <c r="I81" s="111">
        <f>(B78/56)+(B80/40)+(B82/28)+((SUM(I19:I28))/80)+((SUM(I30:I38))/64)+((SUM(I44:I55))/27)+((SUM(I62:I64))/48)</f>
        <v>0</v>
      </c>
      <c r="J81" s="112"/>
      <c r="K81" s="115" t="s">
        <v>42</v>
      </c>
    </row>
    <row r="82" spans="1:11" ht="20.25" customHeight="1" thickBot="1" x14ac:dyDescent="0.4">
      <c r="A82" s="44"/>
      <c r="B82" s="26">
        <f>(SUM(E60:E66))+(SUM(E68:E86))</f>
        <v>0</v>
      </c>
      <c r="C82" s="70" t="s">
        <v>44</v>
      </c>
      <c r="D82" s="48"/>
      <c r="E82" s="56"/>
      <c r="F82" s="35"/>
      <c r="G82" s="37" t="s">
        <v>98</v>
      </c>
      <c r="H82" s="50"/>
      <c r="I82" s="113"/>
      <c r="J82" s="114"/>
      <c r="K82" s="116"/>
    </row>
    <row r="83" spans="1:11" ht="20.25" customHeight="1" thickBot="1" x14ac:dyDescent="0.4">
      <c r="A83" s="128"/>
      <c r="B83" s="129"/>
      <c r="C83" s="130"/>
      <c r="D83" s="48"/>
      <c r="E83" s="56"/>
      <c r="F83" s="35"/>
      <c r="G83" s="45" t="s">
        <v>122</v>
      </c>
      <c r="H83" s="50"/>
      <c r="I83" s="137"/>
      <c r="J83" s="138"/>
      <c r="K83" s="139"/>
    </row>
    <row r="84" spans="1:11" ht="20.25" customHeight="1" thickBot="1" x14ac:dyDescent="0.4">
      <c r="A84" s="44"/>
      <c r="B84" s="26">
        <f>SUM(I18:I38)</f>
        <v>0</v>
      </c>
      <c r="C84" s="70" t="s">
        <v>46</v>
      </c>
      <c r="D84" s="48"/>
      <c r="E84" s="56"/>
      <c r="F84" s="35">
        <v>132</v>
      </c>
      <c r="G84" s="78" t="s">
        <v>151</v>
      </c>
      <c r="H84" s="50"/>
      <c r="I84" s="107">
        <f>((SUM(A17:A30))*12.6)+((SUM(A32:A58))*12.6)+((SUM(A66:A72))*18)+((SUM(A75))*19.44)+((SUM(E17:E29))*12.6)+((SUM(E35:E54))*16.2)+((SUM(I70:I74))*16)+((SUM(I75:I78))*28)+((SUM(I18:I38))*4.25)+((SUM(I44:I56))*10)+((SUM(I62:I64))*15)+((SUM(E60:E65))*27)+((SUM(E68:E84))*22.5)</f>
        <v>0</v>
      </c>
      <c r="J84" s="108"/>
      <c r="K84" s="115" t="s">
        <v>52</v>
      </c>
    </row>
    <row r="85" spans="1:11" ht="20.25" customHeight="1" thickBot="1" x14ac:dyDescent="0.4">
      <c r="A85" s="128"/>
      <c r="B85" s="129"/>
      <c r="C85" s="130"/>
      <c r="D85" s="48"/>
      <c r="E85" s="56"/>
      <c r="F85" s="35"/>
      <c r="G85" s="78"/>
      <c r="H85" s="50"/>
      <c r="I85" s="109"/>
      <c r="J85" s="110"/>
      <c r="K85" s="116"/>
    </row>
    <row r="86" spans="1:11" ht="20.25" customHeight="1" thickBot="1" x14ac:dyDescent="0.4">
      <c r="A86" s="66"/>
      <c r="B86" s="26">
        <f>SUM(I44:I64)</f>
        <v>0</v>
      </c>
      <c r="C86" s="70" t="s">
        <v>47</v>
      </c>
      <c r="D86" s="48"/>
      <c r="E86" s="67"/>
      <c r="F86" s="39"/>
      <c r="G86" s="68"/>
      <c r="H86" s="50"/>
      <c r="I86" s="131" t="s">
        <v>150</v>
      </c>
      <c r="J86" s="132"/>
      <c r="K86" s="133"/>
    </row>
    <row r="87" spans="1:11" ht="9.75" customHeight="1" x14ac:dyDescent="0.35">
      <c r="A87" s="134"/>
      <c r="B87" s="135"/>
      <c r="C87" s="136"/>
      <c r="D87" s="49"/>
      <c r="E87" s="67"/>
      <c r="F87" s="39"/>
      <c r="G87" s="68"/>
      <c r="H87" s="49"/>
      <c r="I87" s="71"/>
      <c r="J87" s="64"/>
      <c r="K87" s="69"/>
    </row>
    <row r="88" spans="1:11" ht="20.25" customHeight="1" x14ac:dyDescent="0.35">
      <c r="A88" s="100" t="s">
        <v>41</v>
      </c>
      <c r="B88" s="101"/>
      <c r="C88" s="101"/>
      <c r="D88" s="102"/>
      <c r="E88" s="102"/>
      <c r="F88" s="102"/>
      <c r="G88" s="102"/>
      <c r="H88" s="102"/>
      <c r="I88" s="102"/>
      <c r="J88" s="102"/>
      <c r="K88" s="103"/>
    </row>
    <row r="89" spans="1:11" s="13" customFormat="1" ht="20.25" customHeight="1" x14ac:dyDescent="0.35">
      <c r="C89"/>
      <c r="D89"/>
      <c r="E89"/>
      <c r="F89"/>
      <c r="G89"/>
      <c r="H89"/>
      <c r="I89"/>
      <c r="J89"/>
      <c r="K89" s="6"/>
    </row>
    <row r="90" spans="1:11" ht="38.25" customHeight="1" x14ac:dyDescent="0.35">
      <c r="C90"/>
      <c r="D90"/>
      <c r="E90"/>
      <c r="F90"/>
      <c r="G90"/>
      <c r="H90"/>
      <c r="I90"/>
      <c r="J90"/>
    </row>
    <row r="91" spans="1:11" ht="38.25" customHeight="1" x14ac:dyDescent="0.35">
      <c r="C91"/>
      <c r="D91"/>
      <c r="E91"/>
      <c r="F91"/>
      <c r="G91"/>
      <c r="H91"/>
      <c r="I91"/>
      <c r="J91"/>
    </row>
    <row r="92" spans="1:11" ht="38.25" customHeight="1" x14ac:dyDescent="0.35">
      <c r="C92"/>
      <c r="D92"/>
      <c r="E92"/>
      <c r="F92"/>
      <c r="G92"/>
      <c r="H92"/>
      <c r="I92"/>
      <c r="J92"/>
    </row>
    <row r="93" spans="1:11" ht="38.25" customHeight="1" x14ac:dyDescent="0.35">
      <c r="E93" s="53"/>
      <c r="F93" s="54"/>
      <c r="G93" s="13"/>
    </row>
    <row r="94" spans="1:11" ht="38.25" customHeight="1" x14ac:dyDescent="0.35">
      <c r="E94" s="53"/>
      <c r="F94" s="54"/>
      <c r="G94" s="13"/>
    </row>
  </sheetData>
  <mergeCells count="57">
    <mergeCell ref="A85:C85"/>
    <mergeCell ref="I86:K86"/>
    <mergeCell ref="A87:C87"/>
    <mergeCell ref="I83:K83"/>
    <mergeCell ref="I80:K80"/>
    <mergeCell ref="A81:C81"/>
    <mergeCell ref="A83:C83"/>
    <mergeCell ref="A13:C13"/>
    <mergeCell ref="A63:C63"/>
    <mergeCell ref="A14:C14"/>
    <mergeCell ref="A15:C15"/>
    <mergeCell ref="E56:G56"/>
    <mergeCell ref="E13:G13"/>
    <mergeCell ref="E15:G15"/>
    <mergeCell ref="E57:G57"/>
    <mergeCell ref="A61:C61"/>
    <mergeCell ref="E55:G55"/>
    <mergeCell ref="I16:K16"/>
    <mergeCell ref="E30:G30"/>
    <mergeCell ref="E14:G14"/>
    <mergeCell ref="I40:K40"/>
    <mergeCell ref="I41:K41"/>
    <mergeCell ref="E31:G31"/>
    <mergeCell ref="E32:G32"/>
    <mergeCell ref="E33:G33"/>
    <mergeCell ref="A88:K88"/>
    <mergeCell ref="I75:K75"/>
    <mergeCell ref="I68:K68"/>
    <mergeCell ref="I58:K58"/>
    <mergeCell ref="I59:K59"/>
    <mergeCell ref="I60:K60"/>
    <mergeCell ref="I66:K66"/>
    <mergeCell ref="I67:K67"/>
    <mergeCell ref="A64:C64"/>
    <mergeCell ref="A62:C62"/>
    <mergeCell ref="I84:J85"/>
    <mergeCell ref="I81:J82"/>
    <mergeCell ref="K81:K82"/>
    <mergeCell ref="K84:K85"/>
    <mergeCell ref="A77:C77"/>
    <mergeCell ref="A79:C79"/>
    <mergeCell ref="I42:K42"/>
    <mergeCell ref="E2:G2"/>
    <mergeCell ref="A10:K10"/>
    <mergeCell ref="A9:C9"/>
    <mergeCell ref="A12:K12"/>
    <mergeCell ref="J2:K2"/>
    <mergeCell ref="J3:K3"/>
    <mergeCell ref="J8:K8"/>
    <mergeCell ref="J7:K7"/>
    <mergeCell ref="J9:K9"/>
    <mergeCell ref="J6:K6"/>
    <mergeCell ref="J4:K4"/>
    <mergeCell ref="J5:K5"/>
    <mergeCell ref="I13:K13"/>
    <mergeCell ref="I14:K14"/>
    <mergeCell ref="I15:K15"/>
  </mergeCells>
  <phoneticPr fontId="1" type="noConversion"/>
  <printOptions horizontalCentered="1"/>
  <pageMargins left="0.25" right="0.25" top="0.25" bottom="0.25" header="0.3" footer="0.3"/>
  <pageSetup scale="44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>Guthrie Greenhouse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</dc:creator>
  <cp:lastModifiedBy>user</cp:lastModifiedBy>
  <cp:lastPrinted>2021-09-17T14:09:57Z</cp:lastPrinted>
  <dcterms:created xsi:type="dcterms:W3CDTF">2003-03-28T19:13:48Z</dcterms:created>
  <dcterms:modified xsi:type="dcterms:W3CDTF">2021-09-17T14:40:26Z</dcterms:modified>
</cp:coreProperties>
</file>