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05" documentId="8_{00EBD3B7-96F4-484C-8573-88E0FE75E3C4}" xr6:coauthVersionLast="47" xr6:coauthVersionMax="47" xr10:uidLastSave="{C11B6C31-2C4F-4E96-9413-F120EEBFBCFA}"/>
  <bookViews>
    <workbookView xWindow="-120" yWindow="-120" windowWidth="29040" windowHeight="15840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6" l="1"/>
  <c r="Y31" i="4"/>
  <c r="Y31" i="3"/>
  <c r="Y15" i="4"/>
  <c r="Y15" i="1"/>
  <c r="Y15" i="3"/>
  <c r="Y31" i="1"/>
  <c r="Y31" i="6"/>
  <c r="Y31" i="2"/>
  <c r="Y15" i="2"/>
</calcChain>
</file>

<file path=xl/sharedStrings.xml><?xml version="1.0" encoding="utf-8"?>
<sst xmlns="http://schemas.openxmlformats.org/spreadsheetml/2006/main" count="390" uniqueCount="121">
  <si>
    <t>REC</t>
  </si>
  <si>
    <t>COMP</t>
  </si>
  <si>
    <t>RB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</si>
  <si>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</si>
  <si>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</si>
  <si>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</si>
  <si>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</si>
  <si>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</si>
  <si>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</si>
  <si>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</si>
  <si>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</si>
  <si>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</si>
  <si>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</si>
  <si>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</si>
  <si>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</si>
  <si>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</si>
  <si>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</si>
  <si>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</si>
  <si>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</si>
  <si>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</si>
  <si>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</si>
  <si>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</si>
  <si>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</si>
  <si>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</si>
  <si>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</si>
  <si>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</si>
  <si>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</si>
  <si>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</si>
  <si>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</si>
  <si>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THE OTHER BRETT</t>
  </si>
  <si>
    <t>CALI SAINTS</t>
  </si>
  <si>
    <t>TEXAN TERROR</t>
  </si>
  <si>
    <t>SKIBOYZ</t>
  </si>
  <si>
    <t>9TH WARD NEW ORLEANS</t>
  </si>
  <si>
    <t>SOUTHSTARS</t>
  </si>
  <si>
    <t>DARK TROOPERS</t>
  </si>
  <si>
    <t>RIALTO RUN GAME</t>
  </si>
  <si>
    <t>PURPLE KNIGHTS</t>
  </si>
  <si>
    <t>JAKE BATES, DET</t>
  </si>
  <si>
    <t>AMON RA ST BROWN, DET</t>
  </si>
  <si>
    <t>GEORGE PICKENS, DAL</t>
  </si>
  <si>
    <t>JAKE FERGUSON, DAL</t>
  </si>
  <si>
    <t>BRANDON AUBREY, DAL</t>
  </si>
  <si>
    <t>JACK CAMPBELL, DET</t>
  </si>
  <si>
    <t>CEEDEE LAMB, DAL</t>
  </si>
  <si>
    <t>DAK PRESCOTT, DAL</t>
  </si>
  <si>
    <t>JAYDEN DANIELS, WAS</t>
  </si>
  <si>
    <t>BIJAN ROBINSON, ATL</t>
  </si>
  <si>
    <t>DERRICK HENRY, BAL</t>
  </si>
  <si>
    <t>JAXON SMITH-NJIGBA, SEA</t>
  </si>
  <si>
    <t>DAVANTE ADAMS, LAR</t>
  </si>
  <si>
    <t>MICHAEL WILSON, ARI</t>
  </si>
  <si>
    <t>ZACH ERTZ, WAS</t>
  </si>
  <si>
    <t>TAMPA BAY</t>
  </si>
  <si>
    <t>ZACH BAUN, PHI</t>
  </si>
  <si>
    <t>JORDYN BROOKS, MIA</t>
  </si>
  <si>
    <t>MATTHEW STAFFORD, LAR</t>
  </si>
  <si>
    <t>KYREN WILLIAMS, LAR</t>
  </si>
  <si>
    <t>JAMES COOK, BUF</t>
  </si>
  <si>
    <t>HOUSTON</t>
  </si>
  <si>
    <t>ZAIRE FRANKLIN, IND</t>
  </si>
  <si>
    <t>QUINSHON JUDKINS, CLE</t>
  </si>
  <si>
    <t>JAYLEN WARREN, PIT</t>
  </si>
  <si>
    <t>PUKA NACUA, LAR</t>
  </si>
  <si>
    <t>CHRIS OLAVE, NO</t>
  </si>
  <si>
    <t>MICHAEL PITTMAN JR., IND</t>
  </si>
  <si>
    <t>TRAVIS KELCE, KC</t>
  </si>
  <si>
    <t>WILL LUTZ, DEN</t>
  </si>
  <si>
    <t>DENVER</t>
  </si>
  <si>
    <t>BLAKE CASHMAN, MIN</t>
  </si>
  <si>
    <t>TRAVIS ETIENNE, JAC</t>
  </si>
  <si>
    <t>DRAKE MAYE, NE</t>
  </si>
  <si>
    <t>BUCKY IRVING, TB</t>
  </si>
  <si>
    <t>EMEKA EGBUKA, TB</t>
  </si>
  <si>
    <t>KYLE PITTS, ATL</t>
  </si>
  <si>
    <t>CHASE MCLAUNGHLIN, TB</t>
  </si>
  <si>
    <t>SEATTLE</t>
  </si>
  <si>
    <t>JORDN BROOKS, MIA</t>
  </si>
  <si>
    <t>BOBBY WAGNER, WAS</t>
  </si>
  <si>
    <t>LAMAR JACKSON, BAL</t>
  </si>
  <si>
    <t>SAQUON BARKLEY, PHI</t>
  </si>
  <si>
    <t>KHALIL SHAKIR, BUF</t>
  </si>
  <si>
    <t>ROME ODUNZE, CHI</t>
  </si>
  <si>
    <t>PHILLY</t>
  </si>
  <si>
    <t>CEDRIC GRAY, TEN</t>
  </si>
  <si>
    <t>JALEN HURTS, PHI</t>
  </si>
  <si>
    <t>DE'VON ACHANE, MIA</t>
  </si>
  <si>
    <t>CRIS OLAVE, NO</t>
  </si>
  <si>
    <t>DEVONTA SMITH, PHI</t>
  </si>
  <si>
    <t>TREY MCBRIDE, ARI</t>
  </si>
  <si>
    <t>HARRISON MEVIS, LAR</t>
  </si>
  <si>
    <t>CLEVELAND</t>
  </si>
  <si>
    <t>MILES GARRETT, CLE</t>
  </si>
  <si>
    <t>JOSH ALLEN, BUF</t>
  </si>
  <si>
    <t>JONATHAN TAYLOR, IND</t>
  </si>
  <si>
    <t>BREECE HALL, NYJ</t>
  </si>
  <si>
    <t>JA'MARR CHASE, CIN</t>
  </si>
  <si>
    <t>DJ MOORE, CHI</t>
  </si>
  <si>
    <t>GEORGE KITTLE, SF</t>
  </si>
  <si>
    <t>CAMERON DICKER, LAC</t>
  </si>
  <si>
    <t>JACOBY BRISSETT, ARI</t>
  </si>
  <si>
    <t>ASHTON JEANTY, LV</t>
  </si>
  <si>
    <t>JOSH JACOBS, GB</t>
  </si>
  <si>
    <t>STEFON DIGGS, NE</t>
  </si>
  <si>
    <t>TEE HIGGINS, CIN</t>
  </si>
  <si>
    <t>CHASE MCLAUGHLIN, TB</t>
  </si>
  <si>
    <t>MAXX CROSBY, LV</t>
  </si>
  <si>
    <t>MICAH PARSON, GB</t>
  </si>
  <si>
    <t>D'ANDRE SWIFT, CHI</t>
  </si>
  <si>
    <t>RASHEE RICE, KC</t>
  </si>
  <si>
    <t>NICO COLLINS, HOU</t>
  </si>
  <si>
    <t>JAKOBI MEYERS, JAC</t>
  </si>
  <si>
    <t>BROCK BOWERS, LV</t>
  </si>
  <si>
    <t>MATTHEW PRATER, BUF</t>
  </si>
  <si>
    <t>ZACH CHARBONNETT, SEA</t>
  </si>
  <si>
    <t>JUSTIN JEFFERSON, MIN</t>
  </si>
  <si>
    <t>WANDALE ROBINSON, NYG</t>
  </si>
  <si>
    <t>TY WARREN, IND</t>
  </si>
  <si>
    <t>LA RAMS</t>
  </si>
  <si>
    <t>DEE WINTERS, SF</t>
  </si>
  <si>
    <t>BUDDA BAKER, 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</si>
</sst>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28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62</v>
      </c>
      <c r="B4" s="4"/>
      <c r="C4" s="4"/>
      <c r="D4" s="4">
        <v>13</v>
      </c>
      <c r="E4" s="4">
        <v>49</v>
      </c>
      <c r="F4" s="4">
        <v>3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114</v>
      </c>
      <c r="B5" s="4"/>
      <c r="C5" s="4"/>
      <c r="D5" s="4">
        <v>46</v>
      </c>
      <c r="E5" s="4">
        <v>20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115</v>
      </c>
      <c r="B6" s="4"/>
      <c r="C6" s="4"/>
      <c r="D6" s="4"/>
      <c r="E6" s="4">
        <v>11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117</v>
      </c>
      <c r="B9" s="4"/>
      <c r="C9" s="4"/>
      <c r="D9" s="4"/>
      <c r="E9" s="4">
        <v>15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90</v>
      </c>
      <c r="B10" s="4"/>
      <c r="C10" s="4"/>
      <c r="D10" s="4"/>
      <c r="E10" s="4"/>
      <c r="F10" s="4"/>
      <c r="G10" s="4"/>
      <c r="H10" s="4">
        <v>6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8</v>
      </c>
      <c r="X11" s="4"/>
      <c r="Y11" s="4"/>
    </row>
    <row r="12" spans="1:25" x14ac:dyDescent="0.25">
      <c r="A12" s="4" t="s">
        <v>119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120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0</v>
      </c>
      <c r="C14" s="4">
        <f>(C3+C4+C5+C6+C7+C8+C9+C10)/25</f>
        <v>0</v>
      </c>
      <c r="D14" s="4">
        <f>(D3+D4+D5+D6+D7+D8+D9+D10)/10</f>
        <v>5.9</v>
      </c>
      <c r="E14" s="4">
        <f>(E3+E4+E5+E6+E7+E8+E9+E10)/10</f>
        <v>9.5</v>
      </c>
      <c r="F14" s="4">
        <f>F3+F4+F5+F6+F7+F8+F9+F10</f>
        <v>9</v>
      </c>
      <c r="G14" s="4">
        <f>(G3+G4+G5+G6+G7+G8+G9+G10+G11+G12+G13)*6</f>
        <v>6</v>
      </c>
      <c r="H14" s="4">
        <f>(H10)*1</f>
        <v>6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6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0.8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59.199999999999996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46</v>
      </c>
      <c r="B19" s="4">
        <v>9</v>
      </c>
      <c r="C19" s="4">
        <v>78</v>
      </c>
      <c r="D19" s="4">
        <v>16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47</v>
      </c>
      <c r="B20" s="4"/>
      <c r="C20" s="4"/>
      <c r="D20" s="4">
        <v>86</v>
      </c>
      <c r="E20" s="4">
        <v>8</v>
      </c>
      <c r="F20" s="4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48</v>
      </c>
      <c r="B21" s="4"/>
      <c r="C21" s="4"/>
      <c r="D21" s="4">
        <v>94</v>
      </c>
      <c r="E21" s="4">
        <v>8</v>
      </c>
      <c r="F21" s="4">
        <v>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49</v>
      </c>
      <c r="B22" s="4"/>
      <c r="C22" s="4"/>
      <c r="D22" s="4"/>
      <c r="E22" s="4">
        <v>92</v>
      </c>
      <c r="F22" s="4">
        <v>7</v>
      </c>
      <c r="G22" s="4">
        <v>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50</v>
      </c>
      <c r="B23" s="4"/>
      <c r="C23" s="4"/>
      <c r="D23" s="4"/>
      <c r="E23" s="4">
        <v>29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51</v>
      </c>
      <c r="B24" s="4"/>
      <c r="C24" s="4"/>
      <c r="D24" s="4"/>
      <c r="E24" s="4">
        <v>142</v>
      </c>
      <c r="F24" s="4">
        <v>11</v>
      </c>
      <c r="G24" s="4">
        <v>2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52</v>
      </c>
      <c r="B25" s="4"/>
      <c r="C25" s="4"/>
      <c r="D25" s="4"/>
      <c r="E25" s="4">
        <v>11</v>
      </c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38</v>
      </c>
      <c r="B26" s="4"/>
      <c r="C26" s="4"/>
      <c r="D26" s="4"/>
      <c r="E26" s="4"/>
      <c r="F26" s="4"/>
      <c r="G26" s="4"/>
      <c r="H26" s="4">
        <v>5</v>
      </c>
      <c r="I26" s="4"/>
      <c r="J26" s="4">
        <v>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23</v>
      </c>
      <c r="X27" s="4"/>
      <c r="Y27" s="4">
        <v>1</v>
      </c>
    </row>
    <row r="28" spans="1:25" x14ac:dyDescent="0.25">
      <c r="A28" s="4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>
        <v>0.5</v>
      </c>
      <c r="W28" s="4"/>
      <c r="X28" s="4"/>
      <c r="Y28" s="4"/>
    </row>
    <row r="29" spans="1:25" x14ac:dyDescent="0.25">
      <c r="A29" s="4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4.5</v>
      </c>
      <c r="C30" s="4">
        <f>(C19+C20+C21+C22+C23+C24+C25+C26)/25</f>
        <v>3.12</v>
      </c>
      <c r="D30" s="4">
        <f>(D19+D20+D21+D22+D23+D24+D25+D26)/10</f>
        <v>19.600000000000001</v>
      </c>
      <c r="E30" s="4">
        <f>(E19+E20+E21+E22+E23+E24+E25+E26)/10</f>
        <v>29</v>
      </c>
      <c r="F30" s="4">
        <f>SUM(F19,F20,F21,F22,F23,F24,F25,F26)</f>
        <v>26</v>
      </c>
      <c r="G30" s="4">
        <f>(G19+G20+G21+G22+G23+G24+G25+G26+G27+G28+G29)*6</f>
        <v>24</v>
      </c>
      <c r="H30" s="4">
        <f>(H26)*1</f>
        <v>5</v>
      </c>
      <c r="I30" s="4">
        <f>(I26)*3</f>
        <v>0</v>
      </c>
      <c r="J30" s="4">
        <f>(J26)*4</f>
        <v>12</v>
      </c>
      <c r="K30" s="4">
        <f>(K26)*5</f>
        <v>0</v>
      </c>
      <c r="L30" s="4">
        <f>(L26)*9</f>
        <v>0</v>
      </c>
      <c r="M30" s="4">
        <f>SUM(M19,M20,M21,M22,M23,M24,M25,M26,M27,M28,M29)</f>
        <v>13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4.5</v>
      </c>
      <c r="W30" s="6">
        <f>(W27+W28+W29)/10</f>
        <v>2.2999999999999998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150.02000000000001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2" t="s">
        <v>30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56</v>
      </c>
      <c r="B3" s="4">
        <v>22</v>
      </c>
      <c r="C3" s="4">
        <v>281</v>
      </c>
      <c r="D3" s="4"/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61</v>
      </c>
      <c r="B4" s="4"/>
      <c r="C4" s="4"/>
      <c r="D4" s="4">
        <v>26</v>
      </c>
      <c r="E4" s="4">
        <v>58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62</v>
      </c>
      <c r="B5" s="4"/>
      <c r="C5" s="4"/>
      <c r="D5" s="4">
        <v>13</v>
      </c>
      <c r="E5" s="4">
        <v>49</v>
      </c>
      <c r="F5" s="4">
        <v>3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63</v>
      </c>
      <c r="B6" s="4"/>
      <c r="C6" s="4"/>
      <c r="D6" s="4"/>
      <c r="E6" s="4">
        <v>167</v>
      </c>
      <c r="F6" s="4">
        <v>7</v>
      </c>
      <c r="G6" s="4">
        <v>2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64</v>
      </c>
      <c r="B7" s="4"/>
      <c r="C7" s="4"/>
      <c r="D7" s="4"/>
      <c r="E7" s="4">
        <v>30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65</v>
      </c>
      <c r="B8" s="4"/>
      <c r="C8" s="4"/>
      <c r="D8" s="4"/>
      <c r="E8" s="4">
        <v>79</v>
      </c>
      <c r="F8" s="4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66</v>
      </c>
      <c r="B9" s="4"/>
      <c r="C9" s="4"/>
      <c r="D9" s="4"/>
      <c r="E9" s="4">
        <v>8</v>
      </c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67</v>
      </c>
      <c r="B10" s="4"/>
      <c r="C10" s="4"/>
      <c r="D10" s="4"/>
      <c r="E10" s="4"/>
      <c r="F10" s="4"/>
      <c r="G10" s="4"/>
      <c r="H10" s="4">
        <v>3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68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4</v>
      </c>
      <c r="W11" s="4">
        <v>24</v>
      </c>
      <c r="X11" s="4"/>
      <c r="Y11" s="4"/>
    </row>
    <row r="12" spans="1:25" x14ac:dyDescent="0.25">
      <c r="A12" s="4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11</v>
      </c>
      <c r="C14" s="4">
        <f>(C3+C4+C5+C6+C7+C8+C9+C10)/25</f>
        <v>11.24</v>
      </c>
      <c r="D14" s="4">
        <f>(D3+D4+D5+D6+D7+D8+D9+D10)/10</f>
        <v>3.9</v>
      </c>
      <c r="E14" s="4">
        <f>(E3+E4+E5+E6+E7+E8+E9+E10)/10</f>
        <v>39.1</v>
      </c>
      <c r="F14" s="4">
        <f>F3+F4+F5+F6+F7+F8+F9+F10</f>
        <v>24</v>
      </c>
      <c r="G14" s="4">
        <f>(G3+G4+G5+G6+G7+G8+G9+G10+G11+G12+G13)*6</f>
        <v>42</v>
      </c>
      <c r="H14" s="4">
        <f>(H10)*1</f>
        <v>3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4</v>
      </c>
      <c r="W14" s="6">
        <f>(W11+W12+W13)/10</f>
        <v>2.4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178.64000000000001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56</v>
      </c>
      <c r="B19" s="4">
        <v>22</v>
      </c>
      <c r="C19" s="4">
        <v>281</v>
      </c>
      <c r="D19" s="4"/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57</v>
      </c>
      <c r="B20" s="4"/>
      <c r="C20" s="4"/>
      <c r="D20" s="4">
        <v>84</v>
      </c>
      <c r="E20" s="4">
        <v>13</v>
      </c>
      <c r="F20" s="4">
        <v>2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58</v>
      </c>
      <c r="B21" s="4"/>
      <c r="C21" s="4"/>
      <c r="D21" s="4">
        <v>80</v>
      </c>
      <c r="E21" s="4">
        <v>31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</row>
    <row r="22" spans="1:25" x14ac:dyDescent="0.25">
      <c r="A22" s="4" t="s">
        <v>39</v>
      </c>
      <c r="B22" s="4"/>
      <c r="C22" s="4"/>
      <c r="D22" s="4"/>
      <c r="E22" s="4">
        <v>92</v>
      </c>
      <c r="F22" s="4">
        <v>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40</v>
      </c>
      <c r="B23" s="4"/>
      <c r="C23" s="4"/>
      <c r="D23" s="4"/>
      <c r="E23" s="4">
        <v>37</v>
      </c>
      <c r="F23" s="4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70</v>
      </c>
      <c r="B24" s="4"/>
      <c r="C24" s="4"/>
      <c r="D24" s="4">
        <v>74</v>
      </c>
      <c r="E24" s="4">
        <v>8</v>
      </c>
      <c r="F24" s="4">
        <v>1</v>
      </c>
      <c r="G24" s="4">
        <v>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41</v>
      </c>
      <c r="B25" s="4"/>
      <c r="C25" s="4"/>
      <c r="D25" s="4"/>
      <c r="E25" s="4">
        <v>58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>
        <v>1</v>
      </c>
      <c r="Q25" s="4"/>
      <c r="R25" s="4"/>
      <c r="S25" s="4"/>
      <c r="T25" s="4"/>
      <c r="U25" s="4"/>
      <c r="V25" s="4"/>
      <c r="W25" s="4"/>
      <c r="X25" s="4"/>
      <c r="Y25" s="4">
        <v>1</v>
      </c>
    </row>
    <row r="26" spans="1:25" x14ac:dyDescent="0.25">
      <c r="A26" s="4" t="s">
        <v>42</v>
      </c>
      <c r="B26" s="4"/>
      <c r="C26" s="4"/>
      <c r="D26" s="4"/>
      <c r="E26" s="4"/>
      <c r="F26" s="4"/>
      <c r="G26" s="4"/>
      <c r="H26" s="4">
        <v>1</v>
      </c>
      <c r="I26" s="4"/>
      <c r="J26" s="4">
        <v>1</v>
      </c>
      <c r="K26" s="4">
        <v>2</v>
      </c>
      <c r="L26" s="4">
        <v>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2</v>
      </c>
      <c r="W27" s="4">
        <v>12</v>
      </c>
      <c r="X27" s="4">
        <v>3</v>
      </c>
      <c r="Y27" s="4"/>
    </row>
    <row r="28" spans="1:25" x14ac:dyDescent="0.25">
      <c r="A28" s="4" t="s">
        <v>43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12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>
        <v>10</v>
      </c>
      <c r="X28" s="4"/>
      <c r="Y28" s="4">
        <v>1</v>
      </c>
    </row>
    <row r="29" spans="1:25" x14ac:dyDescent="0.25">
      <c r="A29" s="4" t="s">
        <v>60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11</v>
      </c>
      <c r="C30" s="4">
        <f>(C19+C20+C21+C22+C23+C24+C25+C26)/25</f>
        <v>11.24</v>
      </c>
      <c r="D30" s="4">
        <f>(D19+D20+D21+D22+D23+D24+D25+D26)/10</f>
        <v>23.8</v>
      </c>
      <c r="E30" s="4">
        <f>(E19+E20+E21+E22+E23+E24+E25+E26)/10</f>
        <v>23.9</v>
      </c>
      <c r="F30" s="4">
        <f>SUM(F19,F20,F21,F22,F23,F24,F25,F26)</f>
        <v>21</v>
      </c>
      <c r="G30" s="4">
        <f>(G19+G20+G21+G22+G23+G24+G25+G26+G27+G28+G29)*6</f>
        <v>36</v>
      </c>
      <c r="H30" s="4">
        <f>(H26)*1</f>
        <v>1</v>
      </c>
      <c r="I30" s="4">
        <f>(I26)*3</f>
        <v>0</v>
      </c>
      <c r="J30" s="4">
        <f>(J26)*4</f>
        <v>4</v>
      </c>
      <c r="K30" s="4">
        <f>(K26)*5</f>
        <v>10</v>
      </c>
      <c r="L30" s="4">
        <f>(L26)*9</f>
        <v>9</v>
      </c>
      <c r="M30" s="4">
        <f>SUM(M19,M20,M21,M22,M23,M24,M25,M26,M27,M28,M29)</f>
        <v>19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5</v>
      </c>
      <c r="W30" s="6">
        <f>(W27+W28+W29)/10</f>
        <v>2.2000000000000002</v>
      </c>
      <c r="X30" s="4">
        <f>(X19+X20+X21+X22+X23+X24+X25+X26)*-3+(X27+X28+X29)*3</f>
        <v>9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200.14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32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72</v>
      </c>
      <c r="B4" s="4"/>
      <c r="C4" s="4"/>
      <c r="D4" s="4">
        <v>55</v>
      </c>
      <c r="E4" s="4">
        <v>26</v>
      </c>
      <c r="F4" s="4">
        <v>2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61</v>
      </c>
      <c r="B5" s="4"/>
      <c r="C5" s="4"/>
      <c r="D5" s="4">
        <v>26</v>
      </c>
      <c r="E5" s="4">
        <v>58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44</v>
      </c>
      <c r="B6" s="4"/>
      <c r="C6" s="4"/>
      <c r="D6" s="4"/>
      <c r="E6" s="4">
        <v>121</v>
      </c>
      <c r="F6" s="4">
        <v>6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64</v>
      </c>
      <c r="B7" s="4"/>
      <c r="C7" s="4"/>
      <c r="D7" s="4"/>
      <c r="E7" s="4">
        <v>30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73</v>
      </c>
      <c r="B8" s="4"/>
      <c r="C8" s="4"/>
      <c r="D8" s="4"/>
      <c r="E8" s="4">
        <v>15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74</v>
      </c>
      <c r="B9" s="4"/>
      <c r="C9" s="4"/>
      <c r="D9" s="4"/>
      <c r="E9" s="4">
        <v>90</v>
      </c>
      <c r="F9" s="4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75</v>
      </c>
      <c r="B10" s="4"/>
      <c r="C10" s="4"/>
      <c r="D10" s="4"/>
      <c r="E10" s="4"/>
      <c r="F10" s="4"/>
      <c r="G10" s="4"/>
      <c r="H10" s="4">
        <v>2</v>
      </c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76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1</v>
      </c>
      <c r="W11" s="4">
        <v>8</v>
      </c>
      <c r="X11" s="4">
        <v>2</v>
      </c>
      <c r="Y11" s="4">
        <v>1</v>
      </c>
    </row>
    <row r="12" spans="1:25" x14ac:dyDescent="0.25">
      <c r="A12" s="4" t="s">
        <v>77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78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16</v>
      </c>
      <c r="N13" s="4"/>
      <c r="O13" s="4">
        <v>1</v>
      </c>
      <c r="P13" s="4"/>
      <c r="Q13" s="4"/>
      <c r="R13" s="4"/>
      <c r="S13" s="4"/>
      <c r="T13" s="4"/>
      <c r="U13" s="4"/>
      <c r="V13" s="4">
        <v>1</v>
      </c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0</v>
      </c>
      <c r="C14" s="4">
        <f>(C3+C4+C5+C6+C7+C8+C9+C10)/25</f>
        <v>0</v>
      </c>
      <c r="D14" s="4">
        <f>(D3+D4+D5+D6+D7+D8+D9+D10)/10</f>
        <v>8.1</v>
      </c>
      <c r="E14" s="4">
        <f>(E3+E4+E5+E6+E7+E8+E9+E10)/10</f>
        <v>34</v>
      </c>
      <c r="F14" s="4">
        <f>F3+F4+F5+F6+F7+F8+F9+F10</f>
        <v>20</v>
      </c>
      <c r="G14" s="4">
        <f>(G3+G4+G5+G6+G7+G8+G9+G10+G11+G12+G13)*6</f>
        <v>12</v>
      </c>
      <c r="H14" s="4">
        <f>(H10)*1</f>
        <v>2</v>
      </c>
      <c r="I14" s="4">
        <f>(I10)*3</f>
        <v>0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21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4</v>
      </c>
      <c r="W14" s="6">
        <f>(W11+W12+W13)/10</f>
        <v>0.8</v>
      </c>
      <c r="X14" s="4">
        <f>(X3+X4+X5+X6+X7+X8+X9+X10)*-3+(X11+X12+X13)*3</f>
        <v>6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143.9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79</v>
      </c>
      <c r="B19" s="4">
        <v>19</v>
      </c>
      <c r="C19" s="4">
        <v>219</v>
      </c>
      <c r="D19" s="4">
        <v>43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80</v>
      </c>
      <c r="B20" s="4"/>
      <c r="C20" s="4"/>
      <c r="D20" s="4">
        <v>122</v>
      </c>
      <c r="E20" s="4"/>
      <c r="F20" s="4"/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81</v>
      </c>
      <c r="B22" s="4"/>
      <c r="C22" s="4"/>
      <c r="D22" s="4"/>
      <c r="E22" s="4">
        <v>16</v>
      </c>
      <c r="F22" s="4">
        <v>2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64</v>
      </c>
      <c r="B23" s="4"/>
      <c r="C23" s="4"/>
      <c r="D23" s="4"/>
      <c r="E23" s="4">
        <v>30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52</v>
      </c>
      <c r="B25" s="4"/>
      <c r="C25" s="4"/>
      <c r="D25" s="4"/>
      <c r="E25" s="4">
        <v>11</v>
      </c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67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7</v>
      </c>
      <c r="W27" s="4">
        <v>33</v>
      </c>
      <c r="X27" s="4">
        <v>1</v>
      </c>
      <c r="Y27" s="4">
        <v>2</v>
      </c>
    </row>
    <row r="28" spans="1:25" x14ac:dyDescent="0.25">
      <c r="A28" s="4" t="s">
        <v>55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84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>
        <v>1</v>
      </c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8.76</v>
      </c>
      <c r="D30" s="4">
        <f>(D19+D20+D21+D22+D23+D24+D25+D26)/10</f>
        <v>16.5</v>
      </c>
      <c r="E30" s="4">
        <f>(E19+E20+E21+E22+E23+E24+E25+E26)/10</f>
        <v>5.7</v>
      </c>
      <c r="F30" s="4">
        <f>SUM(F19,F20,F21,F22,F23,F24,F25,F26)</f>
        <v>6</v>
      </c>
      <c r="G30" s="4">
        <f>(G19+G20+G21+G22+G23+G24+G25+G26+G27+G28+G29)*6</f>
        <v>24</v>
      </c>
      <c r="H30" s="4">
        <f>(H26)*1</f>
        <v>3</v>
      </c>
      <c r="I30" s="4">
        <f>(I26)*3</f>
        <v>3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7</v>
      </c>
      <c r="W30" s="6">
        <f>(W27+W28+W29)/10</f>
        <v>3.3</v>
      </c>
      <c r="X30" s="4">
        <f>(X19+X20+X21+X22+X23+X24+X25+X26)*-3+(X27+X28+X29)*3</f>
        <v>0</v>
      </c>
      <c r="Y30" s="4">
        <f>(Y19+Y20+Y21+Y22+Y23+Y24+Y25+Y26)*-3+(Y27+Y28+Y29)*3</f>
        <v>9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125.76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2" t="s">
        <v>34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85</v>
      </c>
      <c r="B3" s="4">
        <v>21</v>
      </c>
      <c r="C3" s="4">
        <v>240</v>
      </c>
      <c r="D3" s="4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4</v>
      </c>
      <c r="Y3" s="4">
        <v>1</v>
      </c>
    </row>
    <row r="4" spans="1:25" x14ac:dyDescent="0.25">
      <c r="A4" s="4" t="s">
        <v>86</v>
      </c>
      <c r="B4" s="4"/>
      <c r="C4" s="4"/>
      <c r="D4" s="4">
        <v>92</v>
      </c>
      <c r="E4" s="4">
        <v>13</v>
      </c>
      <c r="F4" s="4">
        <v>1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61</v>
      </c>
      <c r="B5" s="4"/>
      <c r="C5" s="4"/>
      <c r="D5" s="4">
        <v>26</v>
      </c>
      <c r="E5" s="4">
        <v>58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87</v>
      </c>
      <c r="B6" s="4"/>
      <c r="C6" s="4"/>
      <c r="D6" s="4"/>
      <c r="E6" s="4">
        <v>30</v>
      </c>
      <c r="F6" s="4">
        <v>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88</v>
      </c>
      <c r="B7" s="4"/>
      <c r="C7" s="4"/>
      <c r="D7" s="4"/>
      <c r="E7" s="4">
        <v>37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62</v>
      </c>
      <c r="B8" s="4"/>
      <c r="C8" s="4"/>
      <c r="D8" s="4">
        <v>13</v>
      </c>
      <c r="E8" s="4">
        <v>49</v>
      </c>
      <c r="F8" s="4">
        <v>3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89</v>
      </c>
      <c r="B9" s="4"/>
      <c r="C9" s="4"/>
      <c r="D9" s="4"/>
      <c r="E9" s="4">
        <v>58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90</v>
      </c>
      <c r="B10" s="4"/>
      <c r="C10" s="4"/>
      <c r="D10" s="4"/>
      <c r="E10" s="4"/>
      <c r="F10" s="4"/>
      <c r="G10" s="4"/>
      <c r="H10" s="4">
        <v>6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91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>
        <v>1</v>
      </c>
      <c r="W11" s="4">
        <v>9</v>
      </c>
      <c r="X11" s="4">
        <v>1</v>
      </c>
      <c r="Y11" s="4"/>
    </row>
    <row r="12" spans="1:25" x14ac:dyDescent="0.25">
      <c r="A12" s="4" t="s">
        <v>92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>
        <v>1</v>
      </c>
      <c r="W12" s="4">
        <v>9</v>
      </c>
      <c r="X12" s="4"/>
      <c r="Y12" s="4"/>
    </row>
    <row r="13" spans="1:25" x14ac:dyDescent="0.25">
      <c r="A13" s="4" t="s">
        <v>55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10.5</v>
      </c>
      <c r="C14" s="4">
        <f>(C3+C4+C5+C6+C7+C8+C9+C10)/25</f>
        <v>9.6</v>
      </c>
      <c r="D14" s="4">
        <f>(D3+D4+D5+D6+D7+D8+D9+D10)/10</f>
        <v>13.9</v>
      </c>
      <c r="E14" s="4">
        <f>(E3+E4+E5+E6+E7+E8+E9+E10)/10</f>
        <v>24.5</v>
      </c>
      <c r="F14" s="4">
        <f>F3+F4+F5+F6+F7+F8+F9+F10</f>
        <v>17</v>
      </c>
      <c r="G14" s="4">
        <f>(G3+G4+G5+G6+G7+G8+G9+G10+G11+G12+G13)*6</f>
        <v>12</v>
      </c>
      <c r="H14" s="4">
        <f>(H10)*1</f>
        <v>6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9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4</v>
      </c>
      <c r="W14" s="6">
        <f>(W11+W12+W13)/10</f>
        <v>1.8</v>
      </c>
      <c r="X14" s="4">
        <f>(X3+X4+X5+X6+X7+X8+X9+X10)*-3+(X11+X12+X13)*3</f>
        <v>-9</v>
      </c>
      <c r="Y14" s="4">
        <f>(Y3+Y4+Y5+Y6+Y7+Y8+Y9+Y10)*-3+(Y11+Y12+Y13)*3</f>
        <v>-3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99.3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93</v>
      </c>
      <c r="B19" s="4">
        <v>22</v>
      </c>
      <c r="C19" s="4">
        <v>251</v>
      </c>
      <c r="D19" s="4">
        <v>78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94</v>
      </c>
      <c r="B20" s="4"/>
      <c r="C20" s="4"/>
      <c r="D20" s="4">
        <v>74</v>
      </c>
      <c r="E20" s="4"/>
      <c r="F20" s="4"/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95</v>
      </c>
      <c r="B21" s="4"/>
      <c r="C21" s="4"/>
      <c r="D21" s="4">
        <v>43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96</v>
      </c>
      <c r="B22" s="4"/>
      <c r="C22" s="4"/>
      <c r="D22" s="4"/>
      <c r="E22" s="4">
        <v>44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97</v>
      </c>
      <c r="B23" s="4"/>
      <c r="C23" s="4"/>
      <c r="D23" s="4"/>
      <c r="E23" s="4">
        <v>-4</v>
      </c>
      <c r="F23" s="4">
        <v>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61</v>
      </c>
      <c r="B24" s="4"/>
      <c r="C24" s="4"/>
      <c r="D24" s="4">
        <v>26</v>
      </c>
      <c r="E24" s="4">
        <v>58</v>
      </c>
      <c r="F24" s="4"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99</v>
      </c>
      <c r="B26" s="4"/>
      <c r="C26" s="4"/>
      <c r="D26" s="4"/>
      <c r="E26" s="4"/>
      <c r="F26" s="4"/>
      <c r="G26" s="4"/>
      <c r="H26" s="4">
        <v>1</v>
      </c>
      <c r="I26" s="4"/>
      <c r="J26" s="4">
        <v>4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  <c r="W27" s="4">
        <v>9</v>
      </c>
      <c r="X27" s="4">
        <v>1</v>
      </c>
      <c r="Y27" s="4"/>
    </row>
    <row r="28" spans="1:25" x14ac:dyDescent="0.25">
      <c r="A28" s="4" t="s">
        <v>78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16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/>
      <c r="X28" s="4"/>
      <c r="Y28" s="4"/>
    </row>
    <row r="29" spans="1:25" x14ac:dyDescent="0.25">
      <c r="A29" s="4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11</v>
      </c>
      <c r="C30" s="4">
        <f>(C19+C20+C21+C22+C23+C24+C25+C26)/25</f>
        <v>10.039999999999999</v>
      </c>
      <c r="D30" s="4">
        <f>(D19+D20+D21+D22+D23+D24+D25+D26)/10</f>
        <v>22.1</v>
      </c>
      <c r="E30" s="4">
        <f>(E19+E20+E21+E22+E23+E24+E25+E26)/10</f>
        <v>9.8000000000000007</v>
      </c>
      <c r="F30" s="4">
        <f>SUM(F19,F20,F21,F22,F23,F24,F25,F26)</f>
        <v>7</v>
      </c>
      <c r="G30" s="4">
        <f>(G19+G20+G21+G22+G23+G24+G25+G26+G27+G28+G29)*6</f>
        <v>30</v>
      </c>
      <c r="H30" s="4">
        <f>(H26)*1</f>
        <v>1</v>
      </c>
      <c r="I30" s="4">
        <f>(I26)*3</f>
        <v>0</v>
      </c>
      <c r="J30" s="4">
        <f>(J26)*4</f>
        <v>16</v>
      </c>
      <c r="K30" s="4">
        <f>(K26)*5</f>
        <v>5</v>
      </c>
      <c r="L30" s="4">
        <f>(L26)*9</f>
        <v>0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4</v>
      </c>
      <c r="W30" s="6">
        <f>(W27+W28+W29)/10</f>
        <v>0.9</v>
      </c>
      <c r="X30" s="4">
        <f>(X19+X20+X21+X22+X23+X24+X25+X26)*-3+(X27+X28+X29)*3</f>
        <v>3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144.84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12" t="s">
        <v>36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100</v>
      </c>
      <c r="B3" s="4">
        <v>25</v>
      </c>
      <c r="C3" s="4">
        <v>271</v>
      </c>
      <c r="D3" s="4">
        <v>22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101</v>
      </c>
      <c r="B4" s="4"/>
      <c r="C4" s="4"/>
      <c r="D4" s="4">
        <v>30</v>
      </c>
      <c r="E4" s="4">
        <v>8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102</v>
      </c>
      <c r="B5" s="4"/>
      <c r="C5" s="4"/>
      <c r="D5" s="4">
        <v>86</v>
      </c>
      <c r="E5" s="4">
        <v>6</v>
      </c>
      <c r="F5" s="4">
        <v>2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111</v>
      </c>
      <c r="B7" s="4"/>
      <c r="C7" s="4"/>
      <c r="D7" s="4">
        <v>9</v>
      </c>
      <c r="E7" s="4">
        <v>39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104</v>
      </c>
      <c r="B8" s="4"/>
      <c r="C8" s="4"/>
      <c r="D8" s="4"/>
      <c r="E8" s="4">
        <v>92</v>
      </c>
      <c r="F8" s="4">
        <v>6</v>
      </c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52</v>
      </c>
      <c r="B9" s="4"/>
      <c r="C9" s="4"/>
      <c r="D9" s="4"/>
      <c r="E9" s="4">
        <v>11</v>
      </c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105</v>
      </c>
      <c r="B10" s="4"/>
      <c r="C10" s="4"/>
      <c r="D10" s="4"/>
      <c r="E10" s="4"/>
      <c r="F10" s="4"/>
      <c r="G10" s="4"/>
      <c r="H10" s="4">
        <v>2</v>
      </c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3</v>
      </c>
      <c r="W11" s="4">
        <v>23</v>
      </c>
      <c r="X11" s="4">
        <v>1</v>
      </c>
      <c r="Y11" s="4"/>
    </row>
    <row r="12" spans="1:25" x14ac:dyDescent="0.25">
      <c r="A12" s="4" t="s">
        <v>106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>
        <v>1</v>
      </c>
      <c r="W12" s="4">
        <v>5</v>
      </c>
      <c r="X12" s="4"/>
      <c r="Y12" s="4"/>
    </row>
    <row r="13" spans="1:25" x14ac:dyDescent="0.25">
      <c r="A13" s="4" t="s">
        <v>107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12.5</v>
      </c>
      <c r="C14" s="4">
        <f>(C3+C4+C5+C6+C7+C8+C9+C10)/25</f>
        <v>10.84</v>
      </c>
      <c r="D14" s="4">
        <f>(D3+D4+D5+D6+D7+D8+D9+D10)/10</f>
        <v>14.7</v>
      </c>
      <c r="E14" s="4">
        <f>(E3+E4+E5+E6+E7+E8+E9+E10)/10</f>
        <v>15.6</v>
      </c>
      <c r="F14" s="4">
        <f>F3+F4+F5+F6+F7+F8+F9+F10</f>
        <v>15</v>
      </c>
      <c r="G14" s="4">
        <f>(G3+G4+G5+G6+G7+G8+G9+G10+G11+G12+G13)*6</f>
        <v>36</v>
      </c>
      <c r="H14" s="4">
        <f>(H10)*1</f>
        <v>2</v>
      </c>
      <c r="I14" s="4">
        <f>(I10)*3</f>
        <v>0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5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6</v>
      </c>
      <c r="W14" s="6">
        <f>(W11+W12+W13)/10</f>
        <v>2.8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133.44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45</v>
      </c>
      <c r="B19" s="4">
        <v>31</v>
      </c>
      <c r="C19" s="4">
        <v>376</v>
      </c>
      <c r="D19" s="4">
        <v>14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>
        <v>1</v>
      </c>
      <c r="P19" s="4">
        <v>1</v>
      </c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61</v>
      </c>
      <c r="B20" s="4"/>
      <c r="C20" s="4"/>
      <c r="D20" s="4">
        <v>26</v>
      </c>
      <c r="E20" s="4">
        <v>58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108</v>
      </c>
      <c r="B21" s="4"/>
      <c r="C21" s="4"/>
      <c r="D21" s="4">
        <v>63</v>
      </c>
      <c r="E21" s="4">
        <v>19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109</v>
      </c>
      <c r="B22" s="4"/>
      <c r="C22" s="4"/>
      <c r="D22" s="4"/>
      <c r="E22" s="4">
        <v>34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110</v>
      </c>
      <c r="B23" s="4"/>
      <c r="C23" s="4"/>
      <c r="D23" s="4"/>
      <c r="E23" s="4">
        <v>121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111</v>
      </c>
      <c r="B24" s="4"/>
      <c r="C24" s="4"/>
      <c r="D24" s="4">
        <v>9</v>
      </c>
      <c r="E24" s="4">
        <v>39</v>
      </c>
      <c r="F24" s="4">
        <v>4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112</v>
      </c>
      <c r="B25" s="4"/>
      <c r="C25" s="4"/>
      <c r="D25" s="4"/>
      <c r="E25" s="4">
        <v>46</v>
      </c>
      <c r="F25" s="4">
        <v>4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113</v>
      </c>
      <c r="B26" s="4"/>
      <c r="C26" s="4"/>
      <c r="D26" s="4"/>
      <c r="E26" s="4"/>
      <c r="F26" s="4"/>
      <c r="G26" s="4"/>
      <c r="H26" s="4">
        <v>4</v>
      </c>
      <c r="I26" s="4">
        <v>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  <c r="W27" s="4">
        <v>9</v>
      </c>
      <c r="X27" s="4">
        <v>1</v>
      </c>
      <c r="Y27" s="4"/>
    </row>
    <row r="28" spans="1:25" x14ac:dyDescent="0.25">
      <c r="A28" s="4" t="s">
        <v>55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15.5</v>
      </c>
      <c r="C30" s="4">
        <f>(C19+C20+C21+C22+C23+C24+C25+C26)/25</f>
        <v>15.04</v>
      </c>
      <c r="D30" s="4">
        <f>(D19+D20+D21+D22+D23+D24+D25+D26)/10</f>
        <v>11.2</v>
      </c>
      <c r="E30" s="4">
        <f>(E19+E20+E21+E22+E23+E24+E25+E26)/10</f>
        <v>31.7</v>
      </c>
      <c r="F30" s="4">
        <f>SUM(F19,F20,F21,F22,F23,F24,F25,F26)</f>
        <v>20</v>
      </c>
      <c r="G30" s="4">
        <f>(G19+G20+G21+G22+G23+G24+G25+G26+G27+G28+G29)*6</f>
        <v>18</v>
      </c>
      <c r="H30" s="4">
        <f>(H26)*1</f>
        <v>4</v>
      </c>
      <c r="I30" s="4">
        <f>(I26)*3</f>
        <v>3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1</v>
      </c>
      <c r="W30" s="6">
        <f>(W27+W28+W29)/10</f>
        <v>0.9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149.34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2025-12-09T04:57:26Z</dcterms:modified>
</cp:coreProperties>
</file>