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c001c1047e0769/Desktop/GRIDIRON GANG FANTASY/"/>
    </mc:Choice>
  </mc:AlternateContent>
  <xr:revisionPtr revIDLastSave="0" documentId="8_{9DC1153B-9A87-4D36-927B-0F3BFF46C20B}" xr6:coauthVersionLast="47" xr6:coauthVersionMax="47" xr10:uidLastSave="{00000000-0000-0000-0000-000000000000}"/>
  <bookViews>
    <workbookView xWindow="-120" yWindow="-120" windowWidth="29040" windowHeight="15840" xr2:uid="{CB94E1BC-B6A7-4F1B-AB2F-6A25D67D9EE5}"/>
  </bookViews>
  <sheets>
    <sheet name="Match Up 1" sheetId="1" r:id="rId1"/>
    <sheet name="Match Up 2" sheetId="2" r:id="rId2"/>
    <sheet name="Match Up 3" sheetId="3" r:id="rId3"/>
    <sheet name="Match Up 4" sheetId="4" r:id="rId4"/>
    <sheet name="Match Up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0" i="6" l="1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Y31" i="6" s="1"/>
  <c r="D30" i="6"/>
  <c r="C30" i="6"/>
  <c r="B30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5" i="6" s="1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Y31" i="4" s="1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Y15" i="4" s="1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31" i="3" s="1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Y15" i="3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31" i="1" s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Y15" i="1" s="1"/>
  <c r="U14" i="2"/>
  <c r="C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B30" i="2"/>
  <c r="Y14" i="2"/>
  <c r="X14" i="2"/>
  <c r="W14" i="2"/>
  <c r="V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Y31" i="2" l="1"/>
  <c r="Y15" i="2"/>
</calcChain>
</file>

<file path=xl/sharedStrings.xml><?xml version="1.0" encoding="utf-8"?>
<sst xmlns="http://schemas.openxmlformats.org/spreadsheetml/2006/main" count="390" uniqueCount="46">
  <si>
    <t>REC</t>
  </si>
  <si>
    <t>COMP</t>
  </si>
  <si>
    <t>QB</t>
  </si>
  <si>
    <t>RB</t>
  </si>
  <si>
    <t>WR</t>
  </si>
  <si>
    <t>K</t>
  </si>
  <si>
    <t>DEF</t>
  </si>
  <si>
    <t>IDP</t>
  </si>
  <si>
    <t>TD</t>
  </si>
  <si>
    <t>2 PT</t>
  </si>
  <si>
    <t>INT</t>
  </si>
  <si>
    <t>TACKLE</t>
  </si>
  <si>
    <t>SACK YARDAGE</t>
  </si>
  <si>
    <t>FLEX</t>
  </si>
  <si>
    <t>TE</t>
  </si>
  <si>
    <t>BLOCKED FG</t>
  </si>
  <si>
    <t>Position</t>
  </si>
  <si>
    <t xml:space="preserve">WR </t>
  </si>
  <si>
    <t>0-29 FG</t>
  </si>
  <si>
    <t>30-49 FG</t>
  </si>
  <si>
    <t>50-59 FG</t>
  </si>
  <si>
    <t>60+ FG</t>
  </si>
  <si>
    <t>BONUS</t>
  </si>
  <si>
    <t>SAFETY</t>
  </si>
  <si>
    <t>SHUTOUT</t>
  </si>
  <si>
    <t>1-9 PTS</t>
  </si>
  <si>
    <t>10-19 PTS</t>
  </si>
  <si>
    <t>20-25 PTS</t>
  </si>
  <si>
    <t>TOTAL</t>
  </si>
  <si>
    <t>FINAL</t>
  </si>
  <si>
    <t>SACK</t>
  </si>
  <si>
    <t>PASSING</t>
  </si>
  <si>
    <t>RUSHING</t>
  </si>
  <si>
    <t>RECEIVING</t>
  </si>
  <si>
    <t>PAT</t>
  </si>
  <si>
    <t>FF/FUM/REC</t>
  </si>
  <si>
    <t>DARK TROOPERS</t>
  </si>
  <si>
    <t>9TH WARD NEW ORLEANS</t>
  </si>
  <si>
    <t>TEXAN TERROR</t>
  </si>
  <si>
    <t>KTOWN NINERS</t>
  </si>
  <si>
    <t>SOUTHSTARS</t>
  </si>
  <si>
    <t>RIALTO RUN GAME</t>
  </si>
  <si>
    <t>SKIBOYZ</t>
  </si>
  <si>
    <t>CALI SAINTS</t>
  </si>
  <si>
    <t>THE OTHER BRETT</t>
  </si>
  <si>
    <t>PURPLE KNIGHTS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</si>
</sst>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26"/>
      <color rgb="FF00B0F0"/>
      <name val="Calibri"/>
      <family val="2"/>
      <scheme val="minor"/>
    </font>
    <font>
      <sz val="26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350-161E-4C03-A8D0-8303D00FD0D5}">
  <dimension ref="A1:Y31"/>
  <sheetViews>
    <sheetView tabSelected="1" workbookViewId="0">
      <selection sqref="A1:Y1"/>
    </sheetView>
  </sheetViews>
  <sheetFormatPr defaultRowHeight="15" x14ac:dyDescent="0.25"/>
  <cols>
    <col min="1" max="1" width="31.85546875" style="1" customWidth="1"/>
    <col min="2" max="2" width="9.7109375" style="1" customWidth="1"/>
    <col min="3" max="3" width="9.42578125" style="1" customWidth="1"/>
    <col min="4" max="4" width="9.85546875" style="1" customWidth="1"/>
    <col min="5" max="5" width="12.7109375" style="1" customWidth="1"/>
    <col min="6" max="6" width="6.28515625" style="1" customWidth="1"/>
    <col min="7" max="7" width="5.42578125" customWidth="1"/>
    <col min="12" max="12" width="8.42578125" customWidth="1"/>
    <col min="13" max="13" width="9.85546875" customWidth="1"/>
    <col min="14" max="14" width="12.5703125" customWidth="1"/>
    <col min="15" max="15" width="8.28515625" customWidth="1"/>
    <col min="16" max="16" width="6.28515625" customWidth="1"/>
    <col min="17" max="17" width="8.85546875" customWidth="1"/>
    <col min="18" max="18" width="11.5703125" customWidth="1"/>
    <col min="19" max="19" width="8.7109375" customWidth="1"/>
    <col min="20" max="21" width="11.42578125" customWidth="1"/>
    <col min="22" max="22" width="7.42578125" customWidth="1"/>
    <col min="23" max="23" width="14.85546875" customWidth="1"/>
    <col min="24" max="24" width="7.85546875" style="1" customWidth="1"/>
    <col min="25" max="25" width="14.28515625" style="1" customWidth="1"/>
  </cols>
  <sheetData>
    <row r="1" spans="1:25" ht="33.75" x14ac:dyDescent="0.5">
      <c r="A1" s="7" t="s">
        <v>36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16</v>
      </c>
      <c r="B2" s="4" t="s">
        <v>1</v>
      </c>
      <c r="C2" s="4" t="s">
        <v>31</v>
      </c>
      <c r="D2" s="4" t="s">
        <v>32</v>
      </c>
      <c r="E2" s="4" t="s">
        <v>33</v>
      </c>
      <c r="F2" s="4" t="s">
        <v>0</v>
      </c>
      <c r="G2" s="4" t="s">
        <v>8</v>
      </c>
      <c r="H2" s="4" t="s">
        <v>34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11</v>
      </c>
      <c r="N2" s="4" t="s">
        <v>15</v>
      </c>
      <c r="O2" s="4" t="s">
        <v>22</v>
      </c>
      <c r="P2" s="4" t="s">
        <v>9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30</v>
      </c>
      <c r="W2" s="4" t="s">
        <v>12</v>
      </c>
      <c r="X2" s="4" t="s">
        <v>10</v>
      </c>
      <c r="Y2" s="4" t="s">
        <v>35</v>
      </c>
    </row>
    <row r="3" spans="1: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28</v>
      </c>
      <c r="B14" s="4">
        <f>(B3+B4+B5+B6+B7+B8+B9+B10)*0.5</f>
        <v>0</v>
      </c>
      <c r="C14" s="4">
        <f>(C3+C4+C5+C6+C7+C8+C9+C10)/25</f>
        <v>0</v>
      </c>
      <c r="D14" s="4">
        <f>(D3+D4+D5+D6+D7+D8+D9+D10)/10</f>
        <v>0</v>
      </c>
      <c r="E14" s="4">
        <f>(E3+E4+E5+E6+E7+E8+E9+E10)/10</f>
        <v>0</v>
      </c>
      <c r="F14" s="4">
        <f>F3+F4+F5+F6+F7+F8+F9+F10</f>
        <v>0</v>
      </c>
      <c r="G14" s="4">
        <f>(G3+G4+G5+G6+G7+G8+G9+G10+G11+G12+G13)*6</f>
        <v>0</v>
      </c>
      <c r="H14" s="4">
        <f>(H10)*1</f>
        <v>0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0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29</v>
      </c>
      <c r="Y15" s="4">
        <f>SUM(B14:Y14)</f>
        <v>0</v>
      </c>
    </row>
    <row r="16" spans="1:25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8" t="s">
        <v>37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1"/>
      <c r="Y17" s="11"/>
    </row>
    <row r="18" spans="1:25" ht="18.75" x14ac:dyDescent="0.3">
      <c r="A18" s="3" t="s">
        <v>16</v>
      </c>
      <c r="B18" s="4" t="s">
        <v>1</v>
      </c>
      <c r="C18" s="4" t="s">
        <v>31</v>
      </c>
      <c r="D18" s="4" t="s">
        <v>32</v>
      </c>
      <c r="E18" s="4" t="s">
        <v>33</v>
      </c>
      <c r="F18" s="4" t="s">
        <v>0</v>
      </c>
      <c r="G18" s="4" t="s">
        <v>8</v>
      </c>
      <c r="H18" s="4" t="s">
        <v>34</v>
      </c>
      <c r="I18" s="4" t="s">
        <v>18</v>
      </c>
      <c r="J18" s="4" t="s">
        <v>19</v>
      </c>
      <c r="K18" s="4" t="s">
        <v>20</v>
      </c>
      <c r="L18" s="4" t="s">
        <v>21</v>
      </c>
      <c r="M18" s="4" t="s">
        <v>11</v>
      </c>
      <c r="N18" s="4" t="s">
        <v>15</v>
      </c>
      <c r="O18" s="4" t="s">
        <v>22</v>
      </c>
      <c r="P18" s="4" t="s">
        <v>9</v>
      </c>
      <c r="Q18" s="4" t="s">
        <v>23</v>
      </c>
      <c r="R18" s="4" t="s">
        <v>24</v>
      </c>
      <c r="S18" s="4" t="s">
        <v>25</v>
      </c>
      <c r="T18" s="4" t="s">
        <v>26</v>
      </c>
      <c r="U18" s="4" t="s">
        <v>27</v>
      </c>
      <c r="V18" s="4" t="s">
        <v>30</v>
      </c>
      <c r="W18" s="4" t="s">
        <v>12</v>
      </c>
      <c r="X18" s="4" t="s">
        <v>10</v>
      </c>
      <c r="Y18" s="4" t="s">
        <v>35</v>
      </c>
    </row>
    <row r="19" spans="1:25" x14ac:dyDescent="0.25">
      <c r="A19" s="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28</v>
      </c>
      <c r="B30" s="4">
        <f>(B19+B20+B21+B22+B23+B24+B25+B26)*0.5</f>
        <v>0</v>
      </c>
      <c r="C30" s="4">
        <f>(C19+C20+C21+C22+C23+C24+C25+C26)/25</f>
        <v>0</v>
      </c>
      <c r="D30" s="4">
        <f>(D19+D20+D21+D22+D23+D24+D25+D26)/10</f>
        <v>0</v>
      </c>
      <c r="E30" s="4">
        <f>(E19+E20+E21+E22+E23+E24+E25+E26)/10</f>
        <v>0</v>
      </c>
      <c r="F30" s="4">
        <f>SUM(F19,F20,F21,F22,F23,F24,F25,F26)</f>
        <v>0</v>
      </c>
      <c r="G30" s="4">
        <f>(G19+G20+G21+G22+G23+G24+G25+G26+G27+G28+G29)*6</f>
        <v>0</v>
      </c>
      <c r="H30" s="4">
        <f>(H26)*1</f>
        <v>0</v>
      </c>
      <c r="I30" s="4">
        <f>(I26)*3</f>
        <v>0</v>
      </c>
      <c r="J30" s="4">
        <f>(J26)*4</f>
        <v>0</v>
      </c>
      <c r="K30" s="4">
        <f>(K26)*5</f>
        <v>0</v>
      </c>
      <c r="L30" s="4">
        <f>(L26)*9</f>
        <v>0</v>
      </c>
      <c r="M30" s="4">
        <f>SUM(M19,M20,M21,M22,M23,M24,M25,M26,M27,M28,M29)</f>
        <v>0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0</v>
      </c>
      <c r="W30" s="6">
        <f>(W27+W28+W29)/10</f>
        <v>0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29</v>
      </c>
      <c r="Y31" s="4">
        <f>SUM(B30:Y30)</f>
        <v>0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2295-46B1-47EE-9F09-441B49C7A92D}">
  <dimension ref="A1:Y31"/>
  <sheetViews>
    <sheetView workbookViewId="0">
      <selection sqref="A1:Y1"/>
    </sheetView>
  </sheetViews>
  <sheetFormatPr defaultRowHeight="15" x14ac:dyDescent="0.25"/>
  <cols>
    <col min="1" max="1" width="31.140625" customWidth="1"/>
    <col min="5" max="5" width="11.85546875" customWidth="1"/>
    <col min="6" max="6" width="7.5703125" customWidth="1"/>
    <col min="7" max="7" width="7.7109375" customWidth="1"/>
    <col min="8" max="8" width="7.85546875" customWidth="1"/>
    <col min="13" max="13" width="10.140625" customWidth="1"/>
    <col min="14" max="14" width="13.42578125" customWidth="1"/>
    <col min="15" max="15" width="7.85546875" customWidth="1"/>
    <col min="16" max="16" width="7.5703125" customWidth="1"/>
    <col min="20" max="21" width="9.85546875" customWidth="1"/>
    <col min="22" max="22" width="7.42578125" customWidth="1"/>
    <col min="23" max="23" width="15.5703125" customWidth="1"/>
    <col min="24" max="24" width="7" style="1" customWidth="1"/>
    <col min="25" max="25" width="14.140625" style="1" customWidth="1"/>
  </cols>
  <sheetData>
    <row r="1" spans="1:25" ht="33.75" x14ac:dyDescent="0.5">
      <c r="A1" s="7" t="s">
        <v>38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1"/>
      <c r="Y1" s="11"/>
    </row>
    <row r="2" spans="1:25" ht="18.75" x14ac:dyDescent="0.3">
      <c r="A2" s="3" t="s">
        <v>16</v>
      </c>
      <c r="B2" s="4" t="s">
        <v>1</v>
      </c>
      <c r="C2" s="4" t="s">
        <v>31</v>
      </c>
      <c r="D2" s="4" t="s">
        <v>32</v>
      </c>
      <c r="E2" s="4" t="s">
        <v>33</v>
      </c>
      <c r="F2" s="4" t="s">
        <v>0</v>
      </c>
      <c r="G2" s="4" t="s">
        <v>8</v>
      </c>
      <c r="H2" s="4" t="s">
        <v>34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11</v>
      </c>
      <c r="N2" s="4" t="s">
        <v>15</v>
      </c>
      <c r="O2" s="4" t="s">
        <v>22</v>
      </c>
      <c r="P2" s="4" t="s">
        <v>9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30</v>
      </c>
      <c r="W2" s="4" t="s">
        <v>12</v>
      </c>
      <c r="X2" s="4" t="s">
        <v>10</v>
      </c>
      <c r="Y2" s="4" t="s">
        <v>35</v>
      </c>
    </row>
    <row r="3" spans="1: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28</v>
      </c>
      <c r="B14" s="4">
        <f>(B3+B4+B5+B6+B7+B8+B9+B10)*0.5</f>
        <v>0</v>
      </c>
      <c r="C14" s="4">
        <f>(C3+C4+C5+C6+C7+C8+C9+C10)/25</f>
        <v>0</v>
      </c>
      <c r="D14" s="4">
        <f>(D3+D4+D5+D6+D7+D8+D9+D10)/10</f>
        <v>0</v>
      </c>
      <c r="E14" s="4">
        <f>(E3+E4+E5+E6+E7+E8+E9+E10)/10</f>
        <v>0</v>
      </c>
      <c r="F14" s="4">
        <f>F3+F4+F5+F6+F7+F8+F9+F10</f>
        <v>0</v>
      </c>
      <c r="G14" s="4">
        <f>(G3+G4+G5+G6+G7+G8+G9+G10+G11+G12+G13)*6</f>
        <v>0</v>
      </c>
      <c r="H14" s="4">
        <f>(H10)*1</f>
        <v>0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0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29</v>
      </c>
      <c r="Y15" s="4">
        <f>SUM(B14:Y14)</f>
        <v>0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8" t="s">
        <v>39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0"/>
      <c r="X17" s="11"/>
      <c r="Y17" s="11"/>
    </row>
    <row r="18" spans="1:25" ht="18.75" x14ac:dyDescent="0.3">
      <c r="A18" s="3" t="s">
        <v>16</v>
      </c>
      <c r="B18" s="4" t="s">
        <v>1</v>
      </c>
      <c r="C18" s="4" t="s">
        <v>31</v>
      </c>
      <c r="D18" s="4" t="s">
        <v>32</v>
      </c>
      <c r="E18" s="4" t="s">
        <v>33</v>
      </c>
      <c r="F18" s="4" t="s">
        <v>0</v>
      </c>
      <c r="G18" s="4" t="s">
        <v>8</v>
      </c>
      <c r="H18" s="4" t="s">
        <v>34</v>
      </c>
      <c r="I18" s="4" t="s">
        <v>18</v>
      </c>
      <c r="J18" s="4" t="s">
        <v>19</v>
      </c>
      <c r="K18" s="4" t="s">
        <v>20</v>
      </c>
      <c r="L18" s="4" t="s">
        <v>21</v>
      </c>
      <c r="M18" s="4" t="s">
        <v>11</v>
      </c>
      <c r="N18" s="4" t="s">
        <v>15</v>
      </c>
      <c r="O18" s="4" t="s">
        <v>22</v>
      </c>
      <c r="P18" s="4" t="s">
        <v>9</v>
      </c>
      <c r="Q18" s="4" t="s">
        <v>23</v>
      </c>
      <c r="R18" s="4" t="s">
        <v>24</v>
      </c>
      <c r="S18" s="4" t="s">
        <v>25</v>
      </c>
      <c r="T18" s="4" t="s">
        <v>26</v>
      </c>
      <c r="U18" s="4" t="s">
        <v>27</v>
      </c>
      <c r="V18" s="4" t="s">
        <v>30</v>
      </c>
      <c r="W18" s="4" t="s">
        <v>12</v>
      </c>
      <c r="X18" s="4" t="s">
        <v>10</v>
      </c>
      <c r="Y18" s="4" t="s">
        <v>35</v>
      </c>
    </row>
    <row r="19" spans="1:25" x14ac:dyDescent="0.25">
      <c r="A19" s="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28</v>
      </c>
      <c r="B30" s="4">
        <f>(B19+B20+B21+B22+B23+B24+B25+B26)*0.5</f>
        <v>0</v>
      </c>
      <c r="C30" s="4">
        <f>(C19+C20+C21+C22+C23+C24+C25+C26)/25</f>
        <v>0</v>
      </c>
      <c r="D30" s="4">
        <f>(D19+D20+D21+D22+D23+D24+D25+D26)/10</f>
        <v>0</v>
      </c>
      <c r="E30" s="4">
        <f>(E19+E20+E21+E22+E23+E24+E25+E26)/10</f>
        <v>0</v>
      </c>
      <c r="F30" s="4">
        <f>SUM(F19,F20,F21,F22,F23,F24,F25,F26)</f>
        <v>0</v>
      </c>
      <c r="G30" s="4">
        <f>(G19+G20+G21+G22+G23+G24+G25+G26+G27+G28+G29)*6</f>
        <v>0</v>
      </c>
      <c r="H30" s="4">
        <f>(H26)*1</f>
        <v>0</v>
      </c>
      <c r="I30" s="4">
        <f>(I26)*3</f>
        <v>0</v>
      </c>
      <c r="J30" s="4">
        <f>(J26)*4</f>
        <v>0</v>
      </c>
      <c r="K30" s="4">
        <f>(K26)*5</f>
        <v>0</v>
      </c>
      <c r="L30" s="4">
        <f>(L26)*9</f>
        <v>0</v>
      </c>
      <c r="M30" s="4">
        <f>SUM(M19,M20,M21,M22,M23,M24,M25,M26,M27,M28,M29)</f>
        <v>0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0</v>
      </c>
      <c r="W30" s="6">
        <f>(W27+W28+W29)/10</f>
        <v>0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29</v>
      </c>
      <c r="Y31" s="4">
        <f>SUM(B30:Y30)</f>
        <v>0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5EAB-8356-4A71-8F9D-664EAFCD9A76}">
  <dimension ref="A1:Y31"/>
  <sheetViews>
    <sheetView workbookViewId="0">
      <selection sqref="A1:Y1"/>
    </sheetView>
  </sheetViews>
  <sheetFormatPr defaultRowHeight="15" x14ac:dyDescent="0.25"/>
  <cols>
    <col min="1" max="1" width="31" customWidth="1"/>
    <col min="5" max="5" width="10.5703125" customWidth="1"/>
    <col min="6" max="6" width="7.28515625" customWidth="1"/>
    <col min="7" max="7" width="7.140625" customWidth="1"/>
    <col min="8" max="8" width="7.7109375" customWidth="1"/>
    <col min="13" max="13" width="11" customWidth="1"/>
    <col min="14" max="14" width="11.5703125" customWidth="1"/>
    <col min="21" max="21" width="13" customWidth="1"/>
    <col min="22" max="22" width="7.28515625" customWidth="1"/>
    <col min="23" max="23" width="15.28515625" customWidth="1"/>
    <col min="24" max="24" width="7.5703125" style="1" customWidth="1"/>
    <col min="25" max="25" width="12.85546875" style="1" customWidth="1"/>
  </cols>
  <sheetData>
    <row r="1" spans="1:25" ht="33.75" x14ac:dyDescent="0.5">
      <c r="A1" s="12" t="s">
        <v>40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x14ac:dyDescent="0.3">
      <c r="A2" s="3" t="s">
        <v>16</v>
      </c>
      <c r="B2" s="4" t="s">
        <v>1</v>
      </c>
      <c r="C2" s="4" t="s">
        <v>31</v>
      </c>
      <c r="D2" s="4" t="s">
        <v>32</v>
      </c>
      <c r="E2" s="4" t="s">
        <v>33</v>
      </c>
      <c r="F2" s="4" t="s">
        <v>0</v>
      </c>
      <c r="G2" s="4" t="s">
        <v>8</v>
      </c>
      <c r="H2" s="4" t="s">
        <v>34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11</v>
      </c>
      <c r="N2" s="4" t="s">
        <v>15</v>
      </c>
      <c r="O2" s="4" t="s">
        <v>22</v>
      </c>
      <c r="P2" s="4" t="s">
        <v>9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30</v>
      </c>
      <c r="W2" s="4" t="s">
        <v>12</v>
      </c>
      <c r="X2" s="4" t="s">
        <v>10</v>
      </c>
      <c r="Y2" s="4" t="s">
        <v>35</v>
      </c>
    </row>
    <row r="3" spans="1: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28</v>
      </c>
      <c r="B14" s="4">
        <f>(B3+B4+B5+B6+B7+B8+B9+B10)*0.5</f>
        <v>0</v>
      </c>
      <c r="C14" s="4">
        <f>(C3+C4+C5+C6+C7+C8+C9+C10)/25</f>
        <v>0</v>
      </c>
      <c r="D14" s="4">
        <f>(D3+D4+D5+D6+D7+D8+D9+D10)/10</f>
        <v>0</v>
      </c>
      <c r="E14" s="4">
        <f>(E3+E4+E5+E6+E7+E8+E9+E10)/10</f>
        <v>0</v>
      </c>
      <c r="F14" s="4">
        <f>F3+F4+F5+F6+F7+F8+F9+F10</f>
        <v>0</v>
      </c>
      <c r="G14" s="4">
        <f>(G3+G4+G5+G6+G7+G8+G9+G10+G11+G12+G13)*6</f>
        <v>0</v>
      </c>
      <c r="H14" s="4">
        <f>(H10)*1</f>
        <v>0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0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29</v>
      </c>
      <c r="Y15" s="4">
        <f>SUM(B14:Y14)</f>
        <v>0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16</v>
      </c>
      <c r="B18" s="4" t="s">
        <v>1</v>
      </c>
      <c r="C18" s="4" t="s">
        <v>31</v>
      </c>
      <c r="D18" s="4" t="s">
        <v>32</v>
      </c>
      <c r="E18" s="4" t="s">
        <v>33</v>
      </c>
      <c r="F18" s="4" t="s">
        <v>0</v>
      </c>
      <c r="G18" s="4" t="s">
        <v>8</v>
      </c>
      <c r="H18" s="4" t="s">
        <v>34</v>
      </c>
      <c r="I18" s="4" t="s">
        <v>18</v>
      </c>
      <c r="J18" s="4" t="s">
        <v>19</v>
      </c>
      <c r="K18" s="4" t="s">
        <v>20</v>
      </c>
      <c r="L18" s="4" t="s">
        <v>21</v>
      </c>
      <c r="M18" s="4" t="s">
        <v>11</v>
      </c>
      <c r="N18" s="4" t="s">
        <v>15</v>
      </c>
      <c r="O18" s="4" t="s">
        <v>22</v>
      </c>
      <c r="P18" s="4" t="s">
        <v>9</v>
      </c>
      <c r="Q18" s="4" t="s">
        <v>23</v>
      </c>
      <c r="R18" s="4" t="s">
        <v>24</v>
      </c>
      <c r="S18" s="4" t="s">
        <v>25</v>
      </c>
      <c r="T18" s="4" t="s">
        <v>26</v>
      </c>
      <c r="U18" s="4" t="s">
        <v>27</v>
      </c>
      <c r="V18" s="4" t="s">
        <v>30</v>
      </c>
      <c r="W18" s="4" t="s">
        <v>12</v>
      </c>
      <c r="X18" s="4" t="s">
        <v>10</v>
      </c>
      <c r="Y18" s="4" t="s">
        <v>35</v>
      </c>
    </row>
    <row r="19" spans="1:25" x14ac:dyDescent="0.25">
      <c r="A19" s="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28</v>
      </c>
      <c r="B30" s="4">
        <f>(B19+B20+B21+B22+B23+B24+B25+B26)*0.5</f>
        <v>0</v>
      </c>
      <c r="C30" s="4">
        <f>(C19+C20+C21+C22+C23+C24+C25+C26)/25</f>
        <v>0</v>
      </c>
      <c r="D30" s="4">
        <f>(D19+D20+D21+D22+D23+D24+D25+D26)/10</f>
        <v>0</v>
      </c>
      <c r="E30" s="4">
        <f>(E19+E20+E21+E22+E23+E24+E25+E26)/10</f>
        <v>0</v>
      </c>
      <c r="F30" s="4">
        <f>SUM(F19,F20,F21,F22,F23,F24,F25,F26)</f>
        <v>0</v>
      </c>
      <c r="G30" s="4">
        <f>(G19+G20+G21+G22+G23+G24+G25+G26+G27+G28+G29)*6</f>
        <v>0</v>
      </c>
      <c r="H30" s="4">
        <f>(H26)*1</f>
        <v>0</v>
      </c>
      <c r="I30" s="4">
        <f>(I26)*3</f>
        <v>0</v>
      </c>
      <c r="J30" s="4">
        <f>(J26)*4</f>
        <v>0</v>
      </c>
      <c r="K30" s="4">
        <f>(K26)*5</f>
        <v>0</v>
      </c>
      <c r="L30" s="4">
        <f>(L26)*9</f>
        <v>0</v>
      </c>
      <c r="M30" s="4">
        <f>SUM(M19,M20,M21,M22,M23,M24,M25,M26,M27,M28,M29)</f>
        <v>0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0</v>
      </c>
      <c r="W30" s="6">
        <f>(W27+W28+W29)/10</f>
        <v>0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29</v>
      </c>
      <c r="Y31" s="4">
        <f>SUM(B30:Y30)</f>
        <v>0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D26C3-8346-4504-942A-E931E7A401BC}">
  <dimension ref="A1:Y31"/>
  <sheetViews>
    <sheetView workbookViewId="0">
      <selection sqref="A1:Y1"/>
    </sheetView>
  </sheetViews>
  <sheetFormatPr defaultRowHeight="15" x14ac:dyDescent="0.25"/>
  <cols>
    <col min="1" max="1" width="29.42578125" customWidth="1"/>
    <col min="5" max="5" width="12" customWidth="1"/>
    <col min="6" max="6" width="7" customWidth="1"/>
    <col min="7" max="7" width="6" customWidth="1"/>
    <col min="13" max="13" width="10.28515625" customWidth="1"/>
    <col min="14" max="14" width="11.28515625" customWidth="1"/>
    <col min="21" max="21" width="10.85546875" customWidth="1"/>
    <col min="22" max="22" width="7.28515625" customWidth="1"/>
    <col min="23" max="23" width="15.28515625" customWidth="1"/>
    <col min="24" max="24" width="8" style="1" customWidth="1"/>
    <col min="25" max="25" width="14.42578125" style="1" customWidth="1"/>
  </cols>
  <sheetData>
    <row r="1" spans="1:25" ht="33.75" x14ac:dyDescent="0.5">
      <c r="A1" s="12" t="s">
        <v>42</v>
      </c>
      <c r="B1" s="13"/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8.75" x14ac:dyDescent="0.3">
      <c r="A2" s="3" t="s">
        <v>16</v>
      </c>
      <c r="B2" s="4" t="s">
        <v>1</v>
      </c>
      <c r="C2" s="4" t="s">
        <v>31</v>
      </c>
      <c r="D2" s="4" t="s">
        <v>32</v>
      </c>
      <c r="E2" s="4" t="s">
        <v>33</v>
      </c>
      <c r="F2" s="4" t="s">
        <v>0</v>
      </c>
      <c r="G2" s="4" t="s">
        <v>8</v>
      </c>
      <c r="H2" s="4" t="s">
        <v>34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11</v>
      </c>
      <c r="N2" s="4" t="s">
        <v>15</v>
      </c>
      <c r="O2" s="4" t="s">
        <v>22</v>
      </c>
      <c r="P2" s="4" t="s">
        <v>9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30</v>
      </c>
      <c r="W2" s="4" t="s">
        <v>12</v>
      </c>
      <c r="X2" s="4" t="s">
        <v>10</v>
      </c>
      <c r="Y2" s="4" t="s">
        <v>35</v>
      </c>
    </row>
    <row r="3" spans="1: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28</v>
      </c>
      <c r="B14" s="4">
        <f>(B3+B4+B5+B6+B7+B8+B9+B10)*0.5</f>
        <v>0</v>
      </c>
      <c r="C14" s="4">
        <f>(C3+C4+C5+C6+C7+C8+C9+C10)/25</f>
        <v>0</v>
      </c>
      <c r="D14" s="4">
        <f>(D3+D4+D5+D6+D7+D8+D9+D10)/10</f>
        <v>0</v>
      </c>
      <c r="E14" s="4">
        <f>(E3+E4+E5+E6+E7+E8+E9+E10)/10</f>
        <v>0</v>
      </c>
      <c r="F14" s="4">
        <f>F3+F4+F5+F6+F7+F8+F9+F10</f>
        <v>0</v>
      </c>
      <c r="G14" s="4">
        <f>(G3+G4+G5+G6+G7+G8+G9+G10+G11+G12+G13)*6</f>
        <v>0</v>
      </c>
      <c r="H14" s="4">
        <f>(H10)*1</f>
        <v>0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0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29</v>
      </c>
      <c r="Y15" s="4">
        <f>SUM(B14:Y14)</f>
        <v>0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33.75" x14ac:dyDescent="0.5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16</v>
      </c>
      <c r="B18" s="4" t="s">
        <v>1</v>
      </c>
      <c r="C18" s="4" t="s">
        <v>31</v>
      </c>
      <c r="D18" s="4" t="s">
        <v>32</v>
      </c>
      <c r="E18" s="4" t="s">
        <v>33</v>
      </c>
      <c r="F18" s="4" t="s">
        <v>0</v>
      </c>
      <c r="G18" s="4" t="s">
        <v>8</v>
      </c>
      <c r="H18" s="4" t="s">
        <v>34</v>
      </c>
      <c r="I18" s="4" t="s">
        <v>18</v>
      </c>
      <c r="J18" s="4" t="s">
        <v>19</v>
      </c>
      <c r="K18" s="4" t="s">
        <v>20</v>
      </c>
      <c r="L18" s="4" t="s">
        <v>21</v>
      </c>
      <c r="M18" s="4" t="s">
        <v>11</v>
      </c>
      <c r="N18" s="4" t="s">
        <v>15</v>
      </c>
      <c r="O18" s="4" t="s">
        <v>22</v>
      </c>
      <c r="P18" s="4" t="s">
        <v>9</v>
      </c>
      <c r="Q18" s="4" t="s">
        <v>23</v>
      </c>
      <c r="R18" s="4" t="s">
        <v>24</v>
      </c>
      <c r="S18" s="4" t="s">
        <v>25</v>
      </c>
      <c r="T18" s="4" t="s">
        <v>26</v>
      </c>
      <c r="U18" s="4" t="s">
        <v>27</v>
      </c>
      <c r="V18" s="4" t="s">
        <v>30</v>
      </c>
      <c r="W18" s="4" t="s">
        <v>12</v>
      </c>
      <c r="X18" s="4" t="s">
        <v>10</v>
      </c>
      <c r="Y18" s="4" t="s">
        <v>35</v>
      </c>
    </row>
    <row r="19" spans="1:25" x14ac:dyDescent="0.25">
      <c r="A19" s="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28</v>
      </c>
      <c r="B30" s="4">
        <f>(B19+B20+B21+B22+B23+B24+B25+B26)*0.5</f>
        <v>0</v>
      </c>
      <c r="C30" s="4">
        <f>(C19+C20+C21+C22+C23+C24+C25+C26)/25</f>
        <v>0</v>
      </c>
      <c r="D30" s="4">
        <f>(D19+D20+D21+D22+D23+D24+D25+D26)/10</f>
        <v>0</v>
      </c>
      <c r="E30" s="4">
        <f>(E19+E20+E21+E22+E23+E24+E25+E26)/10</f>
        <v>0</v>
      </c>
      <c r="F30" s="4">
        <f>SUM(F19,F20,F21,F22,F23,F24,F25,F26)</f>
        <v>0</v>
      </c>
      <c r="G30" s="4">
        <f>(G19+G20+G21+G22+G23+G24+G25+G26+G27+G28+G29)*6</f>
        <v>0</v>
      </c>
      <c r="H30" s="4">
        <f>(H26)*1</f>
        <v>0</v>
      </c>
      <c r="I30" s="4">
        <f>(I26)*3</f>
        <v>0</v>
      </c>
      <c r="J30" s="4">
        <f>(J26)*4</f>
        <v>0</v>
      </c>
      <c r="K30" s="4">
        <f>(K26)*5</f>
        <v>0</v>
      </c>
      <c r="L30" s="4">
        <f>(L26)*9</f>
        <v>0</v>
      </c>
      <c r="M30" s="4">
        <f>SUM(M19,M20,M21,M22,M23,M24,M25,M26,M27,M28,M29)</f>
        <v>0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0</v>
      </c>
      <c r="W30" s="6">
        <f>(W27+W28+W29)/10</f>
        <v>0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29</v>
      </c>
      <c r="Y31" s="4">
        <f>SUM(B30:Y30)</f>
        <v>0</v>
      </c>
    </row>
  </sheetData>
  <mergeCells count="2">
    <mergeCell ref="A1:Y1"/>
    <mergeCell ref="A17:Y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8172-2DB2-4A44-9F83-F976A7277D2A}">
  <dimension ref="A1:Y31"/>
  <sheetViews>
    <sheetView workbookViewId="0">
      <selection sqref="A1:Y1"/>
    </sheetView>
  </sheetViews>
  <sheetFormatPr defaultRowHeight="15" x14ac:dyDescent="0.25"/>
  <cols>
    <col min="1" max="1" width="24" customWidth="1"/>
    <col min="5" max="5" width="12.28515625" customWidth="1"/>
    <col min="14" max="14" width="12.42578125" customWidth="1"/>
    <col min="23" max="23" width="15.140625" customWidth="1"/>
    <col min="25" max="25" width="13.28515625" customWidth="1"/>
  </cols>
  <sheetData>
    <row r="1" spans="1:25" ht="33.75" x14ac:dyDescent="0.5">
      <c r="A1" s="7" t="s">
        <v>44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8.75" x14ac:dyDescent="0.3">
      <c r="A2" s="3" t="s">
        <v>16</v>
      </c>
      <c r="B2" s="4" t="s">
        <v>1</v>
      </c>
      <c r="C2" s="4" t="s">
        <v>31</v>
      </c>
      <c r="D2" s="4" t="s">
        <v>32</v>
      </c>
      <c r="E2" s="4" t="s">
        <v>33</v>
      </c>
      <c r="F2" s="4" t="s">
        <v>0</v>
      </c>
      <c r="G2" s="4" t="s">
        <v>8</v>
      </c>
      <c r="H2" s="4" t="s">
        <v>34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11</v>
      </c>
      <c r="N2" s="4" t="s">
        <v>15</v>
      </c>
      <c r="O2" s="4" t="s">
        <v>22</v>
      </c>
      <c r="P2" s="4" t="s">
        <v>9</v>
      </c>
      <c r="Q2" s="4" t="s">
        <v>23</v>
      </c>
      <c r="R2" s="4" t="s">
        <v>24</v>
      </c>
      <c r="S2" s="4" t="s">
        <v>25</v>
      </c>
      <c r="T2" s="4" t="s">
        <v>26</v>
      </c>
      <c r="U2" s="4" t="s">
        <v>27</v>
      </c>
      <c r="V2" s="4" t="s">
        <v>30</v>
      </c>
      <c r="W2" s="4" t="s">
        <v>12</v>
      </c>
      <c r="X2" s="4" t="s">
        <v>10</v>
      </c>
      <c r="Y2" s="4" t="s">
        <v>35</v>
      </c>
    </row>
    <row r="3" spans="1: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4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5">
      <c r="A8" s="4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4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5">
      <c r="A11" s="4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4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s="4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5">
      <c r="A14" s="4" t="s">
        <v>28</v>
      </c>
      <c r="B14" s="4">
        <f>(B3+B4+B5+B6+B7+B8+B9+B10)*0.5</f>
        <v>0</v>
      </c>
      <c r="C14" s="4">
        <f>(C3+C4+C5+C6+C7+C8+C9+C10)/25</f>
        <v>0</v>
      </c>
      <c r="D14" s="4">
        <f>(D3+D4+D5+D6+D7+D8+D9+D10)/10</f>
        <v>0</v>
      </c>
      <c r="E14" s="4">
        <f>(E3+E4+E5+E6+E7+E8+E9+E10)/10</f>
        <v>0</v>
      </c>
      <c r="F14" s="4">
        <f>F3+F4+F5+F6+F7+F8+F9+F10</f>
        <v>0</v>
      </c>
      <c r="G14" s="4">
        <f>(G3+G4+G5+G6+G7+G8+G9+G10+G11+G12+G13)*6</f>
        <v>0</v>
      </c>
      <c r="H14" s="4">
        <f>(H10)*1</f>
        <v>0</v>
      </c>
      <c r="I14" s="4">
        <f>(I10)*3</f>
        <v>0</v>
      </c>
      <c r="J14" s="4">
        <f>(J10)*4</f>
        <v>0</v>
      </c>
      <c r="K14" s="4">
        <f>(K10)*5</f>
        <v>0</v>
      </c>
      <c r="L14" s="4">
        <f>(L10)*9</f>
        <v>0</v>
      </c>
      <c r="M14" s="4">
        <f>SUM(M3,M4,M5,M6,M7,M8,M9,M10,M12,M13)</f>
        <v>0</v>
      </c>
      <c r="N14" s="4">
        <f>(N11+N12+N13)*3</f>
        <v>0</v>
      </c>
      <c r="O14" s="4">
        <f>(O3+O4+O5+O6+O7+O8+O9+O12+O13)*5</f>
        <v>0</v>
      </c>
      <c r="P14" s="4">
        <f>(P3+P4+P5+P6+P7+P8+P9+P10+P12+P13)*2</f>
        <v>0</v>
      </c>
      <c r="Q14" s="4">
        <f>(Q11+Q12+Q13)*2</f>
        <v>0</v>
      </c>
      <c r="R14" s="4">
        <f>(R11)*20</f>
        <v>0</v>
      </c>
      <c r="S14" s="4">
        <f>(S11)*15</f>
        <v>0</v>
      </c>
      <c r="T14" s="4">
        <f>(T11)*10</f>
        <v>0</v>
      </c>
      <c r="U14" s="4">
        <f>(U11)*5</f>
        <v>0</v>
      </c>
      <c r="V14" s="4">
        <f>(V11)*1+V12*3+V13*3</f>
        <v>0</v>
      </c>
      <c r="W14" s="6">
        <f>(W11+W12+W13)/10</f>
        <v>0</v>
      </c>
      <c r="X14" s="4">
        <f>(X3+X4+X5+X6+X7+X8+X9+X10)*-3+(X11+X12+X13)*3</f>
        <v>0</v>
      </c>
      <c r="Y14" s="4">
        <f>(Y3+Y4+Y5+Y6+Y7+Y8+Y9+Y10)*-3+(Y11+Y12+Y13)*3</f>
        <v>0</v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2"/>
      <c r="W15" s="5"/>
      <c r="X15" s="4" t="s">
        <v>29</v>
      </c>
      <c r="Y15" s="4">
        <f>SUM(B14:Y14)</f>
        <v>0</v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3.75" x14ac:dyDescent="0.5">
      <c r="A17" s="13" t="s">
        <v>45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5"/>
      <c r="X17" s="15"/>
      <c r="Y17" s="15"/>
    </row>
    <row r="18" spans="1:25" ht="18.75" x14ac:dyDescent="0.3">
      <c r="A18" s="3" t="s">
        <v>16</v>
      </c>
      <c r="B18" s="4" t="s">
        <v>1</v>
      </c>
      <c r="C18" s="4" t="s">
        <v>31</v>
      </c>
      <c r="D18" s="4" t="s">
        <v>32</v>
      </c>
      <c r="E18" s="4" t="s">
        <v>33</v>
      </c>
      <c r="F18" s="4" t="s">
        <v>0</v>
      </c>
      <c r="G18" s="4" t="s">
        <v>8</v>
      </c>
      <c r="H18" s="4" t="s">
        <v>34</v>
      </c>
      <c r="I18" s="4" t="s">
        <v>18</v>
      </c>
      <c r="J18" s="4" t="s">
        <v>19</v>
      </c>
      <c r="K18" s="4" t="s">
        <v>20</v>
      </c>
      <c r="L18" s="4" t="s">
        <v>21</v>
      </c>
      <c r="M18" s="4" t="s">
        <v>11</v>
      </c>
      <c r="N18" s="4" t="s">
        <v>15</v>
      </c>
      <c r="O18" s="4" t="s">
        <v>22</v>
      </c>
      <c r="P18" s="4" t="s">
        <v>9</v>
      </c>
      <c r="Q18" s="4" t="s">
        <v>23</v>
      </c>
      <c r="R18" s="4" t="s">
        <v>24</v>
      </c>
      <c r="S18" s="4" t="s">
        <v>25</v>
      </c>
      <c r="T18" s="4" t="s">
        <v>26</v>
      </c>
      <c r="U18" s="4" t="s">
        <v>27</v>
      </c>
      <c r="V18" s="4" t="s">
        <v>30</v>
      </c>
      <c r="W18" s="4" t="s">
        <v>12</v>
      </c>
      <c r="X18" s="4" t="s">
        <v>10</v>
      </c>
      <c r="Y18" s="4" t="s">
        <v>35</v>
      </c>
    </row>
    <row r="19" spans="1:25" x14ac:dyDescent="0.25">
      <c r="A19" s="4" t="s">
        <v>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5">
      <c r="A20" s="4" t="s">
        <v>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5">
      <c r="A21" s="4" t="s">
        <v>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5">
      <c r="A22" s="4" t="s">
        <v>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5">
      <c r="A23" s="4" t="s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5">
      <c r="A24" s="4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5">
      <c r="A25" s="4" t="s">
        <v>14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5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5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5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5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5">
      <c r="A30" s="4" t="s">
        <v>28</v>
      </c>
      <c r="B30" s="4">
        <f>(B19+B20+B21+B22+B23+B24+B25+B26)*0.5</f>
        <v>0</v>
      </c>
      <c r="C30" s="4">
        <f>(C19+C20+C21+C22+C23+C24+C25+C26)/25</f>
        <v>0</v>
      </c>
      <c r="D30" s="4">
        <f>(D19+D20+D21+D22+D23+D24+D25+D26)/10</f>
        <v>0</v>
      </c>
      <c r="E30" s="4">
        <f>(E19+E20+E21+E22+E23+E24+E25+E26)/10</f>
        <v>0</v>
      </c>
      <c r="F30" s="4">
        <f>SUM(F19,F20,F21,F22,F23,F24,F25,F26)</f>
        <v>0</v>
      </c>
      <c r="G30" s="4">
        <f>(G19+G20+G21+G22+G23+G24+G25+G26+G27+G28+G29)*6</f>
        <v>0</v>
      </c>
      <c r="H30" s="4">
        <f>(H26)*1</f>
        <v>0</v>
      </c>
      <c r="I30" s="4">
        <f>(I26)*3</f>
        <v>0</v>
      </c>
      <c r="J30" s="4">
        <f>(J26)*4</f>
        <v>0</v>
      </c>
      <c r="K30" s="4">
        <f>(K26)*5</f>
        <v>0</v>
      </c>
      <c r="L30" s="4">
        <f>(L26)*9</f>
        <v>0</v>
      </c>
      <c r="M30" s="4">
        <f>SUM(M19,M20,M21,M22,M23,M24,M25,M26,M27,M28,M29)</f>
        <v>0</v>
      </c>
      <c r="N30" s="4">
        <f>N27*3+N28*3+N29*3</f>
        <v>0</v>
      </c>
      <c r="O30" s="4">
        <f>(O19+O20+O21+O22+O23+O24+O25+O26+O27+O28+O29)*5</f>
        <v>0</v>
      </c>
      <c r="P30" s="4">
        <f>(P19+P20+P21+P22+P23+P24+P25+P26+P28+P29)*2</f>
        <v>0</v>
      </c>
      <c r="Q30" s="4">
        <f>(Q27+Q28+Q29)*2</f>
        <v>0</v>
      </c>
      <c r="R30" s="4">
        <f>(R27)*20</f>
        <v>0</v>
      </c>
      <c r="S30" s="4">
        <f>(S27)*15</f>
        <v>0</v>
      </c>
      <c r="T30" s="4">
        <f>(T27)*10</f>
        <v>0</v>
      </c>
      <c r="U30" s="4">
        <f>(U27)*5</f>
        <v>0</v>
      </c>
      <c r="V30" s="4">
        <f>(V27)*1+V28*3+V29*3</f>
        <v>0</v>
      </c>
      <c r="W30" s="6">
        <f>(W27+W28+W29)/10</f>
        <v>0</v>
      </c>
      <c r="X30" s="4">
        <f>(X19+X20+X21+X22+X23+X24+X25+X26)*-3+(X27+X28+X29)*3</f>
        <v>0</v>
      </c>
      <c r="Y30" s="4">
        <f>(Y19+Y20+Y21+Y22+Y23+Y24+Y25+Y26)*-3+(Y27+Y28+Y29)*3</f>
        <v>0</v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5"/>
      <c r="W31" s="5"/>
      <c r="X31" s="4" t="s">
        <v>29</v>
      </c>
      <c r="Y31" s="4">
        <f>SUM(B30:Y30)</f>
        <v>0</v>
      </c>
    </row>
  </sheetData>
  <mergeCells count="2">
    <mergeCell ref="A1:Y1"/>
    <mergeCell ref="A17:Y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Up 1</vt:lpstr>
      <vt:lpstr>Match Up 2</vt:lpstr>
      <vt:lpstr>Match Up 3</vt:lpstr>
      <vt:lpstr>Match Up 4</vt:lpstr>
      <vt:lpstr>Match Up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Brett</dc:creator>
  <cp:lastModifiedBy>Brett Allen</cp:lastModifiedBy>
  <dcterms:created xsi:type="dcterms:W3CDTF">2021-07-21T16:00:32Z</dcterms:created>
  <dcterms:modified xsi:type="dcterms:W3CDTF">2025-09-09T03:48:42Z</dcterms:modified>
</cp:coreProperties>
</file>