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36" yWindow="528" windowWidth="19860" windowHeight="8712"/>
  </bookViews>
  <sheets>
    <sheet name="Financial Repor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16" i="1" l="1"/>
  <c r="G11" i="1"/>
  <c r="H11" i="1" s="1"/>
  <c r="G12" i="1"/>
  <c r="H12" i="1" s="1"/>
  <c r="G13" i="1"/>
  <c r="H13" i="1" s="1"/>
  <c r="G14" i="1"/>
  <c r="H14" i="1" s="1"/>
  <c r="B16" i="1"/>
  <c r="G23" i="1" l="1"/>
  <c r="H23" i="1" s="1"/>
  <c r="G19" i="1"/>
  <c r="H19" i="1" s="1"/>
  <c r="G22" i="1"/>
  <c r="H22" i="1" s="1"/>
  <c r="G21" i="1"/>
  <c r="G20" i="1"/>
  <c r="H20" i="1" s="1"/>
  <c r="C24" i="1"/>
  <c r="D24" i="1"/>
  <c r="E24" i="1"/>
  <c r="F24" i="1"/>
  <c r="D16" i="1"/>
  <c r="E16" i="1"/>
  <c r="F16" i="1"/>
  <c r="B24" i="1"/>
  <c r="G15" i="1"/>
  <c r="H15" i="1" s="1"/>
  <c r="G10" i="1"/>
  <c r="H10" i="1" s="1"/>
  <c r="H21" i="1" l="1"/>
  <c r="H24" i="1" s="1"/>
  <c r="G24" i="1"/>
  <c r="G16" i="1"/>
  <c r="H16" i="1"/>
</calcChain>
</file>

<file path=xl/sharedStrings.xml><?xml version="1.0" encoding="utf-8"?>
<sst xmlns="http://schemas.openxmlformats.org/spreadsheetml/2006/main" count="38" uniqueCount="36">
  <si>
    <t>Quarterly Financial Report to Lancaster County</t>
  </si>
  <si>
    <t>Approved</t>
  </si>
  <si>
    <t>1st Qtr</t>
  </si>
  <si>
    <t>2nd Qtr</t>
  </si>
  <si>
    <t>3rd Qtr</t>
  </si>
  <si>
    <t>4th Qtr</t>
  </si>
  <si>
    <t>TOTAL</t>
  </si>
  <si>
    <t>Balance</t>
  </si>
  <si>
    <t>Budget</t>
  </si>
  <si>
    <t>to Date</t>
  </si>
  <si>
    <t>Remaining</t>
  </si>
  <si>
    <t>Personnel</t>
  </si>
  <si>
    <t>TOTAL EXPENSES</t>
  </si>
  <si>
    <t>Report Due Dates</t>
  </si>
  <si>
    <t>Certification:</t>
  </si>
  <si>
    <t>I cerfity that this information is taken from the book of accounts and that stated costs are valid and consistent with the terms of the grant.</t>
  </si>
  <si>
    <t>Date</t>
  </si>
  <si>
    <t>Sudanese Advocate Program</t>
  </si>
  <si>
    <t>Travel - mileage</t>
  </si>
  <si>
    <t>NCC Community Aid Grant #15-CB-506</t>
  </si>
  <si>
    <t>Name</t>
  </si>
  <si>
    <t>Title</t>
  </si>
  <si>
    <t>Jul - Sep 2015</t>
  </si>
  <si>
    <t>Oct - Dec 2015</t>
  </si>
  <si>
    <t>Jan - Mar 2016</t>
  </si>
  <si>
    <t>Apr - Jun 2016</t>
  </si>
  <si>
    <t xml:space="preserve">   Sudanese Advocates</t>
  </si>
  <si>
    <t xml:space="preserve">   Community Center Staff</t>
  </si>
  <si>
    <t xml:space="preserve">Supplies/Operating – </t>
  </si>
  <si>
    <t xml:space="preserve">   Educational materials</t>
  </si>
  <si>
    <t>Sports with Police</t>
  </si>
  <si>
    <t>Healthy Food Snacks</t>
  </si>
  <si>
    <t>Sports supplies</t>
  </si>
  <si>
    <t>Utilities</t>
  </si>
  <si>
    <t>Salvation Army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</si>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</sst>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/>
    <xf numFmtId="44" fontId="1" fillId="0" borderId="0" xfId="1" applyFont="1"/>
    <xf numFmtId="0" fontId="5" fillId="2" borderId="1" xfId="0" applyFont="1" applyFill="1" applyBorder="1" applyAlignment="1">
      <alignment horizontal="left" wrapText="1"/>
    </xf>
    <xf numFmtId="44" fontId="6" fillId="3" borderId="1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4" fontId="6" fillId="3" borderId="2" xfId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left" indent="1"/>
    </xf>
    <xf numFmtId="44" fontId="6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3" xfId="1" applyFont="1" applyBorder="1"/>
    <xf numFmtId="0" fontId="5" fillId="0" borderId="0" xfId="0" applyFont="1"/>
    <xf numFmtId="44" fontId="6" fillId="0" borderId="0" xfId="1" applyFont="1" applyBorder="1"/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/>
    <xf numFmtId="44" fontId="1" fillId="0" borderId="0" xfId="1" applyFont="1"/>
    <xf numFmtId="0" fontId="6" fillId="0" borderId="0" xfId="0" applyFont="1"/>
    <xf numFmtId="44" fontId="6" fillId="0" borderId="0" xfId="1" applyFont="1" applyBorder="1"/>
    <xf numFmtId="0" fontId="0" fillId="0" borderId="0" xfId="0" applyAlignment="1"/>
    <xf numFmtId="0" fontId="0" fillId="0" borderId="0" xfId="0" applyBorder="1"/>
    <xf numFmtId="44" fontId="10" fillId="0" borderId="0" xfId="1" applyFont="1"/>
    <xf numFmtId="0" fontId="10" fillId="0" borderId="0" xfId="0" applyFont="1" applyAlignment="1"/>
    <xf numFmtId="14" fontId="10" fillId="0" borderId="0" xfId="0" applyNumberFormat="1" applyFont="1"/>
    <xf numFmtId="0" fontId="6" fillId="0" borderId="0" xfId="0" applyFont="1" applyProtection="1"/>
    <xf numFmtId="44" fontId="6" fillId="0" borderId="4" xfId="1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Protection="1">
      <protection locked="0"/>
    </xf>
    <xf numFmtId="44" fontId="6" fillId="0" borderId="1" xfId="1" applyFont="1" applyBorder="1" applyProtection="1"/>
    <xf numFmtId="0" fontId="6" fillId="0" borderId="0" xfId="0" applyFont="1" applyBorder="1" applyProtection="1">
      <protection locked="0"/>
    </xf>
    <xf numFmtId="0" fontId="10" fillId="0" borderId="0" xfId="0" applyFont="1"/>
    <xf numFmtId="0" fontId="8" fillId="0" borderId="5" xfId="0" applyFont="1" applyBorder="1" applyAlignment="1" applyProtection="1"/>
    <xf numFmtId="0" fontId="6" fillId="0" borderId="6" xfId="0" applyFont="1" applyBorder="1" applyProtection="1"/>
    <xf numFmtId="0" fontId="6" fillId="0" borderId="7" xfId="0" applyFont="1" applyBorder="1" applyAlignment="1" applyProtection="1">
      <protection locked="0"/>
    </xf>
    <xf numFmtId="0" fontId="6" fillId="0" borderId="10" xfId="0" applyFont="1" applyBorder="1" applyProtection="1">
      <protection locked="0"/>
    </xf>
    <xf numFmtId="0" fontId="6" fillId="0" borderId="9" xfId="0" applyFont="1" applyBorder="1" applyAlignment="1"/>
    <xf numFmtId="0" fontId="6" fillId="0" borderId="10" xfId="0" applyFont="1" applyBorder="1"/>
    <xf numFmtId="0" fontId="6" fillId="0" borderId="7" xfId="0" applyFont="1" applyBorder="1" applyProtection="1">
      <protection locked="0"/>
    </xf>
    <xf numFmtId="0" fontId="0" fillId="0" borderId="10" xfId="0" applyBorder="1"/>
    <xf numFmtId="0" fontId="6" fillId="0" borderId="9" xfId="0" applyFont="1" applyBorder="1"/>
    <xf numFmtId="0" fontId="6" fillId="0" borderId="0" xfId="0" applyFont="1" applyBorder="1"/>
    <xf numFmtId="44" fontId="1" fillId="0" borderId="0" xfId="1" applyFont="1" applyBorder="1"/>
    <xf numFmtId="0" fontId="6" fillId="0" borderId="7" xfId="0" applyFont="1" applyBorder="1"/>
    <xf numFmtId="44" fontId="1" fillId="0" borderId="4" xfId="1" applyFont="1" applyBorder="1"/>
    <xf numFmtId="0" fontId="0" fillId="0" borderId="8" xfId="0" applyBorder="1"/>
    <xf numFmtId="0" fontId="0" fillId="0" borderId="0" xfId="0"/>
    <xf numFmtId="44" fontId="6" fillId="0" borderId="0" xfId="1" applyFont="1"/>
    <xf numFmtId="0" fontId="6" fillId="0" borderId="0" xfId="0" applyFont="1"/>
    <xf numFmtId="44" fontId="6" fillId="0" borderId="0" xfId="0" applyNumberFormat="1" applyFont="1"/>
    <xf numFmtId="0" fontId="6" fillId="0" borderId="0" xfId="0" applyFont="1" applyAlignment="1">
      <alignment horizontal="left" indent="1"/>
    </xf>
    <xf numFmtId="0" fontId="0" fillId="0" borderId="0" xfId="0" applyBorder="1"/>
    <xf numFmtId="0" fontId="7" fillId="5" borderId="2" xfId="0" applyFont="1" applyFill="1" applyBorder="1" applyAlignment="1">
      <alignment horizontal="center"/>
    </xf>
    <xf numFmtId="44" fontId="10" fillId="0" borderId="0" xfId="1" applyFont="1"/>
    <xf numFmtId="0" fontId="10" fillId="0" borderId="0" xfId="0" applyFont="1" applyAlignment="1"/>
    <xf numFmtId="14" fontId="10" fillId="0" borderId="0" xfId="0" applyNumberFormat="1" applyFont="1"/>
    <xf numFmtId="0" fontId="10" fillId="0" borderId="0" xfId="0" applyFont="1"/>
    <xf numFmtId="44" fontId="5" fillId="0" borderId="0" xfId="0" applyNumberFormat="1" applyFont="1"/>
    <xf numFmtId="44" fontId="6" fillId="6" borderId="0" xfId="1" applyFont="1" applyFill="1"/>
    <xf numFmtId="44" fontId="6" fillId="6" borderId="0" xfId="0" applyNumberFormat="1" applyFont="1" applyFill="1"/>
    <xf numFmtId="44" fontId="6" fillId="7" borderId="0" xfId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9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</cellXfs>
  <cellStyles count="5">
    <cellStyle name="Comma 2" xfId="4"/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UG~1.GRA/AppData/Local/Temp/notesDA2C1F/Sudanese%20Advocate%20Cheat%20Sheet%202015%20-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Report Reference"/>
      <sheetName val="Projected Cost 2015-2016"/>
      <sheetName val="Financial Report"/>
      <sheetName val="Facility Costs"/>
      <sheetName val="Match Share"/>
      <sheetName val="Expense - Sudanese Advocate"/>
    </sheetNames>
    <sheetDataSet>
      <sheetData sheetId="0">
        <row r="10">
          <cell r="C10">
            <v>6990.67</v>
          </cell>
        </row>
        <row r="13">
          <cell r="C13">
            <v>0</v>
          </cell>
        </row>
        <row r="14">
          <cell r="C1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2"/>
  <sheetViews>
    <sheetView tabSelected="1" zoomScaleNormal="100" workbookViewId="0">
      <selection activeCell="M7" sqref="M7"/>
    </sheetView>
  </sheetViews>
  <sheetFormatPr defaultRowHeight="14.4" x14ac:dyDescent="0.3"/>
  <cols>
    <col min="1" max="1" width="29.33203125" style="22" customWidth="1"/>
    <col min="2" max="2" width="16.33203125" style="2" customWidth="1"/>
    <col min="3" max="8" width="16.33203125" customWidth="1"/>
    <col min="9" max="9" width="13.33203125" customWidth="1"/>
  </cols>
  <sheetData>
    <row r="1" spans="1:9" ht="23.2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9" ht="23.25" customHeight="1" x14ac:dyDescent="0.25">
      <c r="A2" s="70" t="s">
        <v>34</v>
      </c>
      <c r="B2" s="70"/>
      <c r="C2" s="70"/>
      <c r="D2" s="70"/>
      <c r="E2" s="70"/>
      <c r="F2" s="70"/>
      <c r="G2" s="70"/>
      <c r="H2" s="70"/>
    </row>
    <row r="3" spans="1:9" ht="24.6" customHeight="1" x14ac:dyDescent="0.25">
      <c r="A3" s="71" t="s">
        <v>19</v>
      </c>
      <c r="B3" s="71"/>
      <c r="C3" s="71"/>
      <c r="D3" s="71"/>
      <c r="E3" s="71"/>
      <c r="F3" s="71"/>
      <c r="G3" s="71"/>
      <c r="H3" s="71"/>
    </row>
    <row r="4" spans="1:9" ht="15" x14ac:dyDescent="0.25">
      <c r="A4" s="1"/>
    </row>
    <row r="5" spans="1:9" s="7" customFormat="1" ht="12.75" x14ac:dyDescent="0.2">
      <c r="A5" s="3"/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9" s="12" customFormat="1" ht="13.5" thickBot="1" x14ac:dyDescent="0.25">
      <c r="A6" s="8"/>
      <c r="B6" s="9" t="s">
        <v>8</v>
      </c>
      <c r="C6" s="60" t="s">
        <v>22</v>
      </c>
      <c r="D6" s="60" t="s">
        <v>23</v>
      </c>
      <c r="E6" s="60" t="s">
        <v>24</v>
      </c>
      <c r="F6" s="60" t="s">
        <v>25</v>
      </c>
      <c r="G6" s="10" t="s">
        <v>9</v>
      </c>
      <c r="H6" s="11" t="s">
        <v>10</v>
      </c>
    </row>
    <row r="7" spans="1:9" s="13" customFormat="1" ht="12.75" x14ac:dyDescent="0.2">
      <c r="B7" s="14"/>
    </row>
    <row r="8" spans="1:9" s="13" customFormat="1" ht="15" x14ac:dyDescent="0.25">
      <c r="A8" s="23" t="s">
        <v>17</v>
      </c>
      <c r="B8" s="14"/>
    </row>
    <row r="9" spans="1:9" s="56" customFormat="1" ht="12.75" x14ac:dyDescent="0.2">
      <c r="A9" s="58" t="s">
        <v>11</v>
      </c>
      <c r="B9" s="55"/>
    </row>
    <row r="10" spans="1:9" s="13" customFormat="1" ht="12.75" x14ac:dyDescent="0.2">
      <c r="A10" s="15" t="s">
        <v>26</v>
      </c>
      <c r="B10" s="14">
        <v>24550</v>
      </c>
      <c r="C10" s="14">
        <f>'[1]Quarterly Report Reference'!$C$10</f>
        <v>6990.67</v>
      </c>
      <c r="D10" s="14">
        <v>7331.95</v>
      </c>
      <c r="E10" s="14">
        <v>7326.92</v>
      </c>
      <c r="F10" s="14"/>
      <c r="G10" s="14">
        <f>SUM(C10:F10)</f>
        <v>21649.54</v>
      </c>
      <c r="H10" s="16">
        <f>B10-G10</f>
        <v>2900.4599999999991</v>
      </c>
    </row>
    <row r="11" spans="1:9" s="13" customFormat="1" ht="12.75" x14ac:dyDescent="0.2">
      <c r="A11" s="15" t="s">
        <v>27</v>
      </c>
      <c r="B11" s="14">
        <v>6950</v>
      </c>
      <c r="C11" s="14">
        <f>'[1]Quarterly Report Reference'!$C$11</f>
        <v>0</v>
      </c>
      <c r="D11" s="14">
        <v>1293.54</v>
      </c>
      <c r="E11" s="68">
        <v>1274.44</v>
      </c>
      <c r="F11" s="14"/>
      <c r="G11" s="55">
        <f t="shared" ref="G11:G14" si="0">SUM(C11:F11)</f>
        <v>2567.98</v>
      </c>
      <c r="H11" s="57">
        <f t="shared" ref="H11:H14" si="1">B11-G11</f>
        <v>4382.0200000000004</v>
      </c>
    </row>
    <row r="12" spans="1:9" s="13" customFormat="1" ht="13.2" x14ac:dyDescent="0.25">
      <c r="A12" s="15" t="s">
        <v>28</v>
      </c>
      <c r="B12" s="66"/>
      <c r="C12" s="66">
        <f>'[1]Quarterly Report Reference'!$C$12</f>
        <v>0</v>
      </c>
      <c r="D12" s="66"/>
      <c r="E12" s="66"/>
      <c r="F12" s="66"/>
      <c r="G12" s="66">
        <f t="shared" si="0"/>
        <v>0</v>
      </c>
      <c r="H12" s="67">
        <f t="shared" si="1"/>
        <v>0</v>
      </c>
    </row>
    <row r="13" spans="1:9" s="13" customFormat="1" ht="12.75" x14ac:dyDescent="0.2">
      <c r="A13" s="15" t="s">
        <v>29</v>
      </c>
      <c r="B13" s="14">
        <v>2000</v>
      </c>
      <c r="C13" s="14">
        <f>'[1]Quarterly Report Reference'!$C$13</f>
        <v>0</v>
      </c>
      <c r="D13" s="14">
        <v>100.65</v>
      </c>
      <c r="E13" s="14">
        <v>681.18</v>
      </c>
      <c r="F13" s="14"/>
      <c r="G13" s="55">
        <f t="shared" si="0"/>
        <v>781.82999999999993</v>
      </c>
      <c r="H13" s="57">
        <f t="shared" si="1"/>
        <v>1218.17</v>
      </c>
    </row>
    <row r="14" spans="1:9" s="56" customFormat="1" ht="12.75" x14ac:dyDescent="0.2">
      <c r="A14" s="58" t="s">
        <v>18</v>
      </c>
      <c r="B14" s="55">
        <v>1500</v>
      </c>
      <c r="C14" s="55">
        <f>'[1]Quarterly Report Reference'!$C$14</f>
        <v>0</v>
      </c>
      <c r="D14" s="55">
        <v>244.83</v>
      </c>
      <c r="E14" s="55">
        <v>593.38</v>
      </c>
      <c r="F14" s="55"/>
      <c r="G14" s="55">
        <f t="shared" si="0"/>
        <v>838.21</v>
      </c>
      <c r="H14" s="57">
        <f t="shared" si="1"/>
        <v>661.79</v>
      </c>
    </row>
    <row r="15" spans="1:9" s="13" customFormat="1" ht="12.75" x14ac:dyDescent="0.2">
      <c r="A15" s="15"/>
      <c r="B15" s="14"/>
      <c r="C15" s="14"/>
      <c r="D15" s="14"/>
      <c r="E15" s="14"/>
      <c r="F15" s="14"/>
      <c r="G15" s="14">
        <f t="shared" ref="G15" si="2">SUM(C15:F15)</f>
        <v>0</v>
      </c>
      <c r="H15" s="16">
        <f t="shared" ref="H15" si="3">B15-G15</f>
        <v>0</v>
      </c>
    </row>
    <row r="16" spans="1:9" s="20" customFormat="1" ht="12.75" x14ac:dyDescent="0.2">
      <c r="A16" s="18" t="s">
        <v>12</v>
      </c>
      <c r="B16" s="19">
        <f>SUM(B9:B15)</f>
        <v>35000</v>
      </c>
      <c r="C16" s="19">
        <f>SUM(C10:C14)</f>
        <v>6990.67</v>
      </c>
      <c r="D16" s="19">
        <f t="shared" ref="D16:H16" si="4">SUM(D10:D15)</f>
        <v>8970.9699999999993</v>
      </c>
      <c r="E16" s="19">
        <f t="shared" si="4"/>
        <v>9875.92</v>
      </c>
      <c r="F16" s="19">
        <f t="shared" si="4"/>
        <v>0</v>
      </c>
      <c r="G16" s="19">
        <f t="shared" si="4"/>
        <v>25837.559999999998</v>
      </c>
      <c r="H16" s="19">
        <f t="shared" si="4"/>
        <v>9162.4399999999987</v>
      </c>
      <c r="I16" s="65" t="s">
        <v>35</v>
      </c>
    </row>
    <row r="17" spans="1:8" s="13" customFormat="1" ht="12.75" x14ac:dyDescent="0.2">
      <c r="A17" s="17"/>
      <c r="B17" s="14"/>
      <c r="C17" s="14"/>
      <c r="D17" s="14"/>
      <c r="E17" s="14"/>
      <c r="F17" s="14"/>
      <c r="G17" s="14"/>
      <c r="H17" s="16"/>
    </row>
    <row r="18" spans="1:8" s="13" customFormat="1" ht="15" x14ac:dyDescent="0.25">
      <c r="A18" s="23" t="s">
        <v>30</v>
      </c>
      <c r="B18" s="14"/>
      <c r="C18" s="14"/>
      <c r="D18" s="14"/>
      <c r="E18" s="14"/>
      <c r="F18" s="14"/>
      <c r="G18" s="14"/>
      <c r="H18" s="16"/>
    </row>
    <row r="19" spans="1:8" s="13" customFormat="1" ht="12.75" x14ac:dyDescent="0.2">
      <c r="A19" s="15" t="s">
        <v>11</v>
      </c>
      <c r="B19" s="14">
        <v>11135</v>
      </c>
      <c r="C19" s="14">
        <v>0</v>
      </c>
      <c r="D19" s="14">
        <v>0</v>
      </c>
      <c r="E19" s="68">
        <v>5233.1499999999996</v>
      </c>
      <c r="F19" s="14"/>
      <c r="G19" s="14">
        <f>SUM(C19:F19)</f>
        <v>5233.1499999999996</v>
      </c>
      <c r="H19" s="16">
        <f>B19-G19</f>
        <v>5901.85</v>
      </c>
    </row>
    <row r="20" spans="1:8" s="13" customFormat="1" ht="12.75" x14ac:dyDescent="0.2">
      <c r="A20" s="15" t="s">
        <v>31</v>
      </c>
      <c r="B20" s="14">
        <v>8000</v>
      </c>
      <c r="C20" s="14">
        <v>0</v>
      </c>
      <c r="D20" s="14">
        <v>0</v>
      </c>
      <c r="E20" s="14">
        <v>805.56</v>
      </c>
      <c r="F20" s="14"/>
      <c r="G20" s="14">
        <f t="shared" ref="G20:G21" si="5">SUM(C20:F20)</f>
        <v>805.56</v>
      </c>
      <c r="H20" s="16">
        <f t="shared" ref="H20:H23" si="6">B20-G20</f>
        <v>7194.4400000000005</v>
      </c>
    </row>
    <row r="21" spans="1:8" s="13" customFormat="1" ht="12.75" x14ac:dyDescent="0.2">
      <c r="A21" s="15" t="s">
        <v>32</v>
      </c>
      <c r="B21" s="14">
        <v>9940</v>
      </c>
      <c r="C21" s="14">
        <v>0</v>
      </c>
      <c r="D21" s="14">
        <v>0</v>
      </c>
      <c r="E21" s="14">
        <v>3264.41</v>
      </c>
      <c r="F21" s="14"/>
      <c r="G21" s="14">
        <f t="shared" si="5"/>
        <v>3264.41</v>
      </c>
      <c r="H21" s="16">
        <f t="shared" si="6"/>
        <v>6675.59</v>
      </c>
    </row>
    <row r="22" spans="1:8" s="13" customFormat="1" ht="12.75" x14ac:dyDescent="0.2">
      <c r="A22" s="15" t="s">
        <v>33</v>
      </c>
      <c r="B22" s="14">
        <v>1947</v>
      </c>
      <c r="C22" s="14">
        <v>0</v>
      </c>
      <c r="D22" s="14">
        <v>0</v>
      </c>
      <c r="E22" s="68">
        <v>486.75</v>
      </c>
      <c r="F22" s="14"/>
      <c r="G22" s="14">
        <f>SUM(C22:F22)</f>
        <v>486.75</v>
      </c>
      <c r="H22" s="16">
        <f t="shared" si="6"/>
        <v>1460.25</v>
      </c>
    </row>
    <row r="23" spans="1:8" s="13" customFormat="1" ht="12.75" x14ac:dyDescent="0.2">
      <c r="A23" s="15"/>
      <c r="B23" s="14"/>
      <c r="G23" s="14">
        <f>SUM(C23:F23)</f>
        <v>0</v>
      </c>
      <c r="H23" s="16">
        <f t="shared" si="6"/>
        <v>0</v>
      </c>
    </row>
    <row r="24" spans="1:8" s="20" customFormat="1" ht="12.75" x14ac:dyDescent="0.2">
      <c r="A24" s="18" t="s">
        <v>12</v>
      </c>
      <c r="B24" s="19">
        <f>SUM(B19:B23)</f>
        <v>31022</v>
      </c>
      <c r="C24" s="19">
        <f t="shared" ref="C24:F24" si="7">SUM(C19:C23)</f>
        <v>0</v>
      </c>
      <c r="D24" s="19">
        <f t="shared" si="7"/>
        <v>0</v>
      </c>
      <c r="E24" s="19">
        <f t="shared" si="7"/>
        <v>9789.869999999999</v>
      </c>
      <c r="F24" s="19">
        <f t="shared" si="7"/>
        <v>0</v>
      </c>
      <c r="G24" s="19">
        <f>SUM(G19:G23)</f>
        <v>9789.869999999999</v>
      </c>
      <c r="H24" s="19">
        <f>SUM(H19:H23)</f>
        <v>21232.13</v>
      </c>
    </row>
    <row r="25" spans="1:8" s="13" customFormat="1" ht="12.75" x14ac:dyDescent="0.2">
      <c r="A25" s="15"/>
      <c r="B25" s="21"/>
      <c r="C25" s="21"/>
      <c r="D25" s="21"/>
      <c r="E25" s="21"/>
      <c r="F25" s="21"/>
      <c r="G25" s="21"/>
      <c r="H25" s="21"/>
    </row>
    <row r="26" spans="1:8" ht="15" x14ac:dyDescent="0.25">
      <c r="A26" s="31" t="s">
        <v>13</v>
      </c>
      <c r="B26" s="30"/>
      <c r="C26" s="32">
        <v>42290</v>
      </c>
      <c r="D26" s="32">
        <v>42381</v>
      </c>
      <c r="E26" s="32">
        <v>42470</v>
      </c>
      <c r="F26" s="32">
        <v>42561</v>
      </c>
      <c r="G26" s="39"/>
      <c r="H26" s="39"/>
    </row>
    <row r="27" spans="1:8" s="54" customFormat="1" ht="15" x14ac:dyDescent="0.25">
      <c r="A27" s="62"/>
      <c r="B27" s="61"/>
      <c r="C27" s="63"/>
      <c r="D27" s="63"/>
      <c r="E27" s="63"/>
      <c r="F27" s="63"/>
      <c r="G27" s="64"/>
      <c r="H27" s="64"/>
    </row>
    <row r="28" spans="1:8" x14ac:dyDescent="0.3">
      <c r="A28" s="24"/>
      <c r="B28" s="24"/>
      <c r="C28" s="24"/>
      <c r="D28" s="24"/>
      <c r="E28" s="24"/>
      <c r="F28" s="24"/>
      <c r="G28" s="29"/>
      <c r="H28" s="29"/>
    </row>
    <row r="29" spans="1:8" x14ac:dyDescent="0.3">
      <c r="A29" s="40" t="s">
        <v>14</v>
      </c>
      <c r="B29" s="37"/>
      <c r="C29" s="41"/>
      <c r="D29" s="33"/>
      <c r="E29" s="33"/>
      <c r="F29" s="33"/>
      <c r="G29" s="33"/>
      <c r="H29" s="33"/>
    </row>
    <row r="30" spans="1:8" x14ac:dyDescent="0.3">
      <c r="A30" s="72" t="s">
        <v>15</v>
      </c>
      <c r="B30" s="73"/>
      <c r="C30" s="74"/>
      <c r="D30" s="33"/>
      <c r="E30" s="33"/>
      <c r="F30" s="33"/>
      <c r="G30" s="33"/>
      <c r="H30" s="33"/>
    </row>
    <row r="31" spans="1:8" x14ac:dyDescent="0.3">
      <c r="A31" s="42"/>
      <c r="B31" s="34"/>
      <c r="C31" s="43"/>
      <c r="D31" s="36"/>
      <c r="E31" s="36"/>
      <c r="F31" s="36"/>
      <c r="G31" s="36"/>
      <c r="H31" s="38"/>
    </row>
    <row r="32" spans="1:8" x14ac:dyDescent="0.3">
      <c r="A32" s="44" t="s">
        <v>20</v>
      </c>
      <c r="B32" s="27"/>
      <c r="C32" s="45"/>
      <c r="D32" s="26"/>
      <c r="E32" s="26"/>
      <c r="F32" s="26"/>
      <c r="G32" s="26"/>
      <c r="H32" s="26"/>
    </row>
    <row r="33" spans="1:8" x14ac:dyDescent="0.3">
      <c r="A33" s="46"/>
      <c r="B33" s="35"/>
      <c r="C33" s="47"/>
      <c r="D33" s="24"/>
      <c r="E33" s="24"/>
      <c r="F33" s="24"/>
      <c r="G33" s="29"/>
      <c r="H33" s="29"/>
    </row>
    <row r="34" spans="1:8" x14ac:dyDescent="0.3">
      <c r="A34" s="48" t="s">
        <v>21</v>
      </c>
      <c r="B34" s="49"/>
      <c r="C34" s="47"/>
      <c r="D34" s="24"/>
      <c r="E34" s="24"/>
      <c r="F34" s="54"/>
      <c r="G34" s="59"/>
      <c r="H34" s="59"/>
    </row>
    <row r="35" spans="1:8" x14ac:dyDescent="0.3">
      <c r="A35" s="46"/>
      <c r="B35" s="50"/>
      <c r="C35" s="47"/>
      <c r="D35" s="24"/>
      <c r="E35" s="24"/>
      <c r="F35" s="54"/>
      <c r="G35" s="59"/>
      <c r="H35" s="59"/>
    </row>
    <row r="36" spans="1:8" x14ac:dyDescent="0.3">
      <c r="A36" s="51" t="s">
        <v>16</v>
      </c>
      <c r="B36" s="52"/>
      <c r="C36" s="53"/>
      <c r="D36" s="24"/>
      <c r="E36" s="24"/>
      <c r="F36" s="54"/>
      <c r="G36" s="59"/>
      <c r="H36" s="59"/>
    </row>
    <row r="37" spans="1:8" x14ac:dyDescent="0.3">
      <c r="A37" s="28"/>
      <c r="B37" s="25"/>
      <c r="C37" s="24"/>
      <c r="D37" s="24"/>
      <c r="E37" s="24"/>
      <c r="F37" s="54"/>
      <c r="G37" s="59"/>
      <c r="H37" s="59"/>
    </row>
    <row r="38" spans="1:8" x14ac:dyDescent="0.3">
      <c r="F38" s="54"/>
      <c r="G38" s="59"/>
      <c r="H38" s="59"/>
    </row>
    <row r="39" spans="1:8" x14ac:dyDescent="0.3">
      <c r="F39" s="54"/>
      <c r="G39" s="59"/>
      <c r="H39" s="59"/>
    </row>
    <row r="40" spans="1:8" x14ac:dyDescent="0.3">
      <c r="F40" s="54"/>
      <c r="G40" s="59"/>
      <c r="H40" s="59"/>
    </row>
    <row r="41" spans="1:8" x14ac:dyDescent="0.3">
      <c r="F41" s="54"/>
      <c r="G41" s="59"/>
      <c r="H41" s="59"/>
    </row>
    <row r="42" spans="1:8" x14ac:dyDescent="0.3">
      <c r="F42" s="54"/>
      <c r="G42" s="59"/>
      <c r="H42" s="59"/>
    </row>
    <row r="43" spans="1:8" x14ac:dyDescent="0.3">
      <c r="F43" s="54"/>
      <c r="G43" s="59"/>
      <c r="H43" s="59"/>
    </row>
    <row r="44" spans="1:8" x14ac:dyDescent="0.3">
      <c r="F44" s="54"/>
      <c r="G44" s="59"/>
      <c r="H44" s="59"/>
    </row>
    <row r="45" spans="1:8" x14ac:dyDescent="0.3">
      <c r="F45" s="54"/>
      <c r="G45" s="59"/>
      <c r="H45" s="59"/>
    </row>
    <row r="46" spans="1:8" x14ac:dyDescent="0.3">
      <c r="F46" s="54"/>
      <c r="G46" s="59"/>
      <c r="H46" s="59"/>
    </row>
    <row r="47" spans="1:8" x14ac:dyDescent="0.3">
      <c r="F47" s="54"/>
      <c r="G47" s="59"/>
      <c r="H47" s="59"/>
    </row>
    <row r="48" spans="1:8" x14ac:dyDescent="0.3">
      <c r="F48" s="54"/>
      <c r="G48" s="59"/>
      <c r="H48" s="59"/>
    </row>
    <row r="49" spans="6:8" x14ac:dyDescent="0.3">
      <c r="F49" s="54"/>
      <c r="G49" s="59"/>
      <c r="H49" s="59"/>
    </row>
    <row r="50" spans="6:8" x14ac:dyDescent="0.3">
      <c r="F50" s="54"/>
      <c r="G50" s="59"/>
      <c r="H50" s="59"/>
    </row>
    <row r="51" spans="6:8" x14ac:dyDescent="0.3">
      <c r="F51" s="54"/>
      <c r="G51" s="59"/>
      <c r="H51" s="59"/>
    </row>
    <row r="52" spans="6:8" x14ac:dyDescent="0.3">
      <c r="F52" s="54"/>
      <c r="G52" s="59"/>
      <c r="H52" s="59"/>
    </row>
  </sheetData>
  <mergeCells count="4">
    <mergeCell ref="A1:H1"/>
    <mergeCell ref="A2:H2"/>
    <mergeCell ref="A3:H3"/>
    <mergeCell ref="A30:C30"/>
  </mergeCells>
  <pageMargins left="0.7" right="0.7" top="0.57999999999999996" bottom="0.48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Information Services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Ryan</dc:creator>
  <cp:lastModifiedBy>doug graff</cp:lastModifiedBy>
  <cp:lastPrinted>2015-10-08T21:22:48Z</cp:lastPrinted>
  <dcterms:created xsi:type="dcterms:W3CDTF">2013-08-16T16:21:20Z</dcterms:created>
  <dcterms:modified xsi:type="dcterms:W3CDTF">2016-10-10T15:27:08Z</dcterms:modified>
</cp:coreProperties>
</file>