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elcome &amp; Instructions" sheetId="1" r:id="rId4"/>
    <sheet state="visible" name="Total Watt Hours Calculations" sheetId="2" r:id="rId5"/>
    <sheet state="visible" name="Solar Panel Options" sheetId="3" r:id="rId6"/>
    <sheet state="visible" name="Charge Controller Options" sheetId="4" r:id="rId7"/>
    <sheet state="visible" name="Battery Options" sheetId="5" r:id="rId8"/>
    <sheet state="visible" name="Inverter Options" sheetId="6" r:id="rId9"/>
    <sheet state="visible" name="Wiring &amp; Accessories" sheetId="7" r:id="rId10"/>
    <sheet state="visible" name="Total Order" sheetId="8" r:id="rId11"/>
  </sheets>
  <definedNames/>
  <calcPr/>
  <extLst>
    <ext uri="GoogleSheetsCustomDataVersion1">
      <go:sheetsCustomData xmlns:go="http://customooxmlschemas.google.com/" r:id="rId12" roundtripDataSignature="AMtx7miwVOcaFRwYR3PEXMtjFlu2L28rxg=="/>
    </ext>
  </extLst>
</workbook>
</file>

<file path=xl/sharedStrings.xml><?xml version="1.0" encoding="utf-8"?>
<sst xmlns="http://schemas.openxmlformats.org/spreadsheetml/2006/main" count="547" uniqueCount="341">
  <si>
    <t>Welcome to Our Solar Powered System Worksheet!*</t>
  </si>
  <si>
    <t xml:space="preserve">We've created this resource to help you plan, learn about the components you'll need, and compile an order to build out a solar powered system which meets your energy needs. </t>
  </si>
  <si>
    <t>This comprehensive resources combines a Learning Center, Solar Calculator, and Planning Worksheet all in one.  It is designed with DIY beginners in mind.</t>
  </si>
  <si>
    <t>How To Use this Worksheet</t>
  </si>
  <si>
    <r>
      <rPr>
        <rFont val="Calibri"/>
        <b/>
        <color theme="1"/>
        <sz val="14.0"/>
      </rPr>
      <t>1.</t>
    </r>
    <r>
      <rPr>
        <rFont val="Calibri"/>
        <color theme="1"/>
        <sz val="14.0"/>
      </rPr>
      <t xml:space="preserve">  Along the bottom of this worksheet, you will see 8 colored-coded tabs.  Each tab is a step in building out your system. </t>
    </r>
  </si>
  <si>
    <r>
      <rPr>
        <rFont val="Calibri"/>
        <b/>
        <color theme="1"/>
        <sz val="14.0"/>
      </rPr>
      <t>2.</t>
    </r>
    <r>
      <rPr>
        <rFont val="Calibri"/>
        <color theme="1"/>
        <sz val="14.0"/>
      </rPr>
      <t xml:space="preserve">  Start with </t>
    </r>
    <r>
      <rPr>
        <rFont val="Calibri"/>
        <b/>
        <color theme="1"/>
        <sz val="14.0"/>
      </rPr>
      <t>Total Watt Hours Calculations</t>
    </r>
    <r>
      <rPr>
        <rFont val="Calibri"/>
        <color theme="1"/>
        <sz val="14.0"/>
      </rPr>
      <t xml:space="preserve"> and work through each tab in order. Information that you enter will be compiled automatically in the last tab, </t>
    </r>
    <r>
      <rPr>
        <rFont val="Calibri"/>
        <b/>
        <color theme="1"/>
        <sz val="14.0"/>
      </rPr>
      <t>Total Order</t>
    </r>
    <r>
      <rPr>
        <rFont val="Calibri"/>
        <color theme="1"/>
        <sz val="14.0"/>
      </rPr>
      <t>.</t>
    </r>
  </si>
  <si>
    <r>
      <rPr>
        <rFont val="Calibri"/>
        <b/>
        <color theme="1"/>
        <sz val="14.0"/>
      </rPr>
      <t xml:space="preserve">3. </t>
    </r>
    <r>
      <rPr>
        <rFont val="Calibri"/>
        <color theme="1"/>
        <sz val="14.0"/>
      </rPr>
      <t xml:space="preserve"> There is an example worksheet for each section to help guide you.  Use the worksheet </t>
    </r>
    <r>
      <rPr>
        <rFont val="Calibri"/>
        <b/>
        <color theme="1"/>
        <sz val="14.0"/>
      </rPr>
      <t>BELOW</t>
    </r>
    <r>
      <rPr>
        <rFont val="Calibri"/>
        <color theme="1"/>
        <sz val="14.0"/>
      </rPr>
      <t xml:space="preserve"> the example to build your own system.  Use the Learning Center in each section, too!</t>
    </r>
  </si>
  <si>
    <r>
      <rPr>
        <rFont val="Calibri"/>
        <b/>
        <color theme="1"/>
        <sz val="14.0"/>
      </rPr>
      <t>4.</t>
    </r>
    <r>
      <rPr>
        <rFont val="Calibri"/>
        <color theme="1"/>
        <sz val="14.0"/>
      </rPr>
      <t xml:space="preserve">  This worksheet is designed for use with Renogy products. We are Renogy Ambassadors, and the spreadsheets contain affiliate links. However, many companies offer similarly</t>
    </r>
  </si>
  <si>
    <r>
      <rPr>
        <rFont val="Calibri"/>
        <color theme="1"/>
        <sz val="14.0"/>
      </rPr>
      <t xml:space="preserve">rated products, so use it to build the order that meets your needs.  With our links and promo code, "CANLIFE," you will receive 10% off your </t>
    </r>
    <r>
      <rPr>
        <rFont val="Calibri"/>
        <i/>
        <color theme="1"/>
        <sz val="14.0"/>
      </rPr>
      <t>non-sale</t>
    </r>
    <r>
      <rPr>
        <rFont val="Calibri"/>
        <color theme="1"/>
        <sz val="14.0"/>
      </rPr>
      <t xml:space="preserve"> Renogy items.</t>
    </r>
  </si>
  <si>
    <t xml:space="preserve">5.  Open the Renogy website in a separate tab as you will be moving back and forth between this worksheet and the website to build out your order. </t>
  </si>
  <si>
    <t>renogy.com</t>
  </si>
  <si>
    <t>A Guide to the Tables within the Worksheet</t>
  </si>
  <si>
    <r>
      <rPr>
        <rFont val="Calibri"/>
        <b/>
        <color theme="1"/>
        <sz val="14.0"/>
      </rPr>
      <t>1.</t>
    </r>
    <r>
      <rPr>
        <rFont val="Calibri"/>
        <color theme="1"/>
        <sz val="14.0"/>
      </rPr>
      <t xml:space="preserve">  Within each worksheet, there are cells in which you will need to input some information; these are indicated by cells with no color shading (clear background).</t>
    </r>
  </si>
  <si>
    <r>
      <rPr>
        <rFont val="Calibri"/>
        <b/>
        <color theme="1"/>
        <sz val="14.0"/>
      </rPr>
      <t>2.</t>
    </r>
    <r>
      <rPr>
        <rFont val="Calibri"/>
        <color theme="1"/>
        <sz val="14.0"/>
      </rPr>
      <t xml:space="preserve">  Some cells are set up as a drop down menu from which you need to make a selection.  When you click on these cells, use the small arrow to make your selection.</t>
    </r>
  </si>
  <si>
    <r>
      <rPr>
        <rFont val="Calibri"/>
        <b/>
        <color theme="1"/>
        <sz val="14.0"/>
      </rPr>
      <t>3.</t>
    </r>
    <r>
      <rPr>
        <rFont val="Calibri"/>
        <color theme="1"/>
        <sz val="14.0"/>
      </rPr>
      <t xml:space="preserve">  Any gray cell will auto-populate based on your selection and data that you enter.  Many of these will show a "0" if you don't enter anything on that line.  Don’t sweat it.</t>
    </r>
  </si>
  <si>
    <t xml:space="preserve">EXAMPLE </t>
  </si>
  <si>
    <t>Entertainment</t>
  </si>
  <si>
    <t>AC / DC?</t>
  </si>
  <si>
    <t>Volts</t>
  </si>
  <si>
    <t>Amps</t>
  </si>
  <si>
    <t>Watts</t>
  </si>
  <si>
    <t>Hours / Day</t>
  </si>
  <si>
    <t>AC Watt Hours</t>
  </si>
  <si>
    <t>DC Watt Hours</t>
  </si>
  <si>
    <t>Total Watt Hours</t>
  </si>
  <si>
    <t>TV</t>
  </si>
  <si>
    <t>AC</t>
  </si>
  <si>
    <t>DVD Player</t>
  </si>
  <si>
    <t>Sound System</t>
  </si>
  <si>
    <t>Other</t>
  </si>
  <si>
    <t>DC</t>
  </si>
  <si>
    <t>Total Entertainment WH</t>
  </si>
  <si>
    <t>What This Worksheet WON'T Do For You</t>
  </si>
  <si>
    <r>
      <rPr>
        <rFont val="Calibri"/>
        <b/>
        <color theme="1"/>
        <sz val="14.0"/>
      </rPr>
      <t>1.</t>
    </r>
    <r>
      <rPr>
        <rFont val="Calibri"/>
        <color theme="1"/>
        <sz val="14.0"/>
      </rPr>
      <t xml:space="preserve">  It will not make decisions for you.  You'll need to do the homework, and we have provided a </t>
    </r>
    <r>
      <rPr>
        <rFont val="Calibri"/>
        <b/>
        <color theme="1"/>
        <sz val="14.0"/>
      </rPr>
      <t>Learning Center</t>
    </r>
    <r>
      <rPr>
        <rFont val="Calibri"/>
        <color theme="1"/>
        <sz val="14.0"/>
      </rPr>
      <t xml:space="preserve"> with resources for each step to explore your options.</t>
    </r>
  </si>
  <si>
    <r>
      <rPr>
        <rFont val="Calibri"/>
        <b/>
        <color theme="1"/>
        <sz val="14.0"/>
      </rPr>
      <t>2.</t>
    </r>
    <r>
      <rPr>
        <rFont val="Calibri"/>
        <color theme="1"/>
        <sz val="14.0"/>
      </rPr>
      <t xml:space="preserve">  Based on your unique situation/vehicle, you will need to determine the length and size of wiring, fuses needed, tools required, etc.</t>
    </r>
  </si>
  <si>
    <r>
      <rPr>
        <rFont val="Calibri"/>
        <b/>
        <color theme="1"/>
        <sz val="14.0"/>
      </rPr>
      <t>3.</t>
    </r>
    <r>
      <rPr>
        <rFont val="Calibri"/>
        <color theme="1"/>
        <sz val="14.0"/>
      </rPr>
      <t xml:space="preserve">  It will not place your order.  This is designed to help you compile a comprehensive order, but you will still need to place it online.</t>
    </r>
  </si>
  <si>
    <t>Contact Info</t>
  </si>
  <si>
    <t>Shari &amp; Hutch</t>
  </si>
  <si>
    <t>freedominacan.com</t>
  </si>
  <si>
    <t>freedominacan1957@gmail.com</t>
  </si>
  <si>
    <t xml:space="preserve">*Disclaimer:  This worksheet is intended to help users plan, organize, and calculate a personal DIY solar powered electrical system.  We, Shari &amp; Hutch (Freedom in a Can, LLC), are neither professional electricians nor solar installers; we are educators who have learned enough to install their own system and to empower others to do the same.  That is our purpose in putting this together.  Please help us make this a better resource  and give us your feedback. Feel free to share it with others!  Let's help rid the campgrounds of the world of noisy gas-powered generators! If you have questions, reach out.  If you need assistance, consult a solar professional or certified electrician.  Do your homework, take it one step at a time, and good luck!  </t>
  </si>
  <si>
    <t xml:space="preserve">Copyright 2021, Freedom in a Can, LLC.  All rights reserved. </t>
  </si>
  <si>
    <t>Step 1: Calculate YOUR Total Watt Hours</t>
  </si>
  <si>
    <t>The first step is determining YOUR total watt hours, which is your average daily energy usage.  The resources and chart below will help you determine your "magic number."</t>
  </si>
  <si>
    <t xml:space="preserve"> </t>
  </si>
  <si>
    <r>
      <rPr>
        <rFont val="Calibri"/>
        <b/>
        <color theme="1"/>
        <sz val="14.0"/>
      </rPr>
      <t xml:space="preserve">1. </t>
    </r>
    <r>
      <rPr>
        <rFont val="Calibri"/>
        <color rgb="FFFF0000"/>
        <sz val="14.0"/>
      </rPr>
      <t xml:space="preserve"> </t>
    </r>
    <r>
      <rPr>
        <rFont val="Calibri"/>
        <color theme="1"/>
        <sz val="14.0"/>
      </rPr>
      <t xml:space="preserve">Complete the chart below with the </t>
    </r>
    <r>
      <rPr>
        <rFont val="Calibri"/>
        <b/>
        <color theme="1"/>
        <sz val="14.0"/>
      </rPr>
      <t>Volts</t>
    </r>
    <r>
      <rPr>
        <rFont val="Calibri"/>
        <color theme="1"/>
        <sz val="14.0"/>
      </rPr>
      <t xml:space="preserve"> and </t>
    </r>
    <r>
      <rPr>
        <rFont val="Calibri"/>
        <b/>
        <color theme="1"/>
        <sz val="14.0"/>
      </rPr>
      <t>Amps</t>
    </r>
    <r>
      <rPr>
        <rFont val="Calibri"/>
        <color theme="1"/>
        <sz val="14.0"/>
      </rPr>
      <t xml:space="preserve"> for YOUR actual appliances, the watts will be automatically calculated.  Use the </t>
    </r>
    <r>
      <rPr>
        <rFont val="Calibri"/>
        <b/>
        <color theme="1"/>
        <sz val="14.0"/>
      </rPr>
      <t xml:space="preserve">Typical RV Appliance Chart </t>
    </r>
    <r>
      <rPr>
        <rFont val="Calibri"/>
        <color theme="1"/>
        <sz val="14.0"/>
      </rPr>
      <t xml:space="preserve">below for numbers </t>
    </r>
  </si>
  <si>
    <t>you can't locate, but be aware that they can vary widely.</t>
  </si>
  <si>
    <r>
      <rPr>
        <rFont val="Calibri"/>
        <b/>
        <color theme="1"/>
        <sz val="14.0"/>
      </rPr>
      <t>2.</t>
    </r>
    <r>
      <rPr>
        <rFont val="Calibri"/>
        <color theme="1"/>
        <sz val="14.0"/>
      </rPr>
      <t xml:space="preserve">  If you only know the </t>
    </r>
    <r>
      <rPr>
        <rFont val="Calibri"/>
        <b/>
        <color theme="1"/>
        <sz val="14.0"/>
      </rPr>
      <t>Watts</t>
    </r>
    <r>
      <rPr>
        <rFont val="Calibri"/>
        <color theme="1"/>
        <sz val="14.0"/>
      </rPr>
      <t xml:space="preserve"> of an appliance, simply enter it and leave the </t>
    </r>
    <r>
      <rPr>
        <rFont val="Calibri"/>
        <b/>
        <color theme="1"/>
        <sz val="14.0"/>
      </rPr>
      <t>Volts</t>
    </r>
    <r>
      <rPr>
        <rFont val="Calibri"/>
        <color theme="1"/>
        <sz val="14.0"/>
      </rPr>
      <t xml:space="preserve"> and </t>
    </r>
    <r>
      <rPr>
        <rFont val="Calibri"/>
        <b/>
        <color theme="1"/>
        <sz val="14.0"/>
      </rPr>
      <t>Amps</t>
    </r>
    <r>
      <rPr>
        <rFont val="Calibri"/>
        <color theme="1"/>
        <sz val="14.0"/>
      </rPr>
      <t xml:space="preserve"> blank.  </t>
    </r>
  </si>
  <si>
    <r>
      <rPr>
        <rFont val="Calibri"/>
        <b/>
        <color theme="1"/>
        <sz val="14.0"/>
      </rPr>
      <t>3.</t>
    </r>
    <r>
      <rPr>
        <rFont val="Calibri"/>
        <color theme="1"/>
        <sz val="14.0"/>
      </rPr>
      <t xml:space="preserve"> </t>
    </r>
    <r>
      <rPr>
        <rFont val="Calibri"/>
        <color theme="1"/>
        <sz val="14.0"/>
      </rPr>
      <t xml:space="preserve"> Transfer your </t>
    </r>
    <r>
      <rPr>
        <rFont val="Calibri"/>
        <b/>
        <color theme="1"/>
        <sz val="14.0"/>
      </rPr>
      <t>TOTAL WATT HOURS</t>
    </r>
    <r>
      <rPr>
        <rFont val="Calibri"/>
        <color theme="1"/>
        <sz val="14.0"/>
      </rPr>
      <t xml:space="preserve"> number to the </t>
    </r>
    <r>
      <rPr>
        <rFont val="Calibri"/>
        <b/>
        <color theme="1"/>
        <sz val="14.0"/>
      </rPr>
      <t>Solar System Calculator</t>
    </r>
    <r>
      <rPr>
        <rFont val="Calibri"/>
        <color theme="1"/>
        <sz val="14.0"/>
      </rPr>
      <t xml:space="preserve"> to determine the number of panels, batteries, etc. that you will need to build your system.</t>
    </r>
  </si>
  <si>
    <r>
      <rPr>
        <rFont val="Calibri"/>
        <b/>
        <color theme="1"/>
        <sz val="14.0"/>
      </rPr>
      <t xml:space="preserve">4. </t>
    </r>
    <r>
      <rPr>
        <rFont val="Calibri"/>
        <color rgb="FFFF0000"/>
        <sz val="14.0"/>
      </rPr>
      <t xml:space="preserve"> </t>
    </r>
    <r>
      <rPr>
        <rFont val="Calibri"/>
        <color theme="1"/>
        <sz val="14.0"/>
      </rPr>
      <t xml:space="preserve">Keep the </t>
    </r>
    <r>
      <rPr>
        <rFont val="Calibri"/>
        <b/>
        <color theme="1"/>
        <sz val="14.0"/>
      </rPr>
      <t>Solar System Calculator</t>
    </r>
    <r>
      <rPr>
        <rFont val="Calibri"/>
        <color theme="1"/>
        <sz val="14.0"/>
      </rPr>
      <t xml:space="preserve"> website open as you move through the various tabs at the bottom of the screen.</t>
    </r>
  </si>
  <si>
    <t>Resources To Assist with Calculations</t>
  </si>
  <si>
    <t>Typical RV Appliance Chart</t>
  </si>
  <si>
    <t>Use this chart to help fill in the numbers below. Use YOUR appliances' actual numbers whenever possible.</t>
  </si>
  <si>
    <t>Solar System Calculator</t>
  </si>
  <si>
    <r>
      <rPr>
        <rFont val="Calibri"/>
        <color theme="1"/>
        <sz val="16.0"/>
      </rPr>
      <t xml:space="preserve">Use this website AFTER you've done the calculations below. Enter your </t>
    </r>
    <r>
      <rPr>
        <rFont val="Calibri"/>
        <b/>
        <color theme="1"/>
        <sz val="16.0"/>
      </rPr>
      <t xml:space="preserve">TOTAL WATT HOURS </t>
    </r>
    <r>
      <rPr>
        <rFont val="Calibri"/>
        <color theme="1"/>
        <sz val="16.0"/>
      </rPr>
      <t>into the calculator.</t>
    </r>
  </si>
  <si>
    <t>Calculate YOUR Average Daily Total Watt Hours</t>
  </si>
  <si>
    <t>Learning Center</t>
  </si>
  <si>
    <t xml:space="preserve">Important Formulas:  </t>
  </si>
  <si>
    <t>Volts x Amps = Watts</t>
  </si>
  <si>
    <t>Watts  x  # of Hours/Day = Watt Hours (WH)</t>
  </si>
  <si>
    <t>Blogs:</t>
  </si>
  <si>
    <t>Appliances</t>
  </si>
  <si>
    <t>Total Watt Hours (WH)</t>
  </si>
  <si>
    <t>Unscrambling the Alphabet Soup of Solar Terminology</t>
  </si>
  <si>
    <t>Going Solar:  The Complete Guide for New RVers</t>
  </si>
  <si>
    <r>
      <rPr>
        <rFont val="Calibri"/>
        <b/>
        <i/>
        <color rgb="FFFF0000"/>
        <sz val="14.0"/>
      </rPr>
      <t>EXAMPLE 1:</t>
    </r>
    <r>
      <rPr>
        <rFont val="Calibri"/>
        <b/>
        <i/>
        <color theme="1"/>
        <sz val="14.0"/>
      </rPr>
      <t xml:space="preserve">  LED Strips</t>
    </r>
  </si>
  <si>
    <t>12V, 24V, or 48V System:  Which Voltage is Best for You?</t>
  </si>
  <si>
    <r>
      <rPr>
        <rFont val="Calibri"/>
        <b/>
        <i/>
        <color rgb="FFFF0000"/>
        <sz val="14.0"/>
      </rPr>
      <t xml:space="preserve">EXAMPLE 2: </t>
    </r>
    <r>
      <rPr>
        <rFont val="Calibri"/>
        <b/>
        <i/>
        <color theme="1"/>
        <sz val="14.0"/>
      </rPr>
      <t xml:space="preserve"> 19" TV</t>
    </r>
  </si>
  <si>
    <t>Videos:</t>
  </si>
  <si>
    <t>Lighting</t>
  </si>
  <si>
    <t>Solar 101</t>
  </si>
  <si>
    <t>Bulbs</t>
  </si>
  <si>
    <t>RV Solar: To DIY or Not?</t>
  </si>
  <si>
    <t>Strips</t>
  </si>
  <si>
    <t>Lamps</t>
  </si>
  <si>
    <t>Additional Calculators:</t>
  </si>
  <si>
    <t>Recessed Lighting</t>
  </si>
  <si>
    <t>Renogy Solar Calculators</t>
  </si>
  <si>
    <t>Total Lighting WH</t>
  </si>
  <si>
    <t>Fans/Cooling</t>
  </si>
  <si>
    <t>Bathroom Fan</t>
  </si>
  <si>
    <t>Composting Toilet Fan</t>
  </si>
  <si>
    <t>Kitchen Fan</t>
  </si>
  <si>
    <t>Window A/C</t>
  </si>
  <si>
    <t>Central A/C</t>
  </si>
  <si>
    <t>Total Fans/Cooling WH</t>
  </si>
  <si>
    <t>Heating</t>
  </si>
  <si>
    <t>Portable Heater</t>
  </si>
  <si>
    <t>Heater Fan/Blower</t>
  </si>
  <si>
    <t>Total Heating WH</t>
  </si>
  <si>
    <t>Kitchen Appliances</t>
  </si>
  <si>
    <t>Coffee Maker</t>
  </si>
  <si>
    <t>Refrigerator/Cooler</t>
  </si>
  <si>
    <t>Toaster</t>
  </si>
  <si>
    <t>Blender</t>
  </si>
  <si>
    <t>Microwave</t>
  </si>
  <si>
    <t>Stove</t>
  </si>
  <si>
    <t>Oven</t>
  </si>
  <si>
    <t>Total Kitchen Appliances WH</t>
  </si>
  <si>
    <t>Portable Devices</t>
  </si>
  <si>
    <t>Smartphone</t>
  </si>
  <si>
    <t>Laptop</t>
  </si>
  <si>
    <t>e Reader</t>
  </si>
  <si>
    <t>Tablet</t>
  </si>
  <si>
    <t>Total Portable Devices WH</t>
  </si>
  <si>
    <t>Personal</t>
  </si>
  <si>
    <t>Hair Dryer</t>
  </si>
  <si>
    <t>Curling Iron</t>
  </si>
  <si>
    <t>C-PAP</t>
  </si>
  <si>
    <t>Heating Pad</t>
  </si>
  <si>
    <t>Trimmer / Groomer</t>
  </si>
  <si>
    <t>Total Personal WH</t>
  </si>
  <si>
    <t>Rechargable Batteries</t>
  </si>
  <si>
    <t>AA/AAA</t>
  </si>
  <si>
    <t>Camera Batteries</t>
  </si>
  <si>
    <t>Total Rechargable Batteries WH</t>
  </si>
  <si>
    <t>Tools</t>
  </si>
  <si>
    <t>Cordless Drill Charger</t>
  </si>
  <si>
    <t>Total Tools WH</t>
  </si>
  <si>
    <t>Additional Appliances</t>
  </si>
  <si>
    <t>Total Additional Appliances WH</t>
  </si>
  <si>
    <t>TOTAL WATT HOURS</t>
  </si>
  <si>
    <t>This is the number to enter into the Solar System Calculator.</t>
  </si>
  <si>
    <t>(Total AC Watt Hours)</t>
  </si>
  <si>
    <t>(Total DC Watt Hours)</t>
  </si>
  <si>
    <t>Step 2: Choose Your Solar Panels</t>
  </si>
  <si>
    <t>Now it's time to determine how many and which style of panel will work best for your situation and application.</t>
  </si>
  <si>
    <r>
      <rPr>
        <rFont val="Calibri"/>
        <b/>
        <color theme="1"/>
        <sz val="14.0"/>
      </rPr>
      <t>1.</t>
    </r>
    <r>
      <rPr>
        <rFont val="Calibri"/>
        <color theme="1"/>
        <sz val="14.0"/>
      </rPr>
      <t xml:space="preserve">  Use the links below to explore the variety within each style (rigid, flexible, folding solar suitcase, portable), then use the drop down arrows to choose the Model/Watts.</t>
    </r>
  </si>
  <si>
    <t xml:space="preserve">REMEMBER: Use the Solar System Calculator to choose the correct number of watts and panels for your system.  For 400 watts, you can choose two 200W panels OR four 100W panels . </t>
  </si>
  <si>
    <r>
      <rPr>
        <rFont val="Calibri"/>
        <b/>
        <color theme="1"/>
        <sz val="14.0"/>
      </rPr>
      <t>2.</t>
    </r>
    <r>
      <rPr>
        <rFont val="Calibri"/>
        <color theme="1"/>
        <sz val="14.0"/>
      </rPr>
      <t xml:space="preserve">  Determine if you will be setting your solar panels up in </t>
    </r>
    <r>
      <rPr>
        <rFont val="Calibri"/>
        <b/>
        <color theme="1"/>
        <sz val="14.0"/>
      </rPr>
      <t>parallel</t>
    </r>
    <r>
      <rPr>
        <rFont val="Calibri"/>
        <color theme="1"/>
        <sz val="14.0"/>
      </rPr>
      <t xml:space="preserve"> or in </t>
    </r>
    <r>
      <rPr>
        <rFont val="Calibri"/>
        <b/>
        <color theme="1"/>
        <sz val="14.0"/>
      </rPr>
      <t>series.</t>
    </r>
    <r>
      <rPr>
        <rFont val="Calibri"/>
        <color theme="1"/>
        <sz val="14.0"/>
      </rPr>
      <t xml:space="preserve">  See Learning Center for more information.</t>
    </r>
  </si>
  <si>
    <r>
      <rPr>
        <rFont val="Calibri"/>
        <b/>
        <color theme="1"/>
        <sz val="14.0"/>
      </rPr>
      <t>3.</t>
    </r>
    <r>
      <rPr>
        <rFont val="Calibri"/>
        <color theme="1"/>
        <sz val="14.0"/>
      </rPr>
      <t xml:space="preserve">  Enter the current price of each product that you select and the calculator will total your solar panel order.</t>
    </r>
  </si>
  <si>
    <r>
      <rPr>
        <rFont val="Calibri"/>
        <b/>
        <i/>
        <color theme="1"/>
        <sz val="16.0"/>
      </rPr>
      <t xml:space="preserve">Panel Options </t>
    </r>
    <r>
      <rPr>
        <rFont val="Calibri"/>
        <b/>
        <i/>
        <color rgb="FFFF0000"/>
        <sz val="16.0"/>
      </rPr>
      <t>(EXAMPLE)</t>
    </r>
  </si>
  <si>
    <t>Model/Watts</t>
  </si>
  <si>
    <t># of Panels</t>
  </si>
  <si>
    <t>Total Price</t>
  </si>
  <si>
    <t>Total w/ CANLIFE  Promo Code</t>
  </si>
  <si>
    <t>Rigid*</t>
  </si>
  <si>
    <t>Flexible</t>
  </si>
  <si>
    <t>100W</t>
  </si>
  <si>
    <t>Folding Solar Suitcase*</t>
  </si>
  <si>
    <t>100W w/o controller</t>
  </si>
  <si>
    <t>Rigid vs. Flexible Solar Panels: The Pros and Cons of Different Styles</t>
  </si>
  <si>
    <t>Portable</t>
  </si>
  <si>
    <t>Busting Myths About Flexible Panels</t>
  </si>
  <si>
    <t>*Options Available:  Eclipse panels have more efficient cells and are therefore more expensive.</t>
  </si>
  <si>
    <t>Solar Panel References</t>
  </si>
  <si>
    <t>Total Cost for Panels</t>
  </si>
  <si>
    <t>Selecting Between Series &amp; Parallel</t>
  </si>
  <si>
    <t>Panel Options</t>
  </si>
  <si>
    <t>Enter Current Price/Unit</t>
  </si>
  <si>
    <t>How to Install a Solar Panel System on Your RV</t>
  </si>
  <si>
    <t>Installing Portable Solar Panels on Your "Solar Ready RV"</t>
  </si>
  <si>
    <r>
      <rPr>
        <rFont val="Calibri"/>
        <i/>
        <color rgb="FFFF0000"/>
        <sz val="12.0"/>
      </rPr>
      <t>*Options Available:  Eclipse panels have more efficient cells and are therefore more expensive</t>
    </r>
    <r>
      <rPr>
        <rFont val="Calibri"/>
        <i/>
        <color rgb="FFFF0000"/>
        <sz val="12.0"/>
      </rPr>
      <t>.</t>
    </r>
  </si>
  <si>
    <t>Step 3: Choose Your Charge Controller</t>
  </si>
  <si>
    <t>Next up, select the type of Charge Controller that will best meet your needs.</t>
  </si>
  <si>
    <r>
      <rPr>
        <rFont val="Calibri"/>
        <b/>
        <color theme="1"/>
        <sz val="14.0"/>
      </rPr>
      <t>1.</t>
    </r>
    <r>
      <rPr>
        <rFont val="Calibri"/>
        <color theme="1"/>
        <sz val="14.0"/>
      </rPr>
      <t xml:space="preserve">  Use the links below to explore </t>
    </r>
    <r>
      <rPr>
        <rFont val="Calibri"/>
        <b/>
        <color theme="1"/>
        <sz val="14.0"/>
      </rPr>
      <t>PWM</t>
    </r>
    <r>
      <rPr>
        <rFont val="Calibri"/>
        <color theme="1"/>
        <sz val="14.0"/>
      </rPr>
      <t xml:space="preserve"> (Pulse Width Modulation) and </t>
    </r>
    <r>
      <rPr>
        <rFont val="Calibri"/>
        <b/>
        <color theme="1"/>
        <sz val="14.0"/>
      </rPr>
      <t>MPPT</t>
    </r>
    <r>
      <rPr>
        <rFont val="Calibri"/>
        <color theme="1"/>
        <sz val="14.0"/>
      </rPr>
      <t xml:space="preserve"> (Maximum Power Point Tracking) charge controllers.  See Learning Center for more information.</t>
    </r>
  </si>
  <si>
    <r>
      <rPr>
        <rFont val="Calibri"/>
        <i/>
        <color theme="1"/>
        <sz val="14.0"/>
      </rPr>
      <t xml:space="preserve">REMEMBER: </t>
    </r>
    <r>
      <rPr>
        <rFont val="Calibri"/>
        <b/>
        <i/>
        <color theme="1"/>
        <sz val="14.0"/>
      </rPr>
      <t>Max Amps</t>
    </r>
    <r>
      <rPr>
        <rFont val="Calibri"/>
        <i/>
        <color theme="1"/>
        <sz val="14.0"/>
      </rPr>
      <t xml:space="preserve"> is determined by the total solar panel array output in</t>
    </r>
    <r>
      <rPr>
        <rFont val="Calibri"/>
        <b/>
        <i/>
        <color theme="1"/>
        <sz val="14.0"/>
      </rPr>
      <t>amps</t>
    </r>
    <r>
      <rPr>
        <rFont val="Calibri"/>
        <i/>
        <color theme="1"/>
        <sz val="14.0"/>
      </rPr>
      <t>, not voltage.</t>
    </r>
  </si>
  <si>
    <r>
      <rPr>
        <rFont val="Calibri"/>
        <b/>
        <color theme="1"/>
        <sz val="14.0"/>
      </rPr>
      <t xml:space="preserve">2.  </t>
    </r>
    <r>
      <rPr>
        <rFont val="Calibri"/>
        <color theme="1"/>
        <sz val="14.0"/>
      </rPr>
      <t xml:space="preserve">Enter the Model you choose into the cell, then select the corresponding amps from the drop down list. </t>
    </r>
  </si>
  <si>
    <r>
      <rPr>
        <rFont val="Calibri"/>
        <b/>
        <color theme="1"/>
        <sz val="14.0"/>
      </rPr>
      <t>3.</t>
    </r>
    <r>
      <rPr>
        <rFont val="Calibri"/>
        <color theme="1"/>
        <sz val="14.0"/>
      </rPr>
      <t xml:space="preserve">  Consider a </t>
    </r>
    <r>
      <rPr>
        <rFont val="Calibri"/>
        <b/>
        <color theme="1"/>
        <sz val="14.0"/>
      </rPr>
      <t>Dual Input DC to DC charger (MPPT)</t>
    </r>
    <r>
      <rPr>
        <rFont val="Calibri"/>
        <color theme="1"/>
        <sz val="14.0"/>
      </rPr>
      <t xml:space="preserve"> instead if you plan to combine a vehicle's engine charge with your solar panel array.  See Learning Center for more information.</t>
    </r>
  </si>
  <si>
    <r>
      <rPr>
        <rFont val="Calibri"/>
        <b/>
        <color theme="1"/>
        <sz val="14.0"/>
      </rPr>
      <t>4.</t>
    </r>
    <r>
      <rPr>
        <rFont val="Calibri"/>
        <color theme="1"/>
        <sz val="14.0"/>
      </rPr>
      <t xml:space="preserve">  Enter the current price of each product that you select and the calculator will total your charge controller order.</t>
    </r>
  </si>
  <si>
    <r>
      <rPr>
        <rFont val="Calibri"/>
        <b/>
        <i/>
        <color theme="1"/>
        <sz val="16.0"/>
      </rPr>
      <t xml:space="preserve">Charge Controller Options </t>
    </r>
    <r>
      <rPr>
        <rFont val="Calibri"/>
        <b/>
        <i/>
        <color rgb="FFFF0000"/>
        <sz val="16.0"/>
      </rPr>
      <t>(EXAMPLE)</t>
    </r>
  </si>
  <si>
    <t>Model</t>
  </si>
  <si>
    <t>Max Amps</t>
  </si>
  <si>
    <t># of Controllers</t>
  </si>
  <si>
    <t>PWM</t>
  </si>
  <si>
    <t>MPPT</t>
  </si>
  <si>
    <t xml:space="preserve">Rover Elite </t>
  </si>
  <si>
    <t>40A</t>
  </si>
  <si>
    <t>Dual Input*</t>
  </si>
  <si>
    <t>Choosing &amp; Sizing the Right Charge Controller</t>
  </si>
  <si>
    <t>*Option Available:  Dual Input DC to DC Charger w/ MPPT instead of Charge Controller</t>
  </si>
  <si>
    <t>Choosing &amp; Sizing a DC to DC Charger</t>
  </si>
  <si>
    <t>Total Cost for Charge Controller</t>
  </si>
  <si>
    <t>Installation of a Dual Input DC to DC Charge Controller</t>
  </si>
  <si>
    <t>Charge Controller Options</t>
  </si>
  <si>
    <t>How to Size Your Charge Controller</t>
  </si>
  <si>
    <t>Step 4: Choose Your Batteries</t>
  </si>
  <si>
    <t>Now you need to choose the type of batteries that will power your off-grid adventures.</t>
  </si>
  <si>
    <r>
      <rPr>
        <rFont val="Calibri"/>
        <b/>
        <color theme="1"/>
        <sz val="14.0"/>
      </rPr>
      <t>1.</t>
    </r>
    <r>
      <rPr>
        <rFont val="Calibri"/>
        <color theme="1"/>
        <sz val="14.0"/>
      </rPr>
      <t xml:space="preserve">  Use the links below to compare the various options available (LFP, AGM, or Gel).  </t>
    </r>
    <r>
      <rPr>
        <rFont val="Calibri"/>
        <i/>
        <color theme="1"/>
        <sz val="14.0"/>
      </rPr>
      <t>Note:  Renogy does not sell Lead Acid batteries.</t>
    </r>
  </si>
  <si>
    <r>
      <rPr>
        <rFont val="Calibri"/>
        <b/>
        <color theme="1"/>
        <sz val="14.0"/>
      </rPr>
      <t xml:space="preserve">2. </t>
    </r>
    <r>
      <rPr>
        <rFont val="Calibri"/>
        <color theme="1"/>
        <sz val="14.0"/>
      </rPr>
      <t xml:space="preserve"> Determine if you will be setting your batteries up in </t>
    </r>
    <r>
      <rPr>
        <rFont val="Calibri"/>
        <b/>
        <color theme="1"/>
        <sz val="14.0"/>
      </rPr>
      <t>parallel</t>
    </r>
    <r>
      <rPr>
        <rFont val="Calibri"/>
        <color theme="1"/>
        <sz val="14.0"/>
      </rPr>
      <t xml:space="preserve"> or in </t>
    </r>
    <r>
      <rPr>
        <rFont val="Calibri"/>
        <b/>
        <color theme="1"/>
        <sz val="14.0"/>
      </rPr>
      <t>series.</t>
    </r>
    <r>
      <rPr>
        <rFont val="Calibri"/>
        <color theme="1"/>
        <sz val="14.0"/>
      </rPr>
      <t xml:space="preserve">  </t>
    </r>
    <r>
      <rPr>
        <rFont val="Calibri"/>
        <i/>
        <color theme="1"/>
        <sz val="14.0"/>
      </rPr>
      <t>Note: LFP batteries have specific requirements when using more than one together, so be sure to check specs.</t>
    </r>
  </si>
  <si>
    <t>See Learning Center for more information.</t>
  </si>
  <si>
    <r>
      <rPr>
        <rFont val="Calibri"/>
        <b/>
        <color theme="1"/>
        <sz val="14.0"/>
      </rPr>
      <t xml:space="preserve">3.  </t>
    </r>
    <r>
      <rPr>
        <rFont val="Calibri"/>
        <color theme="1"/>
        <sz val="14.0"/>
      </rPr>
      <t>Enter the current price of each product that you select and the calculator will total your battery order.</t>
    </r>
  </si>
  <si>
    <r>
      <rPr>
        <rFont val="Calibri"/>
        <b/>
        <i/>
        <color theme="1"/>
        <sz val="16.0"/>
      </rPr>
      <t xml:space="preserve">Battery Options </t>
    </r>
    <r>
      <rPr>
        <rFont val="Calibri"/>
        <b/>
        <i/>
        <color rgb="FFFF0000"/>
        <sz val="16.0"/>
      </rPr>
      <t>(EXAMPLE)</t>
    </r>
  </si>
  <si>
    <t>Voltage</t>
  </si>
  <si>
    <t>Amp Hours</t>
  </si>
  <si>
    <t>Watt Hours</t>
  </si>
  <si>
    <t>Available Watt Hours / Battery</t>
  </si>
  <si>
    <t># of Batteries</t>
  </si>
  <si>
    <t>Total Available Watt Hours</t>
  </si>
  <si>
    <t>Lithium Iron Phosphate (LFP)</t>
  </si>
  <si>
    <t>AGM</t>
  </si>
  <si>
    <t>Gel</t>
  </si>
  <si>
    <t>A Comparison of 4 Types of Deep Cycle Batteries</t>
  </si>
  <si>
    <t>Total Cost for Batteries</t>
  </si>
  <si>
    <t>Selecting the Right Battery for Your Solar Installation</t>
  </si>
  <si>
    <t>Making Sense of Battery Voltages</t>
  </si>
  <si>
    <t>Battery Options</t>
  </si>
  <si>
    <t>LiFePo Battery Bank Installation with Homemade Bracket</t>
  </si>
  <si>
    <t>Charts:</t>
  </si>
  <si>
    <t>Battery Banks Wired in Series vs. Parallel &amp; Combination</t>
  </si>
  <si>
    <t>Step 5: Choose Your Inverter</t>
  </si>
  <si>
    <t>If you want to run appliances that use Alternating Current (AC), then you will need an Inverter to transfer the DC power in your batteries to AC for your household appliances.</t>
  </si>
  <si>
    <t>Your Total AC Watt Hours</t>
  </si>
  <si>
    <r>
      <rPr>
        <rFont val="Calibri"/>
        <b/>
        <color theme="1"/>
        <sz val="14.0"/>
      </rPr>
      <t>1.</t>
    </r>
    <r>
      <rPr>
        <rFont val="Calibri"/>
        <color theme="1"/>
        <sz val="14.0"/>
      </rPr>
      <t xml:space="preserve"> Determine the maximum amount of AC watts you intend to use at any one time together; your inverter size will need to be at least 25% larger.  See Learning Center for more information.</t>
    </r>
  </si>
  <si>
    <r>
      <rPr>
        <rFont val="Calibri"/>
        <b/>
        <color theme="1"/>
        <sz val="14.0"/>
      </rPr>
      <t>2.</t>
    </r>
    <r>
      <rPr>
        <rFont val="Calibri"/>
        <color theme="1"/>
        <sz val="14.0"/>
      </rPr>
      <t xml:space="preserve">  Use the links below to decide if you prefer a standard </t>
    </r>
    <r>
      <rPr>
        <rFont val="Calibri"/>
        <b/>
        <color theme="1"/>
        <sz val="14.0"/>
      </rPr>
      <t>Battery Inverter</t>
    </r>
    <r>
      <rPr>
        <rFont val="Calibri"/>
        <color theme="1"/>
        <sz val="14.0"/>
      </rPr>
      <t xml:space="preserve"> or want to splurge on an </t>
    </r>
    <r>
      <rPr>
        <rFont val="Calibri"/>
        <b/>
        <color theme="1"/>
        <sz val="14.0"/>
      </rPr>
      <t>Inverter Charger</t>
    </r>
    <r>
      <rPr>
        <rFont val="Calibri"/>
        <color theme="1"/>
        <sz val="14.0"/>
      </rPr>
      <t xml:space="preserve">.  </t>
    </r>
  </si>
  <si>
    <r>
      <rPr>
        <rFont val="Calibri"/>
        <b/>
        <color theme="1"/>
        <sz val="14.0"/>
      </rPr>
      <t xml:space="preserve">3.  </t>
    </r>
    <r>
      <rPr>
        <rFont val="Calibri"/>
        <color theme="1"/>
        <sz val="14.0"/>
      </rPr>
      <t xml:space="preserve">Select the appropriately sized Model for your system.  </t>
    </r>
  </si>
  <si>
    <r>
      <rPr>
        <rFont val="Calibri"/>
        <b/>
        <color theme="1"/>
        <sz val="14.0"/>
      </rPr>
      <t>4.</t>
    </r>
    <r>
      <rPr>
        <rFont val="Calibri"/>
        <color theme="1"/>
        <sz val="14.0"/>
      </rPr>
      <t xml:space="preserve">  Enter the current price of each product you select and the calculator will total your inverter order.</t>
    </r>
  </si>
  <si>
    <r>
      <rPr>
        <rFont val="Calibri"/>
        <b/>
        <i/>
        <color theme="1"/>
        <sz val="16.0"/>
      </rPr>
      <t xml:space="preserve">Inverter Options </t>
    </r>
    <r>
      <rPr>
        <rFont val="Calibri"/>
        <b/>
        <i/>
        <color rgb="FFFF0000"/>
        <sz val="16.0"/>
      </rPr>
      <t>(EXAMPLE)</t>
    </r>
  </si>
  <si>
    <t># of Inverters</t>
  </si>
  <si>
    <t>Price/Unit</t>
  </si>
  <si>
    <t>Battery Inverters</t>
  </si>
  <si>
    <t>1000W</t>
  </si>
  <si>
    <t>Inverter Chargers</t>
  </si>
  <si>
    <t>Total Cost for Inverter</t>
  </si>
  <si>
    <t>The Only Inverter Size Chart You'll Ever Need</t>
  </si>
  <si>
    <t>Calculating Inverter Size</t>
  </si>
  <si>
    <t>Inverter Options</t>
  </si>
  <si>
    <t>Inverter Chargers  (see Q&amp;A section below products)</t>
  </si>
  <si>
    <t>Installing an Inverter</t>
  </si>
  <si>
    <t>Step 6: Choose Your Wiring, Accessories, Mounts &amp; Brackets, and Monitoring Devices</t>
  </si>
  <si>
    <t>Finally, you'll need wiring and accessories to connect components and protect each component with fuses, as well as mounts/brackets for your panels and a way to monitor your system.</t>
  </si>
  <si>
    <t xml:space="preserve">This category is very specific to your unique installation and there are many factors to consider.  Just like all components need to be appropriately sized and rated, so do the cables, </t>
  </si>
  <si>
    <r>
      <rPr>
        <rFont val="Calibri"/>
        <color theme="1"/>
        <sz val="14.0"/>
      </rPr>
      <t xml:space="preserve">wires, fuses, and connections between all the components.  See an example located </t>
    </r>
    <r>
      <rPr>
        <rFont val="Calibri"/>
        <b/>
        <color theme="1"/>
        <sz val="14.0"/>
      </rPr>
      <t>BELOW</t>
    </r>
    <r>
      <rPr>
        <rFont val="Calibri"/>
        <color theme="1"/>
        <sz val="14.0"/>
      </rPr>
      <t xml:space="preserve"> the worksheet, which includes a diagram and parts list for our 300W solar powered system.   </t>
    </r>
  </si>
  <si>
    <t xml:space="preserve">Check out the video of that installation in the Learning Center.  </t>
  </si>
  <si>
    <t>Important Considerations</t>
  </si>
  <si>
    <r>
      <rPr>
        <rFont val="Calibri"/>
        <b/>
        <color theme="1"/>
        <sz val="14.0"/>
      </rPr>
      <t>*Electrical Cables:</t>
    </r>
    <r>
      <rPr>
        <rFont val="Calibri"/>
        <color theme="1"/>
        <sz val="14.0"/>
      </rPr>
      <t xml:space="preserve"> length, gauge, and type of cable, plus all the connectors needed to link the panels togther and to all the other components in the system.</t>
    </r>
  </si>
  <si>
    <r>
      <rPr>
        <rFont val="Calibri"/>
        <b/>
        <color theme="1"/>
        <sz val="14.0"/>
      </rPr>
      <t>*Component &amp; Cable Protection:</t>
    </r>
    <r>
      <rPr>
        <rFont val="Calibri"/>
        <color theme="1"/>
        <sz val="14.0"/>
      </rPr>
      <t xml:space="preserve"> fuses, bus bars, fuse boxes, and switches will help protect each piece within the system from electrical surges or overloading.</t>
    </r>
  </si>
  <si>
    <r>
      <rPr>
        <rFont val="Calibri"/>
        <b/>
        <color theme="1"/>
        <sz val="14.0"/>
      </rPr>
      <t xml:space="preserve">*Mounts &amp; Brackets: </t>
    </r>
    <r>
      <rPr>
        <rFont val="Calibri"/>
        <color theme="1"/>
        <sz val="14.0"/>
      </rPr>
      <t xml:space="preserve"> corner brackets, Z brackets, and tilt mounts to attach panels to the roof.</t>
    </r>
  </si>
  <si>
    <r>
      <rPr>
        <rFont val="Calibri"/>
        <b/>
        <color theme="1"/>
        <sz val="14.0"/>
      </rPr>
      <t>*Monitoring Devices:</t>
    </r>
    <r>
      <rPr>
        <rFont val="Calibri"/>
        <color theme="1"/>
        <sz val="14.0"/>
      </rPr>
      <t xml:space="preserve"> Bluetooth modules connect components to the DC Home App, other battery monitors and screens have a wired LCD display.   </t>
    </r>
  </si>
  <si>
    <r>
      <rPr>
        <rFont val="Calibri"/>
        <b/>
        <color theme="1"/>
        <sz val="14.0"/>
      </rPr>
      <t>1.</t>
    </r>
    <r>
      <rPr>
        <rFont val="Calibri"/>
        <color theme="1"/>
        <sz val="14.0"/>
      </rPr>
      <t xml:space="preserve">  Use the links below to explore wiring, accessories, mounts &amp; brackets, and monitoring options to familiarize yourself with products.</t>
    </r>
  </si>
  <si>
    <r>
      <rPr>
        <rFont val="Calibri"/>
        <b/>
        <color theme="1"/>
        <sz val="14.0"/>
      </rPr>
      <t xml:space="preserve">2. </t>
    </r>
    <r>
      <rPr>
        <rFont val="Calibri"/>
        <color theme="1"/>
        <sz val="14.0"/>
      </rPr>
      <t xml:space="preserve"> Estimate all wiring and accessories, select mounts &amp; brackets (if applicable), and monitoring devices. See Learning Center for more information.</t>
    </r>
  </si>
  <si>
    <r>
      <rPr>
        <rFont val="Calibri"/>
        <b/>
        <color theme="1"/>
        <sz val="14.0"/>
      </rPr>
      <t>3.</t>
    </r>
    <r>
      <rPr>
        <rFont val="Calibri"/>
        <color theme="1"/>
        <sz val="14.0"/>
      </rPr>
      <t xml:space="preserve">  Enter the Style/Description, AWG, Length/Size, etc. and the current price of each product you select and the calculator will total your order. </t>
    </r>
  </si>
  <si>
    <r>
      <rPr>
        <rFont val="Calibri"/>
        <color theme="1"/>
        <sz val="14.0"/>
      </rPr>
      <t xml:space="preserve">  </t>
    </r>
    <r>
      <rPr>
        <rFont val="Calibri"/>
        <i/>
        <color theme="1"/>
        <sz val="14.0"/>
      </rPr>
      <t xml:space="preserve">   Note: We've included extra lines for you to enter additional items. Feel free to add more lines as necessary.</t>
    </r>
  </si>
  <si>
    <t>Wiring, Accessories,                                    Mounts &amp; Brackets &amp; Monitoring</t>
  </si>
  <si>
    <t>Style/Description</t>
  </si>
  <si>
    <t>AWG</t>
  </si>
  <si>
    <t>Length/Size</t>
  </si>
  <si>
    <t># per Pack</t>
  </si>
  <si>
    <t># of Packs Needed</t>
  </si>
  <si>
    <t>Wiring</t>
  </si>
  <si>
    <t>Extension Cables</t>
  </si>
  <si>
    <t>Tray Cables</t>
  </si>
  <si>
    <t>Adaptor Kits</t>
  </si>
  <si>
    <t>Additional Wiring</t>
  </si>
  <si>
    <t>Total Wiring</t>
  </si>
  <si>
    <t>Accessories</t>
  </si>
  <si>
    <t>MC4 Connectors</t>
  </si>
  <si>
    <t>Branch Connectors</t>
  </si>
  <si>
    <t>Fuses (Inline &amp; ANL)</t>
  </si>
  <si>
    <t>Fuse Box</t>
  </si>
  <si>
    <t>Bus Bar</t>
  </si>
  <si>
    <t>Switches</t>
  </si>
  <si>
    <t>Total Accessories</t>
  </si>
  <si>
    <t>Mounts &amp; Brackets</t>
  </si>
  <si>
    <t xml:space="preserve">Corner Brackets </t>
  </si>
  <si>
    <t>Z Brackets</t>
  </si>
  <si>
    <t>Tilt Mounts</t>
  </si>
  <si>
    <t>Cable Entry Housing</t>
  </si>
  <si>
    <t>Total Mounts &amp; Brackets</t>
  </si>
  <si>
    <t>Monitoring Devices</t>
  </si>
  <si>
    <t>Monitoring Screen</t>
  </si>
  <si>
    <t>Battery Monitor w/ Shunt</t>
  </si>
  <si>
    <t>BT Module (BT-1 or BT-2)</t>
  </si>
  <si>
    <t>Communication Hub</t>
  </si>
  <si>
    <t>Data Module for Solar Charge Controller</t>
  </si>
  <si>
    <t>Total Monitoring Devices</t>
  </si>
  <si>
    <t>Total Cost for Wiring, Accessories, Mounts &amp; Brackets, and Monitoring</t>
  </si>
  <si>
    <t>Example: Our Solar Installation</t>
  </si>
  <si>
    <t>By way of example, here is the diagram for our recent (April 2021) solar upgrade to our vintage camper.  Below is a basic wiring diagram, and parts list meeting our specifications for the distance between the panels, the distance to the charge controller, and all the other components within the system.   To view this complete installation, see the first video link in the Learning Center.</t>
  </si>
  <si>
    <t>Diagram</t>
  </si>
  <si>
    <t>Wire Sizing Chart</t>
  </si>
  <si>
    <t>BT Module vs Battery Monitor:  Watts Best for Your Solar Powered System?</t>
  </si>
  <si>
    <t>Different Ways to Mount Solar Panels</t>
  </si>
  <si>
    <t>How to Mount Solar Panels on the Roof of a Camper</t>
  </si>
  <si>
    <t>Complete Solar Panel Installation</t>
  </si>
  <si>
    <t>Interactive Solar Wiring Diagrams for Camper Vans, RV, and Truck Campers</t>
  </si>
  <si>
    <t>How to Size Wires for a DIY Camper Van Electrical Setup</t>
  </si>
  <si>
    <r>
      <rPr>
        <rFont val="Calibri"/>
        <b/>
        <color theme="1"/>
        <sz val="16.0"/>
      </rPr>
      <t xml:space="preserve">Wiring, Accessories,                                    Mounts &amp; Brackets &amp; Monitoring </t>
    </r>
    <r>
      <rPr>
        <rFont val="Calibri"/>
        <b/>
        <color rgb="FFFF0000"/>
        <sz val="16.0"/>
      </rPr>
      <t>(EXAMPLE)</t>
    </r>
  </si>
  <si>
    <t>Extension Cables for Panel Connection</t>
  </si>
  <si>
    <t>Extention Cable w/ MC-4</t>
  </si>
  <si>
    <t>5ft</t>
  </si>
  <si>
    <t>Tray Cables from Charge Controller to Battery</t>
  </si>
  <si>
    <t>Battery to CC Tray Cables w/ 3/8" Lugs</t>
  </si>
  <si>
    <t>8ft</t>
  </si>
  <si>
    <t>Adaptor Kit (Panels to CC via Branch Connector)</t>
  </si>
  <si>
    <t>Solar Panel to Charge Controller Adaptor Kit</t>
  </si>
  <si>
    <t>20ft</t>
  </si>
  <si>
    <t>Adaptor Kit (Portable Panel to CC via Branch Connector)</t>
  </si>
  <si>
    <t>Adaptor Kit (Branch Connector to CC)</t>
  </si>
  <si>
    <t>9in</t>
  </si>
  <si>
    <t>Battery Cable for Fuse</t>
  </si>
  <si>
    <t>2ft ANL Fuse Cable w/ Double Ring Terminals for 3/8" Lugs</t>
  </si>
  <si>
    <t>2 to 1 Solar Y Branch Connectors MMF + FFM Pair</t>
  </si>
  <si>
    <t>NA</t>
  </si>
  <si>
    <t>Fuses (Panels to CC - for Parallel Connection)</t>
  </si>
  <si>
    <t>Solar Connector Waterproof Inline Fuse w/ Holder</t>
  </si>
  <si>
    <t>15A</t>
  </si>
  <si>
    <t>Fuse (CC to Battery)</t>
  </si>
  <si>
    <t>40A ANL Fuse Set w/ Fuse</t>
  </si>
  <si>
    <t>Solar Double Cable Entry Gland</t>
  </si>
  <si>
    <t>500A Battery Monitor</t>
  </si>
  <si>
    <t>500A</t>
  </si>
  <si>
    <t>Total Monitoring</t>
  </si>
  <si>
    <t>Total Cost for Wiring, Accessories &amp; Monitoring</t>
  </si>
  <si>
    <t>Step 7: Place Your Order</t>
  </si>
  <si>
    <t>Ready to Hit the Go Button?</t>
  </si>
  <si>
    <r>
      <rPr>
        <rFont val="Calibri"/>
        <b/>
        <color theme="1"/>
        <sz val="14.0"/>
      </rPr>
      <t>1.</t>
    </r>
    <r>
      <rPr>
        <rFont val="Calibri"/>
        <color theme="1"/>
        <sz val="14.0"/>
      </rPr>
      <t xml:space="preserve"> The items you inputed in the 5 previous tabs will automatically auto-populate on this spreadsheet.  Please check for any errors or discrepancies.</t>
    </r>
  </si>
  <si>
    <r>
      <rPr>
        <rFont val="Calibri"/>
        <b/>
        <color theme="1"/>
        <sz val="14.0"/>
      </rPr>
      <t>2.</t>
    </r>
    <r>
      <rPr>
        <rFont val="Calibri"/>
        <color theme="1"/>
        <sz val="14.0"/>
      </rPr>
      <t xml:space="preserve"> If you are purchasing these items with Renogy, be sure to use our Affiliate Link and Promo Code to receive 10% off most non-sale items.</t>
    </r>
  </si>
  <si>
    <t>Note:  If the sale price is more than 10% off, you will save even more money!</t>
  </si>
  <si>
    <t>Our Affiliate Link:</t>
  </si>
  <si>
    <t>https://renogy.sjv.io/c/3222611/1200179/14864</t>
  </si>
  <si>
    <t>Promo Code:</t>
  </si>
  <si>
    <t>CANLIFE</t>
  </si>
  <si>
    <t>Your Total Order</t>
  </si>
  <si>
    <t>Item Description or Capacity</t>
  </si>
  <si>
    <t># of Items</t>
  </si>
  <si>
    <t>Current Price/Unit</t>
  </si>
  <si>
    <t>Panels</t>
  </si>
  <si>
    <t xml:space="preserve">   Rigid</t>
  </si>
  <si>
    <t xml:space="preserve">   Flexible</t>
  </si>
  <si>
    <t xml:space="preserve">   Folding Solar Suitcase</t>
  </si>
  <si>
    <t xml:space="preserve">   Portable</t>
  </si>
  <si>
    <t>Charge Controller</t>
  </si>
  <si>
    <t xml:space="preserve">   PWM</t>
  </si>
  <si>
    <t xml:space="preserve">   MPPT</t>
  </si>
  <si>
    <t xml:space="preserve">   Dual Input</t>
  </si>
  <si>
    <t>Batteries</t>
  </si>
  <si>
    <t xml:space="preserve">   Lithium Iron Phosphate</t>
  </si>
  <si>
    <t xml:space="preserve">   AGM</t>
  </si>
  <si>
    <t xml:space="preserve">   Gel</t>
  </si>
  <si>
    <t>Inverter</t>
  </si>
  <si>
    <t xml:space="preserve">   Battery Chargers</t>
  </si>
  <si>
    <t xml:space="preserve">   Inverter Chargers</t>
  </si>
  <si>
    <r>
      <rPr>
        <rFont val="Calibri"/>
        <b/>
        <color theme="1"/>
        <sz val="14.0"/>
        <u/>
      </rPr>
      <t>Wiring &amp; Accessories</t>
    </r>
    <r>
      <rPr>
        <rFont val="Calibri"/>
        <b/>
        <color theme="1"/>
        <sz val="14.0"/>
        <u/>
      </rPr>
      <t xml:space="preserve">  (refer back to the "Wiring &amp; Accessories" tab for your product list)</t>
    </r>
  </si>
  <si>
    <t xml:space="preserve">   Total Wiring</t>
  </si>
  <si>
    <t xml:space="preserve">   Total Accessories</t>
  </si>
  <si>
    <t xml:space="preserve">   Total Mounts &amp; Brackets</t>
  </si>
  <si>
    <t xml:space="preserve">   Total Monitoring</t>
  </si>
  <si>
    <t>Total Projected Cost for Solar Powered System*</t>
  </si>
  <si>
    <t>*Not Including Shipping &amp; Applicable Taxes</t>
  </si>
  <si>
    <t xml:space="preserve">Disclaimer:  This worksheet is intended to help users plan, organize, and calculate a personal DIY solar powered electrical system.  We, Shari &amp; Hutch (Freedom in a Can, LLC), are neither professional electricians nor solar installers; we are educators who have learned enough to install their own system and to empower others to do the same.  That is our purpose in putting this together.  Please help us make this a better resource  and give us your feedback. Feel free to share it with others!  Let's help rid the campgrounds of the world of noisy gas-powered generators! If you have questions, reach out.  If you need assistance, consult a solar professional or certified electrician.  Do your homework, take it one step at a time, and good luck!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</si>
</sst>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61">
    <font>
      <sz val="11.0"/>
      <color theme="1"/>
      <name val="Calibri"/>
      <scheme val="minor"/>
    </font>
    <font>
      <color theme="1"/>
      <name val="Calibri"/>
    </font>
    <font>
      <b/>
      <sz val="20.0"/>
      <color theme="1"/>
      <name val="Calibri"/>
    </font>
    <font>
      <b/>
      <sz val="11.0"/>
      <color theme="1"/>
      <name val="Calibri"/>
    </font>
    <font>
      <b/>
      <sz val="14.0"/>
      <color theme="1"/>
      <name val="Calibri"/>
    </font>
    <font>
      <sz val="14.0"/>
      <color theme="1"/>
      <name val="Calibri"/>
    </font>
    <font>
      <b/>
      <sz val="12.0"/>
      <color theme="1"/>
      <name val="Calibri"/>
    </font>
    <font>
      <b/>
      <u/>
      <sz val="14.0"/>
      <color theme="1"/>
      <name val="Calibri"/>
    </font>
    <font>
      <b/>
      <u/>
      <sz val="14.0"/>
      <color rgb="FF1155CC"/>
      <name val="Calibri"/>
    </font>
    <font>
      <b/>
      <sz val="14.0"/>
      <color rgb="FFFF0000"/>
      <name val="Calibri"/>
    </font>
    <font>
      <u/>
      <sz val="14.0"/>
      <color theme="10"/>
      <name val="Calibri"/>
    </font>
    <font>
      <sz val="11.0"/>
      <color theme="1"/>
      <name val="Calibri"/>
    </font>
    <font/>
    <font>
      <sz val="12.0"/>
      <color theme="1"/>
      <name val="Calibri"/>
    </font>
    <font>
      <b/>
      <u/>
      <sz val="16.0"/>
      <color theme="1"/>
      <name val="Calibri"/>
    </font>
    <font>
      <sz val="16.0"/>
      <color theme="1"/>
      <name val="Calibri"/>
    </font>
    <font>
      <b/>
      <u/>
      <sz val="14.0"/>
      <color theme="4"/>
      <name val="Calibri"/>
    </font>
    <font>
      <b/>
      <sz val="16.0"/>
      <color theme="1"/>
      <name val="Calibri"/>
    </font>
    <font>
      <b/>
      <sz val="12.0"/>
      <color rgb="FFFF0000"/>
      <name val="Calibri"/>
    </font>
    <font>
      <sz val="12.0"/>
      <color rgb="FFFF0000"/>
      <name val="Calibri"/>
    </font>
    <font>
      <b/>
      <u/>
      <sz val="20.0"/>
      <color rgb="FF548135"/>
      <name val="Calibri"/>
    </font>
    <font>
      <sz val="20.0"/>
      <color theme="1"/>
      <name val="Calibri"/>
    </font>
    <font>
      <b/>
      <u/>
      <sz val="14.0"/>
      <color rgb="FF1155CC"/>
      <name val="Calibri"/>
    </font>
    <font>
      <b/>
      <u/>
      <sz val="14.0"/>
      <color theme="4"/>
      <name val="Calibri"/>
    </font>
    <font>
      <b/>
      <i/>
      <sz val="14.0"/>
      <color theme="1"/>
      <name val="Calibri"/>
    </font>
    <font>
      <sz val="16.0"/>
      <color rgb="FFFF0000"/>
      <name val="Calibri"/>
    </font>
    <font>
      <b/>
      <i/>
      <sz val="12.0"/>
      <color theme="1"/>
      <name val="Calibri"/>
    </font>
    <font>
      <b/>
      <u/>
      <sz val="14.0"/>
      <color theme="10"/>
      <name val="Calibri"/>
    </font>
    <font>
      <i/>
      <sz val="12.0"/>
      <color theme="1"/>
      <name val="Calibri"/>
    </font>
    <font>
      <i/>
      <sz val="14.0"/>
      <color theme="1"/>
      <name val="Calibri"/>
    </font>
    <font>
      <b/>
      <i/>
      <sz val="16.0"/>
      <color theme="1"/>
      <name val="Calibri"/>
    </font>
    <font>
      <b/>
      <u/>
      <sz val="14.0"/>
      <color rgb="FF1155CC"/>
      <name val="Calibri"/>
    </font>
    <font>
      <i/>
      <sz val="12.0"/>
      <color rgb="FFFF0000"/>
      <name val="Calibri"/>
    </font>
    <font>
      <i/>
      <sz val="11.0"/>
      <color theme="1"/>
      <name val="Calibri"/>
    </font>
    <font>
      <b/>
      <u/>
      <sz val="14.0"/>
      <color rgb="FF0070C0"/>
      <name val="Calibri"/>
    </font>
    <font>
      <b/>
      <i/>
      <sz val="14.0"/>
      <color theme="4"/>
      <name val="Calibri"/>
    </font>
    <font>
      <u/>
      <sz val="14.0"/>
      <color theme="4"/>
      <name val="Calibri"/>
    </font>
    <font>
      <b/>
      <u/>
      <sz val="14.0"/>
      <color rgb="FFFF0000"/>
      <name val="Calibri"/>
    </font>
    <font>
      <u/>
      <sz val="14.0"/>
      <color theme="4"/>
      <name val="Calibri"/>
    </font>
    <font>
      <b/>
      <u/>
      <sz val="14.0"/>
      <color theme="4"/>
      <name val="Calibri"/>
    </font>
    <font>
      <b/>
      <u/>
      <sz val="14.0"/>
      <color theme="4"/>
      <name val="Calibri"/>
    </font>
    <font>
      <u/>
      <sz val="14.0"/>
      <color theme="4"/>
      <name val="Calibri"/>
    </font>
    <font>
      <b/>
      <u/>
      <sz val="14.0"/>
      <color theme="4"/>
      <name val="Calibri"/>
    </font>
    <font>
      <b/>
      <u/>
      <sz val="14.0"/>
      <color rgb="FF1155CC"/>
      <name val="Calibri"/>
    </font>
    <font>
      <b/>
      <u/>
      <sz val="14.0"/>
      <color rgb="FF1155CC"/>
      <name val="Calibri"/>
    </font>
    <font>
      <u/>
      <sz val="11.0"/>
      <color theme="1"/>
      <name val="Calibri"/>
    </font>
    <font>
      <b/>
      <sz val="16.0"/>
      <color rgb="FFFF0000"/>
      <name val="Calibri"/>
    </font>
    <font>
      <b/>
      <u/>
      <sz val="14.0"/>
      <color rgb="FF1155CC"/>
      <name val="Calibri"/>
    </font>
    <font>
      <u/>
      <sz val="14.0"/>
      <color rgb="FF0563C1"/>
      <name val="Calibri"/>
    </font>
    <font>
      <u/>
      <sz val="14.0"/>
      <color theme="10"/>
      <name val="Calibri"/>
    </font>
    <font>
      <u/>
      <sz val="14.0"/>
      <color theme="1"/>
      <name val="Calibri"/>
    </font>
    <font>
      <u/>
      <sz val="14.0"/>
      <color theme="1"/>
      <name val="Calibri"/>
    </font>
    <font>
      <u/>
      <sz val="14.0"/>
      <color theme="1"/>
      <name val="Calibri"/>
    </font>
    <font>
      <u/>
      <sz val="14.0"/>
      <color theme="10"/>
      <name val="Calibri"/>
    </font>
    <font>
      <b/>
      <sz val="14.0"/>
      <color rgb="FF000000"/>
      <name val="Calibri"/>
    </font>
    <font>
      <b/>
      <u/>
      <sz val="14.0"/>
      <color rgb="FF1155CC"/>
      <name val="Calibri"/>
    </font>
    <font>
      <b/>
      <sz val="14.0"/>
      <color theme="4"/>
      <name val="Calibri"/>
    </font>
    <font>
      <b/>
      <u/>
      <sz val="14.0"/>
      <color theme="1"/>
      <name val="Calibri"/>
    </font>
    <font>
      <b/>
      <u/>
      <sz val="14.0"/>
      <color theme="1"/>
      <name val="Calibri"/>
    </font>
    <font>
      <u/>
      <sz val="14.0"/>
      <color theme="1"/>
      <name val="Calibri"/>
    </font>
    <font>
      <i/>
      <u/>
      <sz val="14.0"/>
      <color theme="1"/>
      <name val="Calibri"/>
    </font>
  </fonts>
  <fills count="17">
    <fill>
      <patternFill patternType="none"/>
    </fill>
    <fill>
      <patternFill patternType="lightGray"/>
    </fill>
    <fill>
      <patternFill patternType="solid">
        <fgColor rgb="FF5CD1DA"/>
        <bgColor rgb="FF5CD1DA"/>
      </patternFill>
    </fill>
    <fill>
      <patternFill patternType="solid">
        <fgColor rgb="FFD8D8D8"/>
        <bgColor rgb="FFD8D8D8"/>
      </patternFill>
    </fill>
    <fill>
      <patternFill patternType="solid">
        <fgColor theme="0"/>
        <bgColor theme="0"/>
      </patternFill>
    </fill>
    <fill>
      <patternFill patternType="solid">
        <fgColor rgb="FFA8D08D"/>
        <bgColor rgb="FFA8D08D"/>
      </patternFill>
    </fill>
    <fill>
      <patternFill patternType="solid">
        <fgColor rgb="FFE7E6E6"/>
        <bgColor rgb="FFE7E6E6"/>
      </patternFill>
    </fill>
    <fill>
      <patternFill patternType="solid">
        <fgColor rgb="FFBFBFBF"/>
        <bgColor rgb="FFBFBFBF"/>
      </patternFill>
    </fill>
    <fill>
      <patternFill patternType="solid">
        <fgColor rgb="FFE2EFD9"/>
        <bgColor rgb="FFE2EFD9"/>
      </patternFill>
    </fill>
    <fill>
      <patternFill patternType="solid">
        <fgColor rgb="FFFFD965"/>
        <bgColor rgb="FFFFD965"/>
      </patternFill>
    </fill>
    <fill>
      <patternFill patternType="solid">
        <fgColor rgb="FF8EAADB"/>
        <bgColor rgb="FF8EAADB"/>
      </patternFill>
    </fill>
    <fill>
      <patternFill patternType="solid">
        <fgColor rgb="FFF4B083"/>
        <bgColor rgb="FFF4B083"/>
      </patternFill>
    </fill>
    <fill>
      <patternFill patternType="solid">
        <fgColor rgb="FFBC99D1"/>
        <bgColor rgb="FFBC99D1"/>
      </patternFill>
    </fill>
    <fill>
      <patternFill patternType="solid">
        <fgColor rgb="FFB499D1"/>
        <bgColor rgb="FFB499D1"/>
      </patternFill>
    </fill>
    <fill>
      <patternFill patternType="solid">
        <fgColor rgb="FFF0EE8A"/>
        <bgColor rgb="FFF0EE8A"/>
      </patternFill>
    </fill>
    <fill>
      <patternFill patternType="solid">
        <fgColor rgb="FFEDED8B"/>
        <bgColor rgb="FFEDED8B"/>
      </patternFill>
    </fill>
    <fill>
      <patternFill patternType="solid">
        <fgColor rgb="FFD0CECE"/>
        <bgColor rgb="FFD0CECE"/>
      </patternFill>
    </fill>
  </fills>
  <borders count="81">
    <border/>
    <border>
      <left/>
      <right/>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top/>
      <bottom/>
    </border>
    <border>
      <top/>
      <bottom/>
    </border>
    <border>
      <right/>
      <top/>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style="medium">
        <color rgb="FF000000"/>
      </left>
      <top style="thin">
        <color rgb="FF000000"/>
      </top>
    </border>
    <border>
      <top style="thin">
        <color rgb="FF000000"/>
      </top>
    </border>
    <border>
      <right style="medium">
        <color rgb="FF000000"/>
      </right>
      <top style="thin">
        <color rgb="FF000000"/>
      </top>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medium">
        <color rgb="FF000000"/>
      </left>
      <right/>
      <top style="thin">
        <color rgb="FF000000"/>
      </top>
    </border>
    <border>
      <left/>
      <right/>
      <top style="thin">
        <color rgb="FF000000"/>
      </top>
    </border>
    <border>
      <left style="thin">
        <color rgb="FF000000"/>
      </left>
      <right style="medium">
        <color rgb="FF000000"/>
      </right>
      <top style="thin">
        <color rgb="FF000000"/>
      </top>
    </border>
    <border>
      <left style="medium">
        <color rgb="FF000000"/>
      </left>
      <top/>
      <bottom style="thin">
        <color rgb="FF000000"/>
      </bottom>
    </border>
    <border>
      <top/>
      <bottom style="thin">
        <color rgb="FF000000"/>
      </bottom>
    </border>
    <border>
      <right style="medium">
        <color rgb="FF000000"/>
      </right>
      <top/>
      <bottom style="thin">
        <color rgb="FF000000"/>
      </bottom>
    </border>
    <border>
      <left style="medium">
        <color rgb="FF000000"/>
      </left>
      <right style="thin">
        <color rgb="FF000000"/>
      </right>
      <top/>
      <bottom/>
    </border>
    <border>
      <left style="thin">
        <color rgb="FF000000"/>
      </left>
      <right style="thin">
        <color rgb="FF000000"/>
      </right>
      <top/>
      <bottom/>
    </border>
    <border>
      <left style="medium">
        <color rgb="FF000000"/>
      </left>
      <right/>
      <top style="thin">
        <color rgb="FF000000"/>
      </top>
      <bottom/>
    </border>
    <border>
      <left/>
      <right/>
      <top style="thin">
        <color rgb="FF000000"/>
      </top>
      <bottom/>
    </border>
    <border>
      <left style="thin">
        <color rgb="FF000000"/>
      </left>
      <right style="medium">
        <color rgb="FF000000"/>
      </right>
      <top style="thin">
        <color rgb="FF000000"/>
      </top>
      <bottom/>
    </border>
    <border>
      <left style="thick">
        <color rgb="FF000000"/>
      </left>
      <right/>
      <top style="thick">
        <color rgb="FF000000"/>
      </top>
      <bottom style="thick">
        <color rgb="FF000000"/>
      </bottom>
    </border>
    <border>
      <left/>
      <top style="thick">
        <color rgb="FF000000"/>
      </top>
      <bottom style="thick">
        <color rgb="FF000000"/>
      </bottom>
    </border>
    <border>
      <top style="thick">
        <color rgb="FF000000"/>
      </top>
      <bottom style="thick">
        <color rgb="FF000000"/>
      </bottom>
    </border>
    <border>
      <right/>
      <top style="thick">
        <color rgb="FF000000"/>
      </top>
      <bottom style="thick">
        <color rgb="FF000000"/>
      </bottom>
    </border>
    <border>
      <left/>
      <right/>
      <top style="thick">
        <color rgb="FF000000"/>
      </top>
      <bottom style="thick">
        <color rgb="FF000000"/>
      </bottom>
    </border>
    <border>
      <left/>
      <right style="medium">
        <color rgb="FF000000"/>
      </right>
      <top style="thick">
        <color rgb="FF000000"/>
      </top>
      <bottom style="thick">
        <color rgb="FF000000"/>
      </bottom>
    </border>
    <border>
      <left style="medium">
        <color rgb="FF000000"/>
      </left>
      <right style="thick">
        <color rgb="FF000000"/>
      </right>
      <top style="thick">
        <color rgb="FF000000"/>
      </top>
      <bottom style="thick">
        <color rgb="FF000000"/>
      </bottom>
    </border>
    <border>
      <left style="medium">
        <color rgb="FF000000"/>
      </left>
      <right/>
      <top/>
      <bottom style="thin">
        <color rgb="FF000000"/>
      </bottom>
    </border>
    <border>
      <left/>
      <right/>
      <top style="thick">
        <color rgb="FF000000"/>
      </top>
      <bottom style="thin">
        <color rgb="FF000000"/>
      </bottom>
    </border>
    <border>
      <left/>
      <right/>
      <bottom/>
    </border>
    <border>
      <left/>
      <right style="thin">
        <color rgb="FF000000"/>
      </right>
      <top/>
      <bottom/>
    </border>
    <border>
      <left/>
      <right style="medium">
        <color rgb="FF000000"/>
      </right>
      <top/>
      <bottom style="thin">
        <color rgb="FF000000"/>
      </bottom>
    </border>
    <border>
      <left/>
      <right style="thin">
        <color rgb="FF000000"/>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bottom/>
    </border>
    <border>
      <bottom/>
    </border>
    <border>
      <right style="medium">
        <color rgb="FF000000"/>
      </right>
      <bottom/>
    </border>
    <border>
      <left/>
      <right/>
      <top style="medium">
        <color rgb="FF000000"/>
      </top>
      <bottom style="thin">
        <color rgb="FF000000"/>
      </bottom>
    </border>
    <border>
      <right style="medium">
        <color rgb="FF000000"/>
      </right>
    </border>
    <border>
      <left/>
      <right style="medium">
        <color rgb="FF000000"/>
      </right>
      <top style="thin">
        <color rgb="FF000000"/>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bottom style="thin">
        <color rgb="FF000000"/>
      </bottom>
    </border>
    <border>
      <left style="thin">
        <color rgb="FF000000"/>
      </left>
      <right style="medium">
        <color rgb="FF000000"/>
      </right>
      <top/>
      <bottom style="thin">
        <color rgb="FF000000"/>
      </bottom>
    </border>
    <border>
      <left style="thin">
        <color rgb="FF000000"/>
      </left>
      <right/>
      <top style="thin">
        <color rgb="FF000000"/>
      </top>
      <bottom style="medium">
        <color rgb="FF000000"/>
      </bottom>
    </border>
    <border>
      <left style="thin">
        <color rgb="FF000000"/>
      </left>
      <right style="medium">
        <color rgb="FF000000"/>
      </right>
      <top/>
      <bottom style="medium">
        <color rgb="FF000000"/>
      </bottom>
    </border>
    <border>
      <left style="medium">
        <color rgb="FF000000"/>
      </left>
      <top/>
      <bottom/>
    </border>
    <border>
      <right style="medium">
        <color rgb="FF000000"/>
      </right>
      <top/>
      <bottom/>
    </border>
  </borders>
  <cellStyleXfs count="1">
    <xf borderId="0" fillId="0" fontId="0" numFmtId="0" applyAlignment="1" applyFont="1"/>
  </cellStyleXfs>
  <cellXfs count="354">
    <xf borderId="0" fillId="0" fontId="0" numFmtId="0" xfId="0" applyAlignment="1" applyFont="1">
      <alignment readingOrder="0" shrinkToFit="0" vertical="bottom" wrapText="0"/>
    </xf>
    <xf borderId="0" fillId="0" fontId="1" numFmtId="0" xfId="0" applyFont="1"/>
    <xf borderId="1" fillId="2" fontId="2" numFmtId="0" xfId="0" applyBorder="1" applyFill="1" applyFont="1"/>
    <xf borderId="1" fillId="2" fontId="3" numFmtId="0" xfId="0" applyBorder="1" applyFont="1"/>
    <xf borderId="0" fillId="0" fontId="4" numFmtId="0" xfId="0" applyFont="1"/>
    <xf borderId="0" fillId="0" fontId="3" numFmtId="0" xfId="0" applyFont="1"/>
    <xf borderId="0" fillId="0" fontId="5" numFmtId="0" xfId="0" applyFont="1"/>
    <xf borderId="0" fillId="0" fontId="6" numFmtId="0" xfId="0" applyFont="1"/>
    <xf borderId="0" fillId="0" fontId="7" numFmtId="0" xfId="0" applyFont="1"/>
    <xf borderId="0" fillId="0" fontId="5" numFmtId="0" xfId="0" applyAlignment="1" applyFont="1">
      <alignment readingOrder="0"/>
    </xf>
    <xf borderId="0" fillId="0" fontId="5" numFmtId="0" xfId="0" applyAlignment="1" applyFont="1">
      <alignment horizontal="left" readingOrder="0"/>
    </xf>
    <xf borderId="0" fillId="0" fontId="5" numFmtId="0" xfId="0" applyAlignment="1" applyFont="1">
      <alignment readingOrder="0"/>
    </xf>
    <xf borderId="0" fillId="0" fontId="8" numFmtId="0" xfId="0" applyAlignment="1" applyFont="1">
      <alignment readingOrder="0"/>
    </xf>
    <xf borderId="0" fillId="0" fontId="9" numFmtId="0" xfId="0" applyFont="1"/>
    <xf borderId="2" fillId="3" fontId="4" numFmtId="0" xfId="0" applyBorder="1" applyFill="1" applyFont="1"/>
    <xf borderId="3" fillId="3" fontId="4" numFmtId="0" xfId="0" applyAlignment="1" applyBorder="1" applyFont="1">
      <alignment horizontal="center"/>
    </xf>
    <xf borderId="4" fillId="3" fontId="4" numFmtId="0" xfId="0" applyAlignment="1" applyBorder="1" applyFont="1">
      <alignment horizontal="center"/>
    </xf>
    <xf borderId="5" fillId="3" fontId="5" numFmtId="0" xfId="0" applyBorder="1" applyFont="1"/>
    <xf borderId="6" fillId="4" fontId="5" numFmtId="0" xfId="0" applyAlignment="1" applyBorder="1" applyFill="1" applyFont="1">
      <alignment horizontal="center"/>
    </xf>
    <xf borderId="6" fillId="3" fontId="5" numFmtId="0" xfId="0" applyAlignment="1" applyBorder="1" applyFont="1">
      <alignment horizontal="center"/>
    </xf>
    <xf borderId="7" fillId="3" fontId="5" numFmtId="0" xfId="0" applyAlignment="1" applyBorder="1" applyFont="1">
      <alignment horizontal="center"/>
    </xf>
    <xf borderId="8" fillId="3" fontId="4" numFmtId="0" xfId="0" applyBorder="1" applyFont="1"/>
    <xf borderId="9" fillId="3" fontId="5" numFmtId="0" xfId="0" applyBorder="1" applyFont="1"/>
    <xf borderId="10" fillId="3" fontId="4" numFmtId="0" xfId="0" applyAlignment="1" applyBorder="1" applyFont="1">
      <alignment horizontal="center"/>
    </xf>
    <xf borderId="0" fillId="0" fontId="10" numFmtId="0" xfId="0" applyFont="1"/>
    <xf borderId="0" fillId="0" fontId="11" numFmtId="0" xfId="0" applyAlignment="1" applyFont="1">
      <alignment horizontal="left" shrinkToFit="0" vertical="top" wrapText="1"/>
    </xf>
    <xf borderId="11" fillId="5" fontId="2" numFmtId="0" xfId="0" applyBorder="1" applyFill="1" applyFont="1"/>
    <xf borderId="12" fillId="0" fontId="12" numFmtId="0" xfId="0" applyBorder="1" applyFont="1"/>
    <xf borderId="13" fillId="0" fontId="12" numFmtId="0" xfId="0" applyBorder="1" applyFont="1"/>
    <xf borderId="1" fillId="4" fontId="3" numFmtId="0" xfId="0" applyBorder="1" applyFont="1"/>
    <xf borderId="0" fillId="0" fontId="5" numFmtId="0" xfId="0" applyAlignment="1" applyFont="1">
      <alignment horizontal="left"/>
    </xf>
    <xf borderId="1" fillId="5" fontId="6" numFmtId="0" xfId="0" applyBorder="1" applyFont="1"/>
    <xf borderId="1" fillId="5" fontId="13" numFmtId="0" xfId="0" applyBorder="1" applyFont="1"/>
    <xf borderId="1" fillId="4" fontId="6" numFmtId="0" xfId="0" applyBorder="1" applyFont="1"/>
    <xf borderId="11" fillId="5" fontId="14" numFmtId="0" xfId="0" applyAlignment="1" applyBorder="1" applyFont="1">
      <alignment horizontal="center"/>
    </xf>
    <xf borderId="1" fillId="4" fontId="11" numFmtId="0" xfId="0" applyBorder="1" applyFont="1"/>
    <xf borderId="0" fillId="0" fontId="11" numFmtId="0" xfId="0" applyFont="1"/>
    <xf borderId="1" fillId="5" fontId="11" numFmtId="0" xfId="0" applyBorder="1" applyFont="1"/>
    <xf borderId="1" fillId="5" fontId="5" numFmtId="0" xfId="0" applyBorder="1" applyFont="1"/>
    <xf borderId="1" fillId="5" fontId="15" numFmtId="0" xfId="0" applyBorder="1" applyFont="1"/>
    <xf borderId="11" fillId="5" fontId="16" numFmtId="0" xfId="0" applyAlignment="1" applyBorder="1" applyFont="1">
      <alignment horizontal="left"/>
    </xf>
    <xf borderId="11" fillId="5" fontId="15" numFmtId="0" xfId="0" applyAlignment="1" applyBorder="1" applyFont="1">
      <alignment horizontal="left"/>
    </xf>
    <xf borderId="1" fillId="5" fontId="15" numFmtId="0" xfId="0" applyAlignment="1" applyBorder="1" applyFont="1">
      <alignment horizontal="left"/>
    </xf>
    <xf borderId="1" fillId="5" fontId="11" numFmtId="0" xfId="0" applyAlignment="1" applyBorder="1" applyFont="1">
      <alignment horizontal="left"/>
    </xf>
    <xf borderId="1" fillId="5" fontId="17" numFmtId="0" xfId="0" applyBorder="1" applyFont="1"/>
    <xf borderId="14" fillId="5" fontId="17" numFmtId="0" xfId="0" applyAlignment="1" applyBorder="1" applyFont="1">
      <alignment horizontal="center" vertical="center"/>
    </xf>
    <xf borderId="15" fillId="0" fontId="12" numFmtId="0" xfId="0" applyBorder="1" applyFont="1"/>
    <xf borderId="16" fillId="0" fontId="12" numFmtId="0" xfId="0" applyBorder="1" applyFont="1"/>
    <xf borderId="17" fillId="3" fontId="9" numFmtId="0" xfId="0" applyAlignment="1" applyBorder="1" applyFont="1">
      <alignment horizontal="center"/>
    </xf>
    <xf borderId="1" fillId="3" fontId="9" numFmtId="0" xfId="0" applyAlignment="1" applyBorder="1" applyFont="1">
      <alignment horizontal="center"/>
    </xf>
    <xf borderId="1" fillId="3" fontId="18" numFmtId="0" xfId="0" applyBorder="1" applyFont="1"/>
    <xf borderId="1" fillId="3" fontId="18" numFmtId="0" xfId="0" applyAlignment="1" applyBorder="1" applyFont="1">
      <alignment horizontal="center"/>
    </xf>
    <xf borderId="1" fillId="3" fontId="19" numFmtId="0" xfId="0" applyBorder="1" applyFont="1"/>
    <xf borderId="18" fillId="3" fontId="19" numFmtId="0" xfId="0" applyBorder="1" applyFont="1"/>
    <xf borderId="17" fillId="6" fontId="11" numFmtId="0" xfId="0" applyBorder="1" applyFill="1" applyFont="1"/>
    <xf borderId="1" fillId="6" fontId="20" numFmtId="0" xfId="0" applyBorder="1" applyFont="1"/>
    <xf borderId="1" fillId="6" fontId="21" numFmtId="0" xfId="0" applyBorder="1" applyFont="1"/>
    <xf borderId="1" fillId="6" fontId="15" numFmtId="0" xfId="0" applyBorder="1" applyFont="1"/>
    <xf borderId="1" fillId="6" fontId="11" numFmtId="0" xfId="0" applyBorder="1" applyFont="1"/>
    <xf borderId="18" fillId="6" fontId="11" numFmtId="0" xfId="0" applyBorder="1" applyFont="1"/>
    <xf borderId="0" fillId="0" fontId="19" numFmtId="0" xfId="0" applyFont="1"/>
    <xf borderId="17" fillId="3" fontId="11" numFmtId="0" xfId="0" applyBorder="1" applyFont="1"/>
    <xf borderId="1" fillId="3" fontId="11" numFmtId="0" xfId="0" applyBorder="1" applyFont="1"/>
    <xf borderId="18" fillId="3" fontId="11" numFmtId="0" xfId="0" applyBorder="1" applyFont="1"/>
    <xf borderId="17" fillId="6" fontId="19" numFmtId="0" xfId="0" applyBorder="1" applyFont="1"/>
    <xf borderId="1" fillId="6" fontId="4" numFmtId="0" xfId="0" applyBorder="1" applyFont="1"/>
    <xf borderId="2" fillId="5" fontId="4" numFmtId="0" xfId="0" applyBorder="1" applyFont="1"/>
    <xf borderId="3" fillId="5" fontId="4" numFmtId="0" xfId="0" applyBorder="1" applyFont="1"/>
    <xf borderId="3" fillId="5" fontId="4" numFmtId="0" xfId="0" applyAlignment="1" applyBorder="1" applyFont="1">
      <alignment horizontal="center"/>
    </xf>
    <xf borderId="4" fillId="5" fontId="4" numFmtId="0" xfId="0" applyAlignment="1" applyBorder="1" applyFont="1">
      <alignment horizontal="center"/>
    </xf>
    <xf borderId="1" fillId="6" fontId="22" numFmtId="0" xfId="0" applyAlignment="1" applyBorder="1" applyFont="1">
      <alignment readingOrder="0"/>
    </xf>
    <xf borderId="19" fillId="7" fontId="4" numFmtId="0" xfId="0" applyAlignment="1" applyBorder="1" applyFill="1" applyFont="1">
      <alignment horizontal="center"/>
    </xf>
    <xf borderId="20" fillId="0" fontId="12" numFmtId="0" xfId="0" applyBorder="1" applyFont="1"/>
    <xf borderId="21" fillId="0" fontId="12" numFmtId="0" xfId="0" applyBorder="1" applyFont="1"/>
    <xf borderId="1" fillId="6" fontId="23" numFmtId="0" xfId="0" applyBorder="1" applyFont="1"/>
    <xf borderId="22" fillId="3" fontId="24" numFmtId="0" xfId="0" applyBorder="1" applyFont="1"/>
    <xf borderId="6" fillId="4" fontId="24" numFmtId="0" xfId="0" applyAlignment="1" applyBorder="1" applyFont="1">
      <alignment horizontal="center" readingOrder="0"/>
    </xf>
    <xf borderId="23" fillId="4" fontId="24" numFmtId="0" xfId="0" applyAlignment="1" applyBorder="1" applyFont="1">
      <alignment horizontal="center"/>
    </xf>
    <xf borderId="6" fillId="3" fontId="24" numFmtId="0" xfId="0" applyAlignment="1" applyBorder="1" applyFont="1">
      <alignment horizontal="center"/>
    </xf>
    <xf borderId="7" fillId="3" fontId="24" numFmtId="0" xfId="0" applyAlignment="1" applyBorder="1" applyFont="1">
      <alignment horizontal="center"/>
    </xf>
    <xf borderId="1" fillId="6" fontId="25" numFmtId="0" xfId="0" applyBorder="1" applyFont="1"/>
    <xf borderId="1" fillId="6" fontId="19" numFmtId="0" xfId="0" applyBorder="1" applyFont="1"/>
    <xf borderId="18" fillId="6" fontId="19" numFmtId="0" xfId="0" applyBorder="1" applyFont="1"/>
    <xf borderId="0" fillId="0" fontId="26" numFmtId="0" xfId="0" applyFont="1"/>
    <xf borderId="6" fillId="4" fontId="24" numFmtId="0" xfId="0" applyAlignment="1" applyBorder="1" applyFont="1">
      <alignment horizontal="center"/>
    </xf>
    <xf borderId="17" fillId="6" fontId="6" numFmtId="0" xfId="0" applyBorder="1" applyFont="1"/>
    <xf borderId="19" fillId="4" fontId="11" numFmtId="0" xfId="0" applyAlignment="1" applyBorder="1" applyFont="1">
      <alignment horizontal="center"/>
    </xf>
    <xf borderId="19" fillId="5" fontId="4" numFmtId="0" xfId="0" applyAlignment="1" applyBorder="1" applyFont="1">
      <alignment horizontal="left"/>
    </xf>
    <xf borderId="6" fillId="5" fontId="4" numFmtId="0" xfId="0" applyBorder="1" applyFont="1"/>
    <xf borderId="6" fillId="5" fontId="4" numFmtId="0" xfId="0" applyAlignment="1" applyBorder="1" applyFont="1">
      <alignment horizontal="center"/>
    </xf>
    <xf borderId="7" fillId="5" fontId="4" numFmtId="0" xfId="0" applyAlignment="1" applyBorder="1" applyFont="1">
      <alignment horizontal="center"/>
    </xf>
    <xf borderId="1" fillId="6" fontId="6" numFmtId="0" xfId="0" applyBorder="1" applyFont="1"/>
    <xf borderId="18" fillId="6" fontId="6" numFmtId="0" xfId="0" applyBorder="1" applyFont="1"/>
    <xf borderId="6" fillId="4" fontId="5" numFmtId="0" xfId="0" applyAlignment="1" applyBorder="1" applyFont="1">
      <alignment readingOrder="0" vertical="center"/>
    </xf>
    <xf borderId="6" fillId="4" fontId="5" numFmtId="0" xfId="0" applyAlignment="1" applyBorder="1" applyFont="1">
      <alignment vertical="center"/>
    </xf>
    <xf borderId="1" fillId="6" fontId="27" numFmtId="0" xfId="0" applyBorder="1" applyFont="1"/>
    <xf borderId="24" fillId="6" fontId="6" numFmtId="0" xfId="0" applyBorder="1" applyFont="1"/>
    <xf borderId="25" fillId="6" fontId="15" numFmtId="0" xfId="0" applyBorder="1" applyFont="1"/>
    <xf borderId="25" fillId="6" fontId="25" numFmtId="0" xfId="0" applyBorder="1" applyFont="1"/>
    <xf borderId="25" fillId="6" fontId="6" numFmtId="0" xfId="0" applyBorder="1" applyFont="1"/>
    <xf borderId="26" fillId="6" fontId="6" numFmtId="0" xfId="0" applyBorder="1" applyFont="1"/>
    <xf borderId="27" fillId="3" fontId="4" numFmtId="0" xfId="0" applyBorder="1" applyFont="1"/>
    <xf borderId="28" fillId="3" fontId="5" numFmtId="0" xfId="0" applyBorder="1" applyFont="1"/>
    <xf borderId="7" fillId="3" fontId="4" numFmtId="0" xfId="0" applyAlignment="1" applyBorder="1" applyFont="1">
      <alignment horizontal="center"/>
    </xf>
    <xf borderId="29" fillId="4" fontId="5" numFmtId="0" xfId="0" applyAlignment="1" applyBorder="1" applyFont="1">
      <alignment horizontal="center"/>
    </xf>
    <xf borderId="30" fillId="0" fontId="12" numFmtId="0" xfId="0" applyBorder="1" applyFont="1"/>
    <xf borderId="31" fillId="0" fontId="12" numFmtId="0" xfId="0" applyBorder="1" applyFont="1"/>
    <xf borderId="32" fillId="3" fontId="5" numFmtId="0" xfId="0" applyBorder="1" applyFont="1"/>
    <xf borderId="33" fillId="4" fontId="5" numFmtId="0" xfId="0" applyAlignment="1" applyBorder="1" applyFont="1">
      <alignment horizontal="center"/>
    </xf>
    <xf borderId="33" fillId="3" fontId="5" numFmtId="0" xfId="0" applyAlignment="1" applyBorder="1" applyFont="1">
      <alignment horizontal="center"/>
    </xf>
    <xf borderId="34" fillId="3" fontId="4" numFmtId="0" xfId="0" applyBorder="1" applyFont="1"/>
    <xf borderId="35" fillId="3" fontId="5" numFmtId="0" xfId="0" applyBorder="1" applyFont="1"/>
    <xf borderId="36" fillId="3" fontId="4" numFmtId="0" xfId="0" applyAlignment="1" applyBorder="1" applyFont="1">
      <alignment horizontal="center"/>
    </xf>
    <xf borderId="37" fillId="4" fontId="5" numFmtId="0" xfId="0" applyAlignment="1" applyBorder="1" applyFont="1">
      <alignment horizontal="center"/>
    </xf>
    <xf borderId="38" fillId="0" fontId="12" numFmtId="0" xfId="0" applyBorder="1" applyFont="1"/>
    <xf borderId="39" fillId="0" fontId="12" numFmtId="0" xfId="0" applyBorder="1" applyFont="1"/>
    <xf borderId="19" fillId="5" fontId="4" numFmtId="0" xfId="0" applyBorder="1" applyFont="1"/>
    <xf borderId="19" fillId="4" fontId="5" numFmtId="0" xfId="0" applyAlignment="1" applyBorder="1" applyFont="1">
      <alignment horizontal="center"/>
    </xf>
    <xf borderId="40" fillId="3" fontId="5" numFmtId="0" xfId="0" applyBorder="1" applyFont="1"/>
    <xf borderId="41" fillId="4" fontId="5" numFmtId="0" xfId="0" applyAlignment="1" applyBorder="1" applyFont="1">
      <alignment horizontal="center"/>
    </xf>
    <xf borderId="5" fillId="3" fontId="4" numFmtId="0" xfId="0" applyBorder="1" applyFont="1"/>
    <xf borderId="6" fillId="4" fontId="5" numFmtId="0" xfId="0" applyBorder="1" applyFont="1"/>
    <xf borderId="42" fillId="3" fontId="4" numFmtId="0" xfId="0" applyBorder="1" applyFont="1"/>
    <xf borderId="43" fillId="3" fontId="5" numFmtId="0" xfId="0" applyBorder="1" applyFont="1"/>
    <xf borderId="44" fillId="3" fontId="4" numFmtId="0" xfId="0" applyAlignment="1" applyBorder="1" applyFont="1">
      <alignment horizontal="center"/>
    </xf>
    <xf borderId="45" fillId="5" fontId="4" numFmtId="0" xfId="0" applyBorder="1" applyFont="1"/>
    <xf borderId="46" fillId="5" fontId="28" numFmtId="0" xfId="0" applyAlignment="1" applyBorder="1" applyFont="1">
      <alignment horizontal="left"/>
    </xf>
    <xf borderId="47" fillId="0" fontId="12" numFmtId="0" xfId="0" applyBorder="1" applyFont="1"/>
    <xf borderId="48" fillId="0" fontId="12" numFmtId="0" xfId="0" applyBorder="1" applyFont="1"/>
    <xf borderId="49" fillId="5" fontId="11" numFmtId="0" xfId="0" applyBorder="1" applyFont="1"/>
    <xf borderId="50" fillId="5" fontId="11" numFmtId="0" xfId="0" applyBorder="1" applyFont="1"/>
    <xf borderId="51" fillId="5" fontId="4" numFmtId="0" xfId="0" applyAlignment="1" applyBorder="1" applyFont="1">
      <alignment horizontal="center"/>
    </xf>
    <xf borderId="52" fillId="8" fontId="5" numFmtId="0" xfId="0" applyBorder="1" applyFill="1" applyFont="1"/>
    <xf borderId="53" fillId="8" fontId="11" numFmtId="0" xfId="0" applyBorder="1" applyFont="1"/>
    <xf borderId="54" fillId="8" fontId="11" numFmtId="0" xfId="0" applyBorder="1" applyFont="1"/>
    <xf borderId="55" fillId="8" fontId="11" numFmtId="0" xfId="0" applyBorder="1" applyFont="1"/>
    <xf borderId="56" fillId="8" fontId="4" numFmtId="0" xfId="0" applyAlignment="1" applyBorder="1" applyFont="1">
      <alignment horizontal="center"/>
    </xf>
    <xf borderId="8" fillId="8" fontId="5" numFmtId="0" xfId="0" applyBorder="1" applyFont="1"/>
    <xf borderId="9" fillId="8" fontId="11" numFmtId="0" xfId="0" applyBorder="1" applyFont="1"/>
    <xf borderId="57" fillId="8" fontId="11" numFmtId="0" xfId="0" applyBorder="1" applyFont="1"/>
    <xf borderId="58" fillId="8" fontId="4" numFmtId="0" xfId="0" applyAlignment="1" applyBorder="1" applyFont="1">
      <alignment horizontal="center"/>
    </xf>
    <xf borderId="1" fillId="9" fontId="2" numFmtId="0" xfId="0" applyBorder="1" applyFill="1" applyFont="1"/>
    <xf borderId="1" fillId="9" fontId="11" numFmtId="0" xfId="0" applyBorder="1" applyFont="1"/>
    <xf borderId="0" fillId="0" fontId="5" numFmtId="20" xfId="0" applyFont="1" applyNumberFormat="1"/>
    <xf borderId="0" fillId="0" fontId="29" numFmtId="0" xfId="0" applyAlignment="1" applyFont="1">
      <alignment horizontal="left"/>
    </xf>
    <xf borderId="1" fillId="4" fontId="5" numFmtId="20" xfId="0" applyBorder="1" applyFont="1" applyNumberFormat="1"/>
    <xf borderId="0" fillId="0" fontId="13" numFmtId="0" xfId="0" applyAlignment="1" applyFont="1">
      <alignment vertical="center"/>
    </xf>
    <xf borderId="59" fillId="9" fontId="30" numFmtId="0" xfId="0" applyAlignment="1" applyBorder="1" applyFont="1">
      <alignment vertical="center"/>
    </xf>
    <xf borderId="60" fillId="9" fontId="6" numFmtId="0" xfId="0" applyAlignment="1" applyBorder="1" applyFont="1">
      <alignment horizontal="center" vertical="center"/>
    </xf>
    <xf borderId="60" fillId="9" fontId="6" numFmtId="0" xfId="0" applyAlignment="1" applyBorder="1" applyFont="1">
      <alignment horizontal="center" shrinkToFit="0" vertical="center" wrapText="1"/>
    </xf>
    <xf borderId="61" fillId="9" fontId="6" numFmtId="0" xfId="0" applyAlignment="1" applyBorder="1" applyFont="1">
      <alignment horizontal="center" shrinkToFit="0" vertical="center" wrapText="1"/>
    </xf>
    <xf borderId="14" fillId="9" fontId="17" numFmtId="0" xfId="0" applyAlignment="1" applyBorder="1" applyFont="1">
      <alignment horizontal="center" vertical="center"/>
    </xf>
    <xf borderId="5" fillId="6" fontId="31" numFmtId="0" xfId="0" applyAlignment="1" applyBorder="1" applyFont="1">
      <alignment readingOrder="0"/>
    </xf>
    <xf borderId="6" fillId="4" fontId="5" numFmtId="0" xfId="0" applyAlignment="1" applyBorder="1" applyFont="1">
      <alignment horizontal="center" vertical="center"/>
    </xf>
    <xf borderId="6" fillId="4" fontId="5" numFmtId="164" xfId="0" applyBorder="1" applyFont="1" applyNumberFormat="1"/>
    <xf borderId="6" fillId="6" fontId="5" numFmtId="164" xfId="0" applyBorder="1" applyFont="1" applyNumberFormat="1"/>
    <xf borderId="7" fillId="6" fontId="5" numFmtId="164" xfId="0" applyBorder="1" applyFont="1" applyNumberFormat="1"/>
    <xf borderId="6" fillId="4" fontId="5" numFmtId="0" xfId="0" applyAlignment="1" applyBorder="1" applyFont="1">
      <alignment horizontal="center" shrinkToFit="0" vertical="center" wrapText="1"/>
    </xf>
    <xf borderId="5" fillId="6" fontId="28" numFmtId="0" xfId="0" applyAlignment="1" applyBorder="1" applyFont="1">
      <alignment horizontal="left"/>
    </xf>
    <xf borderId="6" fillId="6" fontId="5" numFmtId="0" xfId="0" applyBorder="1" applyFont="1"/>
    <xf borderId="24" fillId="9" fontId="4" numFmtId="0" xfId="0" applyBorder="1" applyFont="1"/>
    <xf borderId="25" fillId="9" fontId="5" numFmtId="0" xfId="0" applyBorder="1" applyFont="1"/>
    <xf borderId="25" fillId="9" fontId="4" numFmtId="164" xfId="0" applyBorder="1" applyFont="1" applyNumberFormat="1"/>
    <xf borderId="26" fillId="9" fontId="4" numFmtId="164" xfId="0" applyBorder="1" applyFont="1" applyNumberFormat="1"/>
    <xf borderId="59" fillId="9" fontId="17" numFmtId="0" xfId="0" applyAlignment="1" applyBorder="1" applyFont="1">
      <alignment vertical="center"/>
    </xf>
    <xf borderId="6" fillId="4" fontId="5" numFmtId="164" xfId="0" applyAlignment="1" applyBorder="1" applyFont="1" applyNumberFormat="1">
      <alignment horizontal="right"/>
    </xf>
    <xf borderId="6" fillId="4" fontId="5" numFmtId="0" xfId="0" applyAlignment="1" applyBorder="1" applyFont="1">
      <alignment horizontal="center" shrinkToFit="0" wrapText="1"/>
    </xf>
    <xf borderId="25" fillId="6" fontId="11" numFmtId="0" xfId="0" applyBorder="1" applyFont="1"/>
    <xf borderId="26" fillId="6" fontId="11" numFmtId="0" xfId="0" applyBorder="1" applyFont="1"/>
    <xf borderId="5" fillId="6" fontId="32" numFmtId="0" xfId="0" applyBorder="1" applyFont="1"/>
    <xf borderId="1" fillId="10" fontId="2" numFmtId="0" xfId="0" applyBorder="1" applyFill="1" applyFont="1"/>
    <xf borderId="1" fillId="10" fontId="11" numFmtId="0" xfId="0" applyBorder="1" applyFont="1"/>
    <xf borderId="1" fillId="4" fontId="4" numFmtId="0" xfId="0" applyBorder="1" applyFont="1"/>
    <xf borderId="1" fillId="4" fontId="29" numFmtId="20" xfId="0" applyAlignment="1" applyBorder="1" applyFont="1" applyNumberFormat="1">
      <alignment horizontal="left"/>
    </xf>
    <xf borderId="0" fillId="0" fontId="33" numFmtId="0" xfId="0" applyFont="1"/>
    <xf borderId="1" fillId="4" fontId="5" numFmtId="0" xfId="0" applyBorder="1" applyFont="1"/>
    <xf borderId="59" fillId="10" fontId="30" numFmtId="0" xfId="0" applyAlignment="1" applyBorder="1" applyFont="1">
      <alignment shrinkToFit="0" vertical="center" wrapText="1"/>
    </xf>
    <xf borderId="60" fillId="10" fontId="6" numFmtId="0" xfId="0" applyAlignment="1" applyBorder="1" applyFont="1">
      <alignment horizontal="center" vertical="center"/>
    </xf>
    <xf borderId="60" fillId="10" fontId="6" numFmtId="0" xfId="0" applyAlignment="1" applyBorder="1" applyFont="1">
      <alignment horizontal="center" shrinkToFit="0" vertical="center" wrapText="1"/>
    </xf>
    <xf borderId="61" fillId="10" fontId="6" numFmtId="0" xfId="0" applyAlignment="1" applyBorder="1" applyFont="1">
      <alignment horizontal="center" shrinkToFit="0" vertical="center" wrapText="1"/>
    </xf>
    <xf borderId="14" fillId="10" fontId="17" numFmtId="0" xfId="0" applyAlignment="1" applyBorder="1" applyFont="1">
      <alignment horizontal="center" vertical="center"/>
    </xf>
    <xf borderId="62" fillId="6" fontId="19" numFmtId="0" xfId="0" applyBorder="1" applyFont="1"/>
    <xf borderId="63" fillId="6" fontId="4" numFmtId="0" xfId="0" applyBorder="1" applyFont="1"/>
    <xf borderId="63" fillId="6" fontId="15" numFmtId="0" xfId="0" applyBorder="1" applyFont="1"/>
    <xf borderId="63" fillId="6" fontId="11" numFmtId="0" xfId="0" applyBorder="1" applyFont="1"/>
    <xf borderId="64" fillId="6" fontId="11" numFmtId="0" xfId="0" applyBorder="1" applyFont="1"/>
    <xf borderId="5" fillId="6" fontId="33" numFmtId="0" xfId="0" applyBorder="1" applyFont="1"/>
    <xf borderId="24" fillId="10" fontId="4" numFmtId="0" xfId="0" applyBorder="1" applyFont="1"/>
    <xf borderId="25" fillId="10" fontId="5" numFmtId="0" xfId="0" applyBorder="1" applyFont="1"/>
    <xf borderId="25" fillId="10" fontId="4" numFmtId="164" xfId="0" applyBorder="1" applyFont="1" applyNumberFormat="1"/>
    <xf borderId="26" fillId="10" fontId="4" numFmtId="164" xfId="0" applyBorder="1" applyFont="1" applyNumberFormat="1"/>
    <xf borderId="1" fillId="6" fontId="34" numFmtId="0" xfId="0" applyBorder="1" applyFont="1"/>
    <xf borderId="59" fillId="10" fontId="17" numFmtId="0" xfId="0" applyAlignment="1" applyBorder="1" applyFont="1">
      <alignment shrinkToFit="0" vertical="center" wrapText="1"/>
    </xf>
    <xf borderId="6" fillId="4" fontId="5" numFmtId="164" xfId="0" applyAlignment="1" applyBorder="1" applyFont="1" applyNumberFormat="1">
      <alignment horizontal="center"/>
    </xf>
    <xf borderId="1" fillId="11" fontId="2" numFmtId="0" xfId="0" applyBorder="1" applyFill="1" applyFont="1"/>
    <xf borderId="1" fillId="11" fontId="11" numFmtId="0" xfId="0" applyBorder="1" applyFont="1"/>
    <xf borderId="0" fillId="0" fontId="5" numFmtId="20" xfId="0" applyAlignment="1" applyFont="1" applyNumberFormat="1">
      <alignment horizontal="left"/>
    </xf>
    <xf borderId="59" fillId="11" fontId="30" numFmtId="0" xfId="0" applyAlignment="1" applyBorder="1" applyFont="1">
      <alignment vertical="center"/>
    </xf>
    <xf borderId="60" fillId="11" fontId="6" numFmtId="0" xfId="0" applyAlignment="1" applyBorder="1" applyFont="1">
      <alignment horizontal="center" vertical="center"/>
    </xf>
    <xf borderId="60" fillId="11" fontId="6" numFmtId="0" xfId="0" applyAlignment="1" applyBorder="1" applyFont="1">
      <alignment horizontal="center" shrinkToFit="0" vertical="center" wrapText="1"/>
    </xf>
    <xf borderId="61" fillId="11" fontId="6" numFmtId="0" xfId="0" applyAlignment="1" applyBorder="1" applyFont="1">
      <alignment horizontal="center" shrinkToFit="0" vertical="center" wrapText="1"/>
    </xf>
    <xf borderId="14" fillId="11" fontId="17" numFmtId="0" xfId="0" applyAlignment="1" applyBorder="1" applyFont="1">
      <alignment horizontal="center" vertical="center"/>
    </xf>
    <xf borderId="6" fillId="6" fontId="5" numFmtId="0" xfId="0" applyAlignment="1" applyBorder="1" applyFont="1">
      <alignment horizontal="center"/>
    </xf>
    <xf borderId="24" fillId="11" fontId="4" numFmtId="0" xfId="0" applyBorder="1" applyFont="1"/>
    <xf borderId="25" fillId="11" fontId="5" numFmtId="0" xfId="0" applyAlignment="1" applyBorder="1" applyFont="1">
      <alignment horizontal="right"/>
    </xf>
    <xf borderId="25" fillId="11" fontId="5" numFmtId="0" xfId="0" applyBorder="1" applyFont="1"/>
    <xf borderId="25" fillId="11" fontId="4" numFmtId="164" xfId="0" applyBorder="1" applyFont="1" applyNumberFormat="1"/>
    <xf borderId="26" fillId="11" fontId="4" numFmtId="164" xfId="0" applyBorder="1" applyFont="1" applyNumberFormat="1"/>
    <xf borderId="59" fillId="11" fontId="17" numFmtId="0" xfId="0" applyAlignment="1" applyBorder="1" applyFont="1">
      <alignment vertical="center"/>
    </xf>
    <xf borderId="1" fillId="12" fontId="2" numFmtId="0" xfId="0" applyBorder="1" applyFill="1" applyFont="1"/>
    <xf borderId="1" fillId="12" fontId="11" numFmtId="0" xfId="0" applyBorder="1" applyFont="1"/>
    <xf borderId="0" fillId="0" fontId="35" numFmtId="0" xfId="0" applyAlignment="1" applyFont="1">
      <alignment horizontal="right"/>
    </xf>
    <xf borderId="0" fillId="0" fontId="4" numFmtId="0" xfId="0" applyAlignment="1" applyFont="1">
      <alignment horizontal="center" vertical="center"/>
    </xf>
    <xf borderId="59" fillId="13" fontId="30" numFmtId="0" xfId="0" applyAlignment="1" applyBorder="1" applyFill="1" applyFont="1">
      <alignment vertical="center"/>
    </xf>
    <xf borderId="60" fillId="13" fontId="6" numFmtId="0" xfId="0" applyAlignment="1" applyBorder="1" applyFont="1">
      <alignment horizontal="center" vertical="center"/>
    </xf>
    <xf borderId="61" fillId="13" fontId="6" numFmtId="0" xfId="0" applyAlignment="1" applyBorder="1" applyFont="1">
      <alignment horizontal="center" shrinkToFit="0" vertical="center" wrapText="1"/>
    </xf>
    <xf borderId="14" fillId="13" fontId="17" numFmtId="0" xfId="0" applyAlignment="1" applyBorder="1" applyFont="1">
      <alignment horizontal="center" vertical="center"/>
    </xf>
    <xf borderId="6" fillId="0" fontId="11" numFmtId="0" xfId="0" applyBorder="1" applyFont="1"/>
    <xf borderId="24" fillId="13" fontId="4" numFmtId="0" xfId="0" applyBorder="1" applyFont="1"/>
    <xf borderId="25" fillId="13" fontId="5" numFmtId="0" xfId="0" applyBorder="1" applyFont="1"/>
    <xf borderId="25" fillId="13" fontId="4" numFmtId="164" xfId="0" applyBorder="1" applyFont="1" applyNumberFormat="1"/>
    <xf borderId="26" fillId="13" fontId="4" numFmtId="164" xfId="0" applyBorder="1" applyFont="1" applyNumberFormat="1"/>
    <xf borderId="59" fillId="13" fontId="17" numFmtId="0" xfId="0" applyAlignment="1" applyBorder="1" applyFont="1">
      <alignment vertical="center"/>
    </xf>
    <xf borderId="1" fillId="14" fontId="2" numFmtId="0" xfId="0" applyBorder="1" applyFill="1" applyFont="1"/>
    <xf borderId="1" fillId="14" fontId="11" numFmtId="0" xfId="0" applyBorder="1" applyFont="1"/>
    <xf borderId="0" fillId="0" fontId="36" numFmtId="0" xfId="0" applyFont="1"/>
    <xf borderId="0" fillId="0" fontId="37" numFmtId="0" xfId="0" applyFont="1"/>
    <xf borderId="0" fillId="0" fontId="38" numFmtId="0" xfId="0" applyAlignment="1" applyFont="1">
      <alignment horizontal="left"/>
    </xf>
    <xf borderId="0" fillId="0" fontId="39" numFmtId="0" xfId="0" applyAlignment="1" applyFont="1">
      <alignment horizontal="left"/>
    </xf>
    <xf borderId="0" fillId="0" fontId="11" numFmtId="0" xfId="0" applyAlignment="1" applyFont="1">
      <alignment horizontal="center"/>
    </xf>
    <xf borderId="0" fillId="0" fontId="40" numFmtId="0" xfId="0" applyAlignment="1" applyFont="1">
      <alignment horizontal="center"/>
    </xf>
    <xf borderId="0" fillId="0" fontId="41" numFmtId="0" xfId="0" applyAlignment="1" applyFont="1">
      <alignment horizontal="right"/>
    </xf>
    <xf borderId="0" fillId="0" fontId="42" numFmtId="0" xfId="0" applyFont="1"/>
    <xf borderId="59" fillId="14" fontId="17" numFmtId="0" xfId="0" applyAlignment="1" applyBorder="1" applyFont="1">
      <alignment horizontal="center" shrinkToFit="0" vertical="center" wrapText="1"/>
    </xf>
    <xf borderId="60" fillId="14" fontId="6" numFmtId="0" xfId="0" applyAlignment="1" applyBorder="1" applyFont="1">
      <alignment horizontal="center" vertical="center"/>
    </xf>
    <xf borderId="65" fillId="14" fontId="6" numFmtId="0" xfId="0" applyAlignment="1" applyBorder="1" applyFont="1">
      <alignment horizontal="center" vertical="center"/>
    </xf>
    <xf borderId="65" fillId="14" fontId="6" numFmtId="0" xfId="0" applyAlignment="1" applyBorder="1" applyFont="1">
      <alignment horizontal="center" shrinkToFit="0" vertical="center" wrapText="1"/>
    </xf>
    <xf borderId="60" fillId="14" fontId="6" numFmtId="0" xfId="0" applyAlignment="1" applyBorder="1" applyFont="1">
      <alignment horizontal="center" shrinkToFit="0" vertical="center" wrapText="1"/>
    </xf>
    <xf borderId="61" fillId="14" fontId="6" numFmtId="0" xfId="0" applyAlignment="1" applyBorder="1" applyFont="1">
      <alignment horizontal="center" shrinkToFit="0" vertical="center" wrapText="1"/>
    </xf>
    <xf borderId="66" fillId="0" fontId="11" numFmtId="0" xfId="0" applyBorder="1" applyFont="1"/>
    <xf borderId="43" fillId="4" fontId="17" numFmtId="0" xfId="0" applyAlignment="1" applyBorder="1" applyFont="1">
      <alignment horizontal="center" shrinkToFit="0" vertical="center" wrapText="1"/>
    </xf>
    <xf borderId="43" fillId="4" fontId="6" numFmtId="0" xfId="0" applyAlignment="1" applyBorder="1" applyFont="1">
      <alignment horizontal="center" vertical="center"/>
    </xf>
    <xf borderId="1" fillId="4" fontId="6" numFmtId="0" xfId="0" applyAlignment="1" applyBorder="1" applyFont="1">
      <alignment horizontal="center" vertical="center"/>
    </xf>
    <xf borderId="1" fillId="4" fontId="6" numFmtId="0" xfId="0" applyAlignment="1" applyBorder="1" applyFont="1">
      <alignment horizontal="center" shrinkToFit="0" vertical="center" wrapText="1"/>
    </xf>
    <xf borderId="43" fillId="4" fontId="6" numFmtId="0" xfId="0" applyAlignment="1" applyBorder="1" applyFont="1">
      <alignment horizontal="center" shrinkToFit="0" vertical="center" wrapText="1"/>
    </xf>
    <xf borderId="67" fillId="4" fontId="6" numFmtId="0" xfId="0" applyAlignment="1" applyBorder="1" applyFont="1">
      <alignment horizontal="center" shrinkToFit="0" vertical="center" wrapText="1"/>
    </xf>
    <xf borderId="19" fillId="15" fontId="43" numFmtId="0" xfId="0" applyAlignment="1" applyBorder="1" applyFill="1" applyFont="1">
      <alignment horizontal="left" readingOrder="0"/>
    </xf>
    <xf borderId="5" fillId="0" fontId="5" numFmtId="0" xfId="0" applyAlignment="1" applyBorder="1" applyFont="1">
      <alignment shrinkToFit="0" wrapText="1"/>
    </xf>
    <xf borderId="6" fillId="4" fontId="5" numFmtId="164" xfId="0" applyAlignment="1" applyBorder="1" applyFont="1" applyNumberFormat="1">
      <alignment horizontal="center" shrinkToFit="0" wrapText="1"/>
    </xf>
    <xf borderId="6" fillId="6" fontId="5" numFmtId="164" xfId="0" applyAlignment="1" applyBorder="1" applyFont="1" applyNumberFormat="1">
      <alignment shrinkToFit="0" wrapText="1"/>
    </xf>
    <xf borderId="7" fillId="6" fontId="5" numFmtId="164" xfId="0" applyAlignment="1" applyBorder="1" applyFont="1" applyNumberFormat="1">
      <alignment shrinkToFit="0" wrapText="1"/>
    </xf>
    <xf borderId="5" fillId="4" fontId="5" numFmtId="0" xfId="0" applyAlignment="1" applyBorder="1" applyFont="1">
      <alignment shrinkToFit="0" wrapText="1"/>
    </xf>
    <xf borderId="27" fillId="16" fontId="4" numFmtId="0" xfId="0" applyAlignment="1" applyBorder="1" applyFill="1" applyFont="1">
      <alignment shrinkToFit="0" wrapText="1"/>
    </xf>
    <xf borderId="28" fillId="16" fontId="5" numFmtId="0" xfId="0" applyAlignment="1" applyBorder="1" applyFont="1">
      <alignment horizontal="center" shrinkToFit="0" wrapText="1"/>
    </xf>
    <xf borderId="28" fillId="16" fontId="5" numFmtId="164" xfId="0" applyAlignment="1" applyBorder="1" applyFont="1" applyNumberFormat="1">
      <alignment horizontal="center" shrinkToFit="0" wrapText="1"/>
    </xf>
    <xf borderId="6" fillId="16" fontId="4" numFmtId="164" xfId="0" applyAlignment="1" applyBorder="1" applyFont="1" applyNumberFormat="1">
      <alignment shrinkToFit="0" wrapText="1"/>
    </xf>
    <xf borderId="7" fillId="16" fontId="4" numFmtId="164" xfId="0" applyAlignment="1" applyBorder="1" applyFont="1" applyNumberFormat="1">
      <alignment shrinkToFit="0" wrapText="1"/>
    </xf>
    <xf borderId="17" fillId="4" fontId="5" numFmtId="0" xfId="0" applyAlignment="1" applyBorder="1" applyFont="1">
      <alignment shrinkToFit="0" wrapText="1"/>
    </xf>
    <xf borderId="1" fillId="4" fontId="5" numFmtId="0" xfId="0" applyAlignment="1" applyBorder="1" applyFont="1">
      <alignment horizontal="center" shrinkToFit="0" wrapText="1"/>
    </xf>
    <xf borderId="1" fillId="4" fontId="5" numFmtId="164" xfId="0" applyAlignment="1" applyBorder="1" applyFont="1" applyNumberFormat="1">
      <alignment horizontal="center" shrinkToFit="0" wrapText="1"/>
    </xf>
    <xf borderId="1" fillId="4" fontId="5" numFmtId="164" xfId="0" applyAlignment="1" applyBorder="1" applyFont="1" applyNumberFormat="1">
      <alignment shrinkToFit="0" wrapText="1"/>
    </xf>
    <xf borderId="18" fillId="4" fontId="5" numFmtId="164" xfId="0" applyAlignment="1" applyBorder="1" applyFont="1" applyNumberFormat="1">
      <alignment shrinkToFit="0" wrapText="1"/>
    </xf>
    <xf borderId="17" fillId="14" fontId="44" numFmtId="0" xfId="0" applyAlignment="1" applyBorder="1" applyFont="1">
      <alignment readingOrder="0" shrinkToFit="0" wrapText="1"/>
    </xf>
    <xf borderId="1" fillId="14" fontId="11" numFmtId="0" xfId="0" applyAlignment="1" applyBorder="1" applyFont="1">
      <alignment horizontal="center" shrinkToFit="0" wrapText="1"/>
    </xf>
    <xf borderId="1" fillId="14" fontId="5" numFmtId="0" xfId="0" applyAlignment="1" applyBorder="1" applyFont="1">
      <alignment horizontal="center" shrinkToFit="0" wrapText="1"/>
    </xf>
    <xf borderId="1" fillId="14" fontId="5" numFmtId="164" xfId="0" applyAlignment="1" applyBorder="1" applyFont="1" applyNumberFormat="1">
      <alignment horizontal="center" shrinkToFit="0" wrapText="1"/>
    </xf>
    <xf borderId="1" fillId="14" fontId="5" numFmtId="164" xfId="0" applyAlignment="1" applyBorder="1" applyFont="1" applyNumberFormat="1">
      <alignment shrinkToFit="0" wrapText="1"/>
    </xf>
    <xf borderId="18" fillId="14" fontId="5" numFmtId="164" xfId="0" applyAlignment="1" applyBorder="1" applyFont="1" applyNumberFormat="1">
      <alignment shrinkToFit="0" wrapText="1"/>
    </xf>
    <xf borderId="1" fillId="4" fontId="45" numFmtId="0" xfId="0" applyBorder="1" applyFont="1"/>
    <xf borderId="1" fillId="14" fontId="11" numFmtId="0" xfId="0" applyAlignment="1" applyBorder="1" applyFont="1">
      <alignment shrinkToFit="0" wrapText="1"/>
    </xf>
    <xf borderId="18" fillId="14" fontId="11" numFmtId="0" xfId="0" applyAlignment="1" applyBorder="1" applyFont="1">
      <alignment shrinkToFit="0" wrapText="1"/>
    </xf>
    <xf borderId="42" fillId="16" fontId="4" numFmtId="0" xfId="0" applyAlignment="1" applyBorder="1" applyFont="1">
      <alignment shrinkToFit="0" wrapText="1"/>
    </xf>
    <xf borderId="43" fillId="16" fontId="5" numFmtId="0" xfId="0" applyAlignment="1" applyBorder="1" applyFont="1">
      <alignment horizontal="center" shrinkToFit="0" wrapText="1"/>
    </xf>
    <xf borderId="43" fillId="16" fontId="5" numFmtId="164" xfId="0" applyAlignment="1" applyBorder="1" applyFont="1" applyNumberFormat="1">
      <alignment horizontal="center" shrinkToFit="0" wrapText="1"/>
    </xf>
    <xf borderId="33" fillId="16" fontId="4" numFmtId="164" xfId="0" applyAlignment="1" applyBorder="1" applyFont="1" applyNumberFormat="1">
      <alignment shrinkToFit="0" wrapText="1"/>
    </xf>
    <xf borderId="44" fillId="16" fontId="4" numFmtId="164" xfId="0" applyAlignment="1" applyBorder="1" applyFont="1" applyNumberFormat="1">
      <alignment shrinkToFit="0" wrapText="1"/>
    </xf>
    <xf borderId="68" fillId="4" fontId="4" numFmtId="0" xfId="0" applyAlignment="1" applyBorder="1" applyFont="1">
      <alignment shrinkToFit="0" wrapText="1"/>
    </xf>
    <xf borderId="69" fillId="4" fontId="5" numFmtId="0" xfId="0" applyAlignment="1" applyBorder="1" applyFont="1">
      <alignment horizontal="center" shrinkToFit="0" wrapText="1"/>
    </xf>
    <xf borderId="69" fillId="4" fontId="5" numFmtId="164" xfId="0" applyAlignment="1" applyBorder="1" applyFont="1" applyNumberFormat="1">
      <alignment horizontal="center" shrinkToFit="0" wrapText="1"/>
    </xf>
    <xf borderId="69" fillId="4" fontId="4" numFmtId="164" xfId="0" applyAlignment="1" applyBorder="1" applyFont="1" applyNumberFormat="1">
      <alignment shrinkToFit="0" wrapText="1"/>
    </xf>
    <xf borderId="70" fillId="4" fontId="4" numFmtId="164" xfId="0" applyAlignment="1" applyBorder="1" applyFont="1" applyNumberFormat="1">
      <alignment shrinkToFit="0" wrapText="1"/>
    </xf>
    <xf borderId="28" fillId="4" fontId="5" numFmtId="0" xfId="0" applyAlignment="1" applyBorder="1" applyFont="1">
      <alignment horizontal="center" shrinkToFit="0" wrapText="1"/>
    </xf>
    <xf borderId="28" fillId="4" fontId="5" numFmtId="164" xfId="0" applyAlignment="1" applyBorder="1" applyFont="1" applyNumberFormat="1">
      <alignment shrinkToFit="0" wrapText="1"/>
    </xf>
    <xf borderId="67" fillId="4" fontId="5" numFmtId="164" xfId="0" applyAlignment="1" applyBorder="1" applyFont="1" applyNumberFormat="1">
      <alignment shrinkToFit="0" wrapText="1"/>
    </xf>
    <xf borderId="8" fillId="14" fontId="4" numFmtId="0" xfId="0" applyBorder="1" applyFont="1"/>
    <xf borderId="9" fillId="14" fontId="4" numFmtId="0" xfId="0" applyAlignment="1" applyBorder="1" applyFont="1">
      <alignment shrinkToFit="0" wrapText="1"/>
    </xf>
    <xf borderId="25" fillId="14" fontId="4" numFmtId="0" xfId="0" applyAlignment="1" applyBorder="1" applyFont="1">
      <alignment shrinkToFit="0" wrapText="1"/>
    </xf>
    <xf borderId="9" fillId="14" fontId="5" numFmtId="0" xfId="0" applyAlignment="1" applyBorder="1" applyFont="1">
      <alignment shrinkToFit="0" wrapText="1"/>
    </xf>
    <xf borderId="57" fillId="14" fontId="5" numFmtId="0" xfId="0" applyAlignment="1" applyBorder="1" applyFont="1">
      <alignment shrinkToFit="0" wrapText="1"/>
    </xf>
    <xf borderId="71" fillId="14" fontId="17" numFmtId="164" xfId="0" applyAlignment="1" applyBorder="1" applyFont="1" applyNumberFormat="1">
      <alignment shrinkToFit="0" wrapText="1"/>
    </xf>
    <xf borderId="26" fillId="14" fontId="17" numFmtId="164" xfId="0" applyAlignment="1" applyBorder="1" applyFont="1" applyNumberFormat="1">
      <alignment shrinkToFit="0" wrapText="1"/>
    </xf>
    <xf borderId="0" fillId="0" fontId="46" numFmtId="0" xfId="0" applyFont="1"/>
    <xf borderId="0" fillId="0" fontId="13" numFmtId="0" xfId="0" applyAlignment="1" applyFont="1">
      <alignment horizontal="left" shrinkToFit="0" vertical="top" wrapText="1"/>
    </xf>
    <xf borderId="14" fillId="14" fontId="17" numFmtId="0" xfId="0" applyAlignment="1" applyBorder="1" applyFont="1">
      <alignment horizontal="center" vertical="center"/>
    </xf>
    <xf borderId="18" fillId="6" fontId="15" numFmtId="0" xfId="0" applyBorder="1" applyFont="1"/>
    <xf borderId="18" fillId="6" fontId="25" numFmtId="0" xfId="0" applyBorder="1" applyFont="1"/>
    <xf borderId="26" fillId="6" fontId="25" numFmtId="0" xfId="0" applyBorder="1" applyFont="1"/>
    <xf borderId="59" fillId="4" fontId="30" numFmtId="0" xfId="0" applyAlignment="1" applyBorder="1" applyFont="1">
      <alignment horizontal="center" shrinkToFit="0" vertical="center" wrapText="1"/>
    </xf>
    <xf borderId="69" fillId="4" fontId="6" numFmtId="0" xfId="0" applyAlignment="1" applyBorder="1" applyFont="1">
      <alignment horizontal="center" vertical="center"/>
    </xf>
    <xf borderId="60" fillId="4" fontId="6" numFmtId="0" xfId="0" applyAlignment="1" applyBorder="1" applyFont="1">
      <alignment horizontal="center" vertical="center"/>
    </xf>
    <xf borderId="60" fillId="4" fontId="6" numFmtId="0" xfId="0" applyAlignment="1" applyBorder="1" applyFont="1">
      <alignment horizontal="center" shrinkToFit="0" vertical="center" wrapText="1"/>
    </xf>
    <xf borderId="61" fillId="4" fontId="6" numFmtId="0" xfId="0" applyAlignment="1" applyBorder="1" applyFont="1">
      <alignment horizontal="center" shrinkToFit="0" vertical="center" wrapText="1"/>
    </xf>
    <xf borderId="72" fillId="14" fontId="47" numFmtId="0" xfId="0" applyAlignment="1" applyBorder="1" applyFont="1">
      <alignment horizontal="left" readingOrder="0"/>
    </xf>
    <xf borderId="73" fillId="0" fontId="12" numFmtId="0" xfId="0" applyBorder="1" applyFont="1"/>
    <xf borderId="74" fillId="0" fontId="12" numFmtId="0" xfId="0" applyBorder="1" applyFont="1"/>
    <xf borderId="75" fillId="0" fontId="5" numFmtId="0" xfId="0" applyAlignment="1" applyBorder="1" applyFont="1">
      <alignment shrinkToFit="0" wrapText="1"/>
    </xf>
    <xf borderId="23" fillId="4" fontId="48" numFmtId="0" xfId="0" applyAlignment="1" applyBorder="1" applyFont="1">
      <alignment horizontal="center" readingOrder="0" shrinkToFit="0" wrapText="1"/>
    </xf>
    <xf borderId="23" fillId="4" fontId="5" numFmtId="0" xfId="0" applyAlignment="1" applyBorder="1" applyFont="1">
      <alignment horizontal="center" shrinkToFit="0" wrapText="1"/>
    </xf>
    <xf borderId="23" fillId="4" fontId="5" numFmtId="164" xfId="0" applyAlignment="1" applyBorder="1" applyFont="1" applyNumberFormat="1">
      <alignment horizontal="center" shrinkToFit="0" wrapText="1"/>
    </xf>
    <xf borderId="23" fillId="6" fontId="5" numFmtId="164" xfId="0" applyBorder="1" applyFont="1" applyNumberFormat="1"/>
    <xf borderId="76" fillId="6" fontId="5" numFmtId="164" xfId="0" applyBorder="1" applyFont="1" applyNumberFormat="1"/>
    <xf borderId="6" fillId="4" fontId="49" numFmtId="0" xfId="0" applyAlignment="1" applyBorder="1" applyFont="1">
      <alignment horizontal="center" shrinkToFit="0" wrapText="1"/>
    </xf>
    <xf borderId="5" fillId="4" fontId="50" numFmtId="0" xfId="0" applyAlignment="1" applyBorder="1" applyFont="1">
      <alignment shrinkToFit="0" wrapText="1"/>
    </xf>
    <xf borderId="28" fillId="16" fontId="4" numFmtId="0" xfId="0" applyAlignment="1" applyBorder="1" applyFont="1">
      <alignment horizontal="center" shrinkToFit="0" wrapText="1"/>
    </xf>
    <xf borderId="28" fillId="16" fontId="4" numFmtId="164" xfId="0" applyAlignment="1" applyBorder="1" applyFont="1" applyNumberFormat="1">
      <alignment horizontal="center" shrinkToFit="0" wrapText="1"/>
    </xf>
    <xf borderId="1" fillId="14" fontId="5" numFmtId="164" xfId="0" applyBorder="1" applyFont="1" applyNumberFormat="1"/>
    <xf borderId="18" fillId="14" fontId="5" numFmtId="164" xfId="0" applyBorder="1" applyFont="1" applyNumberFormat="1"/>
    <xf borderId="27" fillId="4" fontId="5" numFmtId="0" xfId="0" applyAlignment="1" applyBorder="1" applyFont="1">
      <alignment shrinkToFit="0" wrapText="1"/>
    </xf>
    <xf borderId="28" fillId="4" fontId="5" numFmtId="164" xfId="0" applyAlignment="1" applyBorder="1" applyFont="1" applyNumberFormat="1">
      <alignment horizontal="center" shrinkToFit="0" wrapText="1"/>
    </xf>
    <xf borderId="1" fillId="14" fontId="51" numFmtId="0" xfId="0" applyAlignment="1" applyBorder="1" applyFont="1">
      <alignment horizontal="center" shrinkToFit="0" wrapText="1"/>
    </xf>
    <xf borderId="1" fillId="14" fontId="52" numFmtId="164" xfId="0" applyAlignment="1" applyBorder="1" applyFont="1" applyNumberFormat="1">
      <alignment horizontal="center" shrinkToFit="0" wrapText="1"/>
    </xf>
    <xf borderId="18" fillId="14" fontId="11" numFmtId="0" xfId="0" applyBorder="1" applyFont="1"/>
    <xf borderId="1" fillId="4" fontId="53" numFmtId="0" xfId="0" applyAlignment="1" applyBorder="1" applyFont="1">
      <alignment horizontal="center" shrinkToFit="0" wrapText="1"/>
    </xf>
    <xf borderId="43" fillId="4" fontId="5" numFmtId="164" xfId="0" applyBorder="1" applyFont="1" applyNumberFormat="1"/>
    <xf borderId="67" fillId="4" fontId="5" numFmtId="164" xfId="0" applyBorder="1" applyFont="1" applyNumberFormat="1"/>
    <xf borderId="9" fillId="14" fontId="4" numFmtId="0" xfId="0" applyBorder="1" applyFont="1"/>
    <xf borderId="9" fillId="14" fontId="5" numFmtId="0" xfId="0" applyBorder="1" applyFont="1"/>
    <xf borderId="77" fillId="14" fontId="4" numFmtId="164" xfId="0" applyBorder="1" applyFont="1" applyNumberFormat="1"/>
    <xf borderId="78" fillId="14" fontId="4" numFmtId="164" xfId="0" applyBorder="1" applyFont="1" applyNumberFormat="1"/>
    <xf borderId="1" fillId="2" fontId="11" numFmtId="0" xfId="0" applyAlignment="1" applyBorder="1" applyFont="1">
      <alignment horizontal="center"/>
    </xf>
    <xf borderId="1" fillId="2" fontId="11" numFmtId="0" xfId="0" applyBorder="1" applyFont="1"/>
    <xf borderId="0" fillId="0" fontId="5" numFmtId="0" xfId="0" applyAlignment="1" applyFont="1">
      <alignment horizontal="center"/>
    </xf>
    <xf borderId="0" fillId="0" fontId="54" numFmtId="0" xfId="0" applyAlignment="1" applyFont="1">
      <alignment horizontal="right" readingOrder="0"/>
    </xf>
    <xf borderId="0" fillId="0" fontId="55" numFmtId="0" xfId="0" applyAlignment="1" applyFont="1">
      <alignment horizontal="left" readingOrder="0"/>
    </xf>
    <xf borderId="0" fillId="0" fontId="4" numFmtId="0" xfId="0" applyAlignment="1" applyFont="1">
      <alignment horizontal="center"/>
    </xf>
    <xf borderId="0" fillId="0" fontId="56" numFmtId="0" xfId="0" applyAlignment="1" applyFont="1">
      <alignment horizontal="left"/>
    </xf>
    <xf borderId="59" fillId="2" fontId="17" numFmtId="0" xfId="0" applyAlignment="1" applyBorder="1" applyFont="1">
      <alignment vertical="center"/>
    </xf>
    <xf borderId="60" fillId="2" fontId="6" numFmtId="0" xfId="0" applyAlignment="1" applyBorder="1" applyFont="1">
      <alignment horizontal="center" vertical="center"/>
    </xf>
    <xf borderId="60" fillId="2" fontId="6" numFmtId="0" xfId="0" applyAlignment="1" applyBorder="1" applyFont="1">
      <alignment horizontal="center" shrinkToFit="0" vertical="center" wrapText="1"/>
    </xf>
    <xf borderId="61" fillId="2" fontId="6" numFmtId="0" xfId="0" applyAlignment="1" applyBorder="1" applyFont="1">
      <alignment horizontal="center" shrinkToFit="0" vertical="center" wrapText="1"/>
    </xf>
    <xf borderId="17" fillId="7" fontId="57" numFmtId="0" xfId="0" applyBorder="1" applyFont="1"/>
    <xf borderId="1" fillId="7" fontId="5" numFmtId="0" xfId="0" applyAlignment="1" applyBorder="1" applyFont="1">
      <alignment horizontal="center"/>
    </xf>
    <xf borderId="1" fillId="7" fontId="5" numFmtId="164" xfId="0" applyBorder="1" applyFont="1" applyNumberFormat="1"/>
    <xf borderId="18" fillId="7" fontId="5" numFmtId="164" xfId="0" applyBorder="1" applyFont="1" applyNumberFormat="1"/>
    <xf borderId="5" fillId="6" fontId="5" numFmtId="0" xfId="0" applyBorder="1" applyFont="1"/>
    <xf borderId="79" fillId="7" fontId="58" numFmtId="0" xfId="0" applyAlignment="1" applyBorder="1" applyFont="1">
      <alignment horizontal="left"/>
    </xf>
    <xf borderId="80" fillId="0" fontId="12" numFmtId="0" xfId="0" applyBorder="1" applyFont="1"/>
    <xf borderId="5" fillId="6" fontId="59" numFmtId="0" xfId="0" applyBorder="1" applyFont="1"/>
    <xf borderId="5" fillId="6" fontId="60" numFmtId="0" xfId="0" applyBorder="1" applyFont="1"/>
    <xf borderId="24" fillId="2" fontId="4" numFmtId="0" xfId="0" applyBorder="1" applyFont="1"/>
    <xf borderId="25" fillId="2" fontId="5" numFmtId="0" xfId="0" applyAlignment="1" applyBorder="1" applyFont="1">
      <alignment horizontal="center"/>
    </xf>
    <xf borderId="25" fillId="2" fontId="5" numFmtId="0" xfId="0" applyBorder="1" applyFont="1"/>
    <xf borderId="25" fillId="2" fontId="5" numFmtId="164" xfId="0" applyBorder="1" applyFont="1" applyNumberFormat="1"/>
    <xf borderId="26" fillId="2" fontId="5" numFmtId="164"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247650</xdr:colOff>
      <xdr:row>34</xdr:row>
      <xdr:rowOff>19050</xdr:rowOff>
    </xdr:from>
    <xdr:ext cx="1619250" cy="12573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257175</xdr:colOff>
      <xdr:row>80</xdr:row>
      <xdr:rowOff>104775</xdr:rowOff>
    </xdr:from>
    <xdr:ext cx="6400800" cy="3495675"/>
    <xdr:pic>
      <xdr:nvPicPr>
        <xdr:cNvPr id="0" name="image2.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renogy.sjv.io/c/3222611/1200179/14864" TargetMode="External"/><Relationship Id="rId2" Type="http://schemas.openxmlformats.org/officeDocument/2006/relationships/hyperlink" Target="https://freedominacan.com/" TargetMode="External"/><Relationship Id="rId3" Type="http://schemas.openxmlformats.org/officeDocument/2006/relationships/hyperlink" Target="mailto:freedominacan1957@gmai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optingoutofnormal.com/wp-content/uploads/2020/04/PDF-RV-APPLIANCE-POWER-CONSUMP.pdf" TargetMode="External"/><Relationship Id="rId2" Type="http://schemas.openxmlformats.org/officeDocument/2006/relationships/hyperlink" Target="https://www.altestore.com/store/calculators/off_grid_calculator/" TargetMode="External"/><Relationship Id="rId3" Type="http://schemas.openxmlformats.org/officeDocument/2006/relationships/hyperlink" Target="http://renogy.sjv.io/rne033" TargetMode="External"/><Relationship Id="rId4" Type="http://schemas.openxmlformats.org/officeDocument/2006/relationships/hyperlink" Target="https://northwestrving.com/going-solar-the-complete-guide-for-new-rvers" TargetMode="External"/><Relationship Id="rId9" Type="http://schemas.openxmlformats.org/officeDocument/2006/relationships/drawing" Target="../drawings/drawing2.xml"/><Relationship Id="rId5" Type="http://schemas.openxmlformats.org/officeDocument/2006/relationships/hyperlink" Target="http://renogy.sjv.io/9WQR1y" TargetMode="External"/><Relationship Id="rId6" Type="http://schemas.openxmlformats.org/officeDocument/2006/relationships/hyperlink" Target="https://youtu.be/vBI4rrj0HIQ" TargetMode="External"/><Relationship Id="rId7" Type="http://schemas.openxmlformats.org/officeDocument/2006/relationships/hyperlink" Target="https://youtu.be/L53QoG-8NMY" TargetMode="External"/><Relationship Id="rId8" Type="http://schemas.openxmlformats.org/officeDocument/2006/relationships/hyperlink" Target="https://super-solar-calculator.renogy-dchome.com/" TargetMode="External"/></Relationships>
</file>

<file path=xl/worksheets/_rels/sheet3.xml.rels><?xml version="1.0" encoding="UTF-8" standalone="yes"?><Relationships xmlns="http://schemas.openxmlformats.org/package/2006/relationships"><Relationship Id="rId11" Type="http://schemas.openxmlformats.org/officeDocument/2006/relationships/hyperlink" Target="https://www.youtube.com/watch?v=Oiv1cScTRRg" TargetMode="External"/><Relationship Id="rId10" Type="http://schemas.openxmlformats.org/officeDocument/2006/relationships/hyperlink" Target="https://renogy.sjv.io/qn0exn" TargetMode="External"/><Relationship Id="rId13" Type="http://schemas.openxmlformats.org/officeDocument/2006/relationships/hyperlink" Target="https://www.youtube.com/watch?v=4BeEuu8uKbk" TargetMode="External"/><Relationship Id="rId12" Type="http://schemas.openxmlformats.org/officeDocument/2006/relationships/hyperlink" Target="http://renogy.sjv.io/7mLL23" TargetMode="External"/><Relationship Id="rId1" Type="http://schemas.openxmlformats.org/officeDocument/2006/relationships/hyperlink" Target="https://renogy.sjv.io/qn0exn" TargetMode="External"/><Relationship Id="rId2" Type="http://schemas.openxmlformats.org/officeDocument/2006/relationships/hyperlink" Target="http://renogy.sjv.io/7mLL23" TargetMode="External"/><Relationship Id="rId3" Type="http://schemas.openxmlformats.org/officeDocument/2006/relationships/hyperlink" Target="http://renogy.sjv.io/QOzzmY" TargetMode="External"/><Relationship Id="rId4" Type="http://schemas.openxmlformats.org/officeDocument/2006/relationships/hyperlink" Target="http://renogy.sjv.io/a1YYaj" TargetMode="External"/><Relationship Id="rId9" Type="http://schemas.openxmlformats.org/officeDocument/2006/relationships/hyperlink" Target="http://renogy.sjv.io/9WQR1y" TargetMode="External"/><Relationship Id="rId15" Type="http://schemas.openxmlformats.org/officeDocument/2006/relationships/hyperlink" Target="https://www.renogy.com/solar-panels/portable-solar-panels/" TargetMode="External"/><Relationship Id="rId14" Type="http://schemas.openxmlformats.org/officeDocument/2006/relationships/hyperlink" Target="http://renogy.sjv.io/QOzzmY" TargetMode="External"/><Relationship Id="rId16" Type="http://schemas.openxmlformats.org/officeDocument/2006/relationships/drawing" Target="../drawings/drawing3.xml"/><Relationship Id="rId5" Type="http://schemas.openxmlformats.org/officeDocument/2006/relationships/hyperlink" Target="https://www.renogy.com/solar-panels/portable-solar-panels/" TargetMode="External"/><Relationship Id="rId6" Type="http://schemas.openxmlformats.org/officeDocument/2006/relationships/hyperlink" Target="http://renogy.sjv.io/x9Xmav" TargetMode="External"/><Relationship Id="rId7" Type="http://schemas.openxmlformats.org/officeDocument/2006/relationships/hyperlink" Target="https://renogy.force.com/helpcenter/s/topic/0TO4W000000kvoWWAQ/solar-panels-kits-articles" TargetMode="External"/><Relationship Id="rId8" Type="http://schemas.openxmlformats.org/officeDocument/2006/relationships/hyperlink" Target="http://renogy.sjv.io/XxooD5" TargetMode="External"/></Relationships>
</file>

<file path=xl/worksheets/_rels/sheet4.xml.rels><?xml version="1.0" encoding="UTF-8" standalone="yes"?><Relationships xmlns="http://schemas.openxmlformats.org/package/2006/relationships"><Relationship Id="rId11" Type="http://schemas.openxmlformats.org/officeDocument/2006/relationships/drawing" Target="../drawings/drawing4.xml"/><Relationship Id="rId10" Type="http://schemas.openxmlformats.org/officeDocument/2006/relationships/hyperlink" Target="http://renogy.sjv.io/a1LBAj" TargetMode="External"/><Relationship Id="rId1" Type="http://schemas.openxmlformats.org/officeDocument/2006/relationships/hyperlink" Target="http://renogy.sjv.io/0JXXL3" TargetMode="External"/><Relationship Id="rId2" Type="http://schemas.openxmlformats.org/officeDocument/2006/relationships/hyperlink" Target="http://renogy.sjv.io/EaGGoX" TargetMode="External"/><Relationship Id="rId3" Type="http://schemas.openxmlformats.org/officeDocument/2006/relationships/hyperlink" Target="http://renogy.sjv.io/a1LBAj" TargetMode="External"/><Relationship Id="rId4" Type="http://schemas.openxmlformats.org/officeDocument/2006/relationships/hyperlink" Target="http://renogy.sjv.io/6bXXrN" TargetMode="External"/><Relationship Id="rId9" Type="http://schemas.openxmlformats.org/officeDocument/2006/relationships/hyperlink" Target="http://renogy.sjv.io/EaGGoX" TargetMode="External"/><Relationship Id="rId5" Type="http://schemas.openxmlformats.org/officeDocument/2006/relationships/hyperlink" Target="http://renogy.sjv.io/MXokzo" TargetMode="External"/><Relationship Id="rId6" Type="http://schemas.openxmlformats.org/officeDocument/2006/relationships/hyperlink" Target="https://www.youtube.com/watch?v=ur7gKRKp7aY" TargetMode="External"/><Relationship Id="rId7" Type="http://schemas.openxmlformats.org/officeDocument/2006/relationships/hyperlink" Target="https://youtu.be/MxziHKvTRh8" TargetMode="External"/><Relationship Id="rId8" Type="http://schemas.openxmlformats.org/officeDocument/2006/relationships/hyperlink" Target="http://renogy.sjv.io/0JXXL3" TargetMode="External"/></Relationships>
</file>

<file path=xl/worksheets/_rels/sheet5.xml.rels><?xml version="1.0" encoding="UTF-8" standalone="yes"?><Relationships xmlns="http://schemas.openxmlformats.org/package/2006/relationships"><Relationship Id="rId11" Type="http://schemas.openxmlformats.org/officeDocument/2006/relationships/hyperlink" Target="https://www.atbatt.com/how-to-wire-6v-batteries-in-series-or-parallel-configuration/" TargetMode="External"/><Relationship Id="rId10" Type="http://schemas.openxmlformats.org/officeDocument/2006/relationships/hyperlink" Target="https://renogy.sjv.io/rneevG" TargetMode="External"/><Relationship Id="rId12" Type="http://schemas.openxmlformats.org/officeDocument/2006/relationships/drawing" Target="../drawings/drawing5.xml"/><Relationship Id="rId1" Type="http://schemas.openxmlformats.org/officeDocument/2006/relationships/hyperlink" Target="http://renogy.sjv.io/qnkkRn" TargetMode="External"/><Relationship Id="rId2" Type="http://schemas.openxmlformats.org/officeDocument/2006/relationships/hyperlink" Target="https://renogy.sjv.io/DVAAEy" TargetMode="External"/><Relationship Id="rId3" Type="http://schemas.openxmlformats.org/officeDocument/2006/relationships/hyperlink" Target="https://renogy.sjv.io/rneevG" TargetMode="External"/><Relationship Id="rId4" Type="http://schemas.openxmlformats.org/officeDocument/2006/relationships/hyperlink" Target="https://renogy.sjv.io/b3vqJk" TargetMode="External"/><Relationship Id="rId9" Type="http://schemas.openxmlformats.org/officeDocument/2006/relationships/hyperlink" Target="https://renogy.sjv.io/DVAAEy" TargetMode="External"/><Relationship Id="rId5" Type="http://schemas.openxmlformats.org/officeDocument/2006/relationships/hyperlink" Target="https://renogy.sjv.io/x9XXxO" TargetMode="External"/><Relationship Id="rId6" Type="http://schemas.openxmlformats.org/officeDocument/2006/relationships/hyperlink" Target="https://renogy.sjv.io/P0YAEQ" TargetMode="External"/><Relationship Id="rId7" Type="http://schemas.openxmlformats.org/officeDocument/2006/relationships/hyperlink" Target="http://renogy.sjv.io/qnkkRn" TargetMode="External"/><Relationship Id="rId8" Type="http://schemas.openxmlformats.org/officeDocument/2006/relationships/hyperlink" Target="https://youtu.be/QhQBEYRG9LY"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renogy.sjv.io/rneevB" TargetMode="External"/><Relationship Id="rId2" Type="http://schemas.openxmlformats.org/officeDocument/2006/relationships/hyperlink" Target="https://renogy.sjv.io/e4JJoZ" TargetMode="External"/><Relationship Id="rId3" Type="http://schemas.openxmlformats.org/officeDocument/2006/relationships/hyperlink" Target="https://climatebiz.com/inverter-size-chart/" TargetMode="External"/><Relationship Id="rId4" Type="http://schemas.openxmlformats.org/officeDocument/2006/relationships/hyperlink" Target="https://www.solarstik.com/stikopedia/calculate-inverter-size/" TargetMode="External"/><Relationship Id="rId9" Type="http://schemas.openxmlformats.org/officeDocument/2006/relationships/drawing" Target="../drawings/drawing6.xml"/><Relationship Id="rId5" Type="http://schemas.openxmlformats.org/officeDocument/2006/relationships/hyperlink" Target="https://renogy.sjv.io/e4JJoZ" TargetMode="External"/><Relationship Id="rId6" Type="http://schemas.openxmlformats.org/officeDocument/2006/relationships/hyperlink" Target="https://renogy.sjv.io/rneevB" TargetMode="External"/><Relationship Id="rId7" Type="http://schemas.openxmlformats.org/officeDocument/2006/relationships/hyperlink" Target="https://renogy.sjv.io/e4JJoZ" TargetMode="External"/><Relationship Id="rId8" Type="http://schemas.openxmlformats.org/officeDocument/2006/relationships/hyperlink" Target="https://www.youtube.com/watch?v=ejhRAPaT6JU" TargetMode="External"/></Relationships>
</file>

<file path=xl/worksheets/_rels/sheet7.xml.rels><?xml version="1.0" encoding="UTF-8" standalone="yes"?><Relationships xmlns="http://schemas.openxmlformats.org/package/2006/relationships"><Relationship Id="rId20" Type="http://schemas.openxmlformats.org/officeDocument/2006/relationships/hyperlink" Target="https://www.renogy.com/solar-y-branch-connectors-mmf-ffm-pair/" TargetMode="External"/><Relationship Id="rId22" Type="http://schemas.openxmlformats.org/officeDocument/2006/relationships/hyperlink" Target="https://www.renogy.com/20a-30a-40a-60a-100a-anl-fuse-set-w-fuse/" TargetMode="External"/><Relationship Id="rId21" Type="http://schemas.openxmlformats.org/officeDocument/2006/relationships/hyperlink" Target="https://www.renogy.com/solar-connector-waterproof-in-line-fuse-holder-w-fuse/" TargetMode="External"/><Relationship Id="rId24" Type="http://schemas.openxmlformats.org/officeDocument/2006/relationships/hyperlink" Target="https://www.renogy.com/cable-entry-housing/" TargetMode="External"/><Relationship Id="rId23" Type="http://schemas.openxmlformats.org/officeDocument/2006/relationships/hyperlink" Target="http://renogy.sjv.io/oePP2Y" TargetMode="External"/><Relationship Id="rId1" Type="http://schemas.openxmlformats.org/officeDocument/2006/relationships/hyperlink" Target="https://renogy.sjv.io/VyRRrk" TargetMode="External"/><Relationship Id="rId2" Type="http://schemas.openxmlformats.org/officeDocument/2006/relationships/hyperlink" Target="http://renogy.sjv.io/ZdJJkW" TargetMode="External"/><Relationship Id="rId3" Type="http://schemas.openxmlformats.org/officeDocument/2006/relationships/hyperlink" Target="http://renogy.sjv.io/oePP2Y" TargetMode="External"/><Relationship Id="rId4" Type="http://schemas.openxmlformats.org/officeDocument/2006/relationships/hyperlink" Target="http://renogy.sjv.io/WDJJjn" TargetMode="External"/><Relationship Id="rId9" Type="http://schemas.openxmlformats.org/officeDocument/2006/relationships/hyperlink" Target="https://youtu.be/Oiv1cScTRRg" TargetMode="External"/><Relationship Id="rId26" Type="http://schemas.openxmlformats.org/officeDocument/2006/relationships/hyperlink" Target="https://www.renogy.com/500a-battery-monitor/" TargetMode="External"/><Relationship Id="rId25" Type="http://schemas.openxmlformats.org/officeDocument/2006/relationships/hyperlink" Target="http://renogy.sjv.io/WDJJjn" TargetMode="External"/><Relationship Id="rId27" Type="http://schemas.openxmlformats.org/officeDocument/2006/relationships/drawing" Target="../drawings/drawing7.xml"/><Relationship Id="rId5" Type="http://schemas.openxmlformats.org/officeDocument/2006/relationships/hyperlink" Target="https://1.bp.blogspot.com/-HOI3jxKdEwI/YaFhRNXassI/AAAAAAABdjk/ZnIQr8R2ZKYFDl1qJvgSvMR0h_BieFEogCLcBGAsYHQ/s655/Wiring%2BChart.jpg" TargetMode="External"/><Relationship Id="rId6" Type="http://schemas.openxmlformats.org/officeDocument/2006/relationships/hyperlink" Target="http://renogy.sjv.io/9Wx9D3" TargetMode="External"/><Relationship Id="rId7" Type="http://schemas.openxmlformats.org/officeDocument/2006/relationships/hyperlink" Target="http://renogy.sjv.io/rneeVB" TargetMode="External"/><Relationship Id="rId8" Type="http://schemas.openxmlformats.org/officeDocument/2006/relationships/hyperlink" Target="https://www.asobolife.com/mount-solar-panels-on-camper-van-rv-roof/" TargetMode="External"/><Relationship Id="rId11" Type="http://schemas.openxmlformats.org/officeDocument/2006/relationships/hyperlink" Target="https://youtu.be/ki3WXVR48eM" TargetMode="External"/><Relationship Id="rId10" Type="http://schemas.openxmlformats.org/officeDocument/2006/relationships/hyperlink" Target="https://youtu.be/zEgbB75f6nk" TargetMode="External"/><Relationship Id="rId13" Type="http://schemas.openxmlformats.org/officeDocument/2006/relationships/hyperlink" Target="https://www.renogy.com/solar-panel-extension-cable-with-male-to-female-solar-connectors/" TargetMode="External"/><Relationship Id="rId12" Type="http://schemas.openxmlformats.org/officeDocument/2006/relationships/hyperlink" Target="https://renogy.sjv.io/VyRRrk" TargetMode="External"/><Relationship Id="rId15" Type="http://schemas.openxmlformats.org/officeDocument/2006/relationships/hyperlink" Target="https://www.renogy.com/solar-panel-to-charge-controller-adaptor-kit/" TargetMode="External"/><Relationship Id="rId14" Type="http://schemas.openxmlformats.org/officeDocument/2006/relationships/hyperlink" Target="https://www.renogy.com/battery-to-charge-controller-tray-cables-for-3-8-in-lugs/" TargetMode="External"/><Relationship Id="rId17" Type="http://schemas.openxmlformats.org/officeDocument/2006/relationships/hyperlink" Target="https://www.renogy.com/solar-panel-to-charge-controller-adaptor-kit/" TargetMode="External"/><Relationship Id="rId16" Type="http://schemas.openxmlformats.org/officeDocument/2006/relationships/hyperlink" Target="https://www.renogy.com/solar-panel-to-charge-controller-adaptor-kit/" TargetMode="External"/><Relationship Id="rId19" Type="http://schemas.openxmlformats.org/officeDocument/2006/relationships/hyperlink" Target="http://renogy.sjv.io/ZdJJkW" TargetMode="External"/><Relationship Id="rId18" Type="http://schemas.openxmlformats.org/officeDocument/2006/relationships/hyperlink" Target="https://www.renogy.com/2ft-anl-fuse-cable-with-double-ring-terminals-for-3-8-in-lug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renogy.sjv.io/c/3222611/1200179/14864" TargetMode="External"/><Relationship Id="rId2"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CD1DA"/>
    <pageSetUpPr/>
  </sheetPr>
  <sheetViews>
    <sheetView showGridLines="0" workbookViewId="0"/>
  </sheetViews>
  <sheetFormatPr customHeight="1" defaultColWidth="14.43" defaultRowHeight="15.0"/>
  <cols>
    <col customWidth="1" min="1" max="1" width="4.57"/>
    <col customWidth="1" min="2" max="2" width="18.14"/>
    <col customWidth="1" min="3" max="3" width="13.71"/>
    <col customWidth="1" min="4" max="5" width="8.71"/>
    <col customWidth="1" min="6" max="6" width="11.57"/>
    <col customWidth="1" min="7" max="7" width="19.29"/>
    <col customWidth="1" min="8" max="8" width="19.43"/>
    <col customWidth="1" min="9" max="9" width="17.43"/>
    <col customWidth="1" min="10" max="10" width="23.14"/>
    <col customWidth="1" min="11" max="11" width="8.71"/>
    <col customWidth="1" min="12" max="12" width="2.43"/>
    <col customWidth="1" min="13" max="26" width="8.71"/>
  </cols>
  <sheetData>
    <row r="1" ht="14.25" customHeight="1">
      <c r="A1" s="1"/>
      <c r="B1" s="1"/>
      <c r="C1" s="1"/>
      <c r="D1" s="1"/>
      <c r="E1" s="1"/>
      <c r="F1" s="1"/>
      <c r="G1" s="1"/>
      <c r="H1" s="1"/>
      <c r="I1" s="1"/>
      <c r="J1" s="1"/>
      <c r="K1" s="1"/>
      <c r="L1" s="1"/>
      <c r="M1" s="1"/>
      <c r="N1" s="1"/>
      <c r="O1" s="1"/>
      <c r="P1" s="1"/>
      <c r="Q1" s="1"/>
      <c r="R1" s="1"/>
      <c r="S1" s="1"/>
      <c r="T1" s="1"/>
      <c r="U1" s="1"/>
      <c r="V1" s="1"/>
      <c r="W1" s="1"/>
      <c r="X1" s="1"/>
      <c r="Y1" s="1"/>
      <c r="Z1" s="1"/>
    </row>
    <row r="2">
      <c r="A2" s="1"/>
      <c r="B2" s="2" t="s">
        <v>0</v>
      </c>
      <c r="C2" s="2"/>
      <c r="D2" s="3"/>
      <c r="E2" s="3"/>
      <c r="F2" s="3"/>
      <c r="G2" s="3"/>
      <c r="H2" s="3"/>
      <c r="I2" s="3"/>
      <c r="J2" s="3"/>
      <c r="K2" s="3"/>
      <c r="L2" s="3"/>
      <c r="M2" s="3"/>
      <c r="N2" s="3"/>
      <c r="O2" s="3"/>
      <c r="P2" s="3"/>
      <c r="Q2" s="3"/>
      <c r="R2" s="3"/>
      <c r="S2" s="3"/>
      <c r="T2" s="3"/>
      <c r="U2" s="1"/>
      <c r="V2" s="1"/>
      <c r="W2" s="1"/>
      <c r="X2" s="1"/>
      <c r="Y2" s="1"/>
      <c r="Z2" s="1"/>
    </row>
    <row r="3">
      <c r="A3" s="1"/>
      <c r="B3" s="4"/>
      <c r="C3" s="4"/>
      <c r="D3" s="5"/>
      <c r="E3" s="5"/>
      <c r="F3" s="5"/>
      <c r="G3" s="5"/>
      <c r="H3" s="5"/>
      <c r="I3" s="5"/>
      <c r="J3" s="5"/>
      <c r="K3" s="5"/>
      <c r="L3" s="5"/>
      <c r="M3" s="5"/>
      <c r="N3" s="5"/>
      <c r="O3" s="5"/>
      <c r="P3" s="5"/>
      <c r="Q3" s="5"/>
      <c r="R3" s="5"/>
      <c r="S3" s="5"/>
      <c r="T3" s="5"/>
      <c r="U3" s="1"/>
      <c r="V3" s="1"/>
      <c r="W3" s="1"/>
      <c r="X3" s="1"/>
      <c r="Y3" s="1"/>
      <c r="Z3" s="1"/>
    </row>
    <row r="4">
      <c r="A4" s="1"/>
      <c r="B4" s="4" t="s">
        <v>1</v>
      </c>
      <c r="C4" s="4"/>
      <c r="D4" s="5"/>
      <c r="E4" s="5"/>
      <c r="F4" s="5"/>
      <c r="G4" s="5"/>
      <c r="H4" s="5"/>
      <c r="I4" s="5"/>
      <c r="J4" s="5"/>
      <c r="K4" s="5"/>
      <c r="L4" s="5"/>
      <c r="M4" s="5"/>
      <c r="N4" s="5"/>
      <c r="O4" s="5"/>
      <c r="P4" s="5"/>
      <c r="Q4" s="5"/>
      <c r="R4" s="5"/>
      <c r="S4" s="5"/>
      <c r="T4" s="5"/>
      <c r="U4" s="1"/>
      <c r="V4" s="1"/>
      <c r="W4" s="1"/>
      <c r="X4" s="1"/>
      <c r="Y4" s="1"/>
      <c r="Z4" s="1"/>
    </row>
    <row r="5">
      <c r="A5" s="1"/>
      <c r="B5" s="4" t="s">
        <v>2</v>
      </c>
      <c r="C5" s="6"/>
      <c r="D5" s="4"/>
      <c r="E5" s="4"/>
      <c r="F5" s="4"/>
      <c r="G5" s="4"/>
      <c r="H5" s="4"/>
      <c r="I5" s="4"/>
      <c r="J5" s="4"/>
      <c r="K5" s="4"/>
      <c r="L5" s="4"/>
      <c r="M5" s="4"/>
      <c r="N5" s="4"/>
      <c r="O5" s="4"/>
      <c r="P5" s="4"/>
      <c r="Q5" s="4"/>
      <c r="R5" s="4"/>
      <c r="S5" s="7"/>
      <c r="T5" s="7"/>
      <c r="U5" s="1"/>
      <c r="V5" s="1"/>
      <c r="W5" s="1"/>
      <c r="X5" s="1"/>
      <c r="Y5" s="1"/>
      <c r="Z5" s="1"/>
    </row>
    <row r="6">
      <c r="A6" s="1"/>
      <c r="B6" s="6"/>
      <c r="C6" s="6"/>
      <c r="D6" s="4"/>
      <c r="E6" s="4"/>
      <c r="F6" s="4"/>
      <c r="G6" s="4"/>
      <c r="H6" s="4"/>
      <c r="I6" s="4"/>
      <c r="J6" s="4"/>
      <c r="K6" s="4"/>
      <c r="L6" s="4"/>
      <c r="M6" s="4"/>
      <c r="N6" s="4"/>
      <c r="O6" s="4"/>
      <c r="P6" s="4"/>
      <c r="Q6" s="4"/>
      <c r="R6" s="4"/>
      <c r="S6" s="7"/>
      <c r="T6" s="7"/>
      <c r="U6" s="1"/>
      <c r="V6" s="1"/>
      <c r="W6" s="1"/>
      <c r="X6" s="1"/>
      <c r="Y6" s="1"/>
      <c r="Z6" s="1"/>
    </row>
    <row r="7">
      <c r="A7" s="1"/>
      <c r="B7" s="8" t="s">
        <v>3</v>
      </c>
      <c r="C7" s="6"/>
      <c r="D7" s="4"/>
      <c r="E7" s="4"/>
      <c r="F7" s="4"/>
      <c r="G7" s="4"/>
      <c r="H7" s="4"/>
      <c r="I7" s="4"/>
      <c r="J7" s="4"/>
      <c r="K7" s="4"/>
      <c r="L7" s="4"/>
      <c r="M7" s="4"/>
      <c r="N7" s="4"/>
      <c r="O7" s="4"/>
      <c r="P7" s="4"/>
      <c r="Q7" s="4"/>
      <c r="R7" s="4"/>
      <c r="S7" s="7"/>
      <c r="T7" s="7"/>
      <c r="U7" s="1"/>
      <c r="V7" s="1"/>
      <c r="W7" s="1"/>
      <c r="X7" s="1"/>
      <c r="Y7" s="1"/>
      <c r="Z7" s="1"/>
    </row>
    <row r="8">
      <c r="A8" s="1"/>
      <c r="B8" s="9" t="s">
        <v>4</v>
      </c>
      <c r="C8" s="6"/>
      <c r="D8" s="4"/>
      <c r="E8" s="4"/>
      <c r="F8" s="4"/>
      <c r="G8" s="4"/>
      <c r="H8" s="4"/>
      <c r="I8" s="4"/>
      <c r="J8" s="4"/>
      <c r="K8" s="4"/>
      <c r="L8" s="4"/>
      <c r="M8" s="4"/>
      <c r="N8" s="4"/>
      <c r="O8" s="4"/>
      <c r="P8" s="4"/>
      <c r="Q8" s="4"/>
      <c r="R8" s="4"/>
      <c r="S8" s="7"/>
      <c r="T8" s="7"/>
      <c r="U8" s="1"/>
      <c r="V8" s="1"/>
      <c r="W8" s="1"/>
      <c r="X8" s="1"/>
      <c r="Y8" s="1"/>
      <c r="Z8" s="1"/>
    </row>
    <row r="9">
      <c r="A9" s="1"/>
      <c r="B9" s="6" t="s">
        <v>5</v>
      </c>
      <c r="C9" s="6"/>
      <c r="D9" s="4"/>
      <c r="E9" s="4"/>
      <c r="F9" s="4"/>
      <c r="G9" s="4"/>
      <c r="H9" s="4"/>
      <c r="I9" s="4"/>
      <c r="J9" s="4"/>
      <c r="K9" s="4"/>
      <c r="L9" s="4"/>
      <c r="M9" s="4"/>
      <c r="N9" s="4"/>
      <c r="O9" s="4"/>
      <c r="P9" s="4"/>
      <c r="Q9" s="4"/>
      <c r="R9" s="4"/>
      <c r="S9" s="7"/>
      <c r="T9" s="7"/>
      <c r="U9" s="1"/>
      <c r="V9" s="1"/>
      <c r="W9" s="1"/>
      <c r="X9" s="1"/>
      <c r="Y9" s="1"/>
      <c r="Z9" s="1"/>
    </row>
    <row r="10">
      <c r="A10" s="1"/>
      <c r="B10" s="6" t="s">
        <v>6</v>
      </c>
      <c r="C10" s="6"/>
      <c r="D10" s="4"/>
      <c r="E10" s="4"/>
      <c r="F10" s="4"/>
      <c r="G10" s="4"/>
      <c r="H10" s="4"/>
      <c r="I10" s="4"/>
      <c r="J10" s="4"/>
      <c r="K10" s="4"/>
      <c r="L10" s="4"/>
      <c r="M10" s="4"/>
      <c r="N10" s="4"/>
      <c r="O10" s="4"/>
      <c r="P10" s="4"/>
      <c r="Q10" s="4"/>
      <c r="R10" s="4"/>
      <c r="S10" s="7"/>
      <c r="T10" s="7"/>
      <c r="U10" s="1"/>
      <c r="V10" s="1"/>
      <c r="W10" s="1"/>
      <c r="X10" s="1"/>
      <c r="Y10" s="1"/>
      <c r="Z10" s="1"/>
    </row>
    <row r="11">
      <c r="A11" s="1"/>
      <c r="B11" s="6" t="s">
        <v>7</v>
      </c>
      <c r="C11" s="1"/>
      <c r="D11" s="1"/>
      <c r="E11" s="1"/>
      <c r="F11" s="1"/>
      <c r="G11" s="1"/>
      <c r="H11" s="1"/>
      <c r="I11" s="1"/>
      <c r="J11" s="1"/>
      <c r="K11" s="1"/>
      <c r="L11" s="1"/>
      <c r="M11" s="1"/>
      <c r="N11" s="1"/>
      <c r="O11" s="1"/>
      <c r="P11" s="1"/>
      <c r="Q11" s="1"/>
      <c r="R11" s="1"/>
      <c r="S11" s="1"/>
      <c r="T11" s="1"/>
      <c r="U11" s="1"/>
      <c r="V11" s="1"/>
      <c r="W11" s="1"/>
      <c r="X11" s="1"/>
      <c r="Y11" s="1"/>
      <c r="Z11" s="1"/>
    </row>
    <row r="12">
      <c r="A12" s="1"/>
      <c r="B12" s="10" t="s">
        <v>8</v>
      </c>
      <c r="C12" s="1"/>
      <c r="D12" s="1"/>
      <c r="E12" s="1"/>
      <c r="F12" s="1"/>
      <c r="G12" s="1"/>
      <c r="H12" s="1"/>
      <c r="I12" s="1"/>
      <c r="J12" s="1"/>
      <c r="K12" s="1"/>
      <c r="L12" s="1"/>
      <c r="M12" s="1"/>
      <c r="N12" s="1"/>
      <c r="O12" s="1"/>
      <c r="P12" s="1"/>
      <c r="Q12" s="1"/>
      <c r="R12" s="1"/>
      <c r="S12" s="1"/>
      <c r="T12" s="1"/>
      <c r="U12" s="1"/>
      <c r="V12" s="1"/>
      <c r="W12" s="1"/>
      <c r="X12" s="1"/>
      <c r="Y12" s="1"/>
      <c r="Z12" s="1"/>
    </row>
    <row r="13">
      <c r="A13" s="1"/>
      <c r="B13" s="11" t="s">
        <v>9</v>
      </c>
      <c r="C13" s="1"/>
      <c r="D13" s="1"/>
      <c r="E13" s="1"/>
      <c r="F13" s="1"/>
      <c r="G13" s="1"/>
      <c r="H13" s="1"/>
      <c r="I13" s="1"/>
      <c r="J13" s="1"/>
      <c r="K13" s="1"/>
      <c r="L13" s="1"/>
      <c r="M13" s="1"/>
      <c r="N13" s="12" t="s">
        <v>10</v>
      </c>
      <c r="P13" s="1"/>
      <c r="Q13" s="1"/>
      <c r="R13" s="1"/>
      <c r="S13" s="1"/>
      <c r="T13" s="1"/>
      <c r="U13" s="1"/>
      <c r="V13" s="1"/>
      <c r="W13" s="1"/>
      <c r="X13" s="1"/>
      <c r="Y13" s="1"/>
      <c r="Z13" s="1"/>
    </row>
    <row r="14">
      <c r="A14" s="1"/>
      <c r="B14" s="6"/>
      <c r="C14" s="1"/>
      <c r="D14" s="1"/>
      <c r="E14" s="1"/>
      <c r="F14" s="1"/>
      <c r="G14" s="1"/>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8" t="s">
        <v>11</v>
      </c>
      <c r="C16" s="1"/>
      <c r="D16" s="1"/>
      <c r="E16" s="1"/>
      <c r="F16" s="1"/>
      <c r="G16" s="1"/>
      <c r="H16" s="1"/>
      <c r="I16" s="1"/>
      <c r="J16" s="1"/>
      <c r="K16" s="1"/>
      <c r="L16" s="1"/>
      <c r="M16" s="1"/>
      <c r="N16" s="1"/>
      <c r="O16" s="1"/>
      <c r="P16" s="1"/>
      <c r="Q16" s="1"/>
      <c r="R16" s="1"/>
      <c r="S16" s="1"/>
      <c r="T16" s="1"/>
      <c r="U16" s="1"/>
      <c r="V16" s="1"/>
      <c r="W16" s="1"/>
      <c r="X16" s="1"/>
      <c r="Y16" s="1"/>
      <c r="Z16" s="1"/>
    </row>
    <row r="17">
      <c r="A17" s="1"/>
      <c r="B17" s="6" t="s">
        <v>12</v>
      </c>
      <c r="C17" s="1"/>
      <c r="D17" s="1"/>
      <c r="E17" s="1"/>
      <c r="F17" s="1"/>
      <c r="G17" s="1"/>
      <c r="H17" s="1"/>
      <c r="I17" s="1"/>
      <c r="J17" s="1"/>
      <c r="K17" s="1"/>
      <c r="L17" s="1"/>
      <c r="M17" s="1"/>
      <c r="N17" s="1"/>
      <c r="O17" s="1"/>
      <c r="P17" s="1"/>
      <c r="Q17" s="1"/>
      <c r="R17" s="1"/>
      <c r="S17" s="1"/>
      <c r="T17" s="1"/>
      <c r="U17" s="1"/>
      <c r="V17" s="1"/>
      <c r="W17" s="1"/>
      <c r="X17" s="1"/>
      <c r="Y17" s="1"/>
      <c r="Z17" s="1"/>
    </row>
    <row r="18">
      <c r="A18" s="1"/>
      <c r="B18" s="6" t="s">
        <v>13</v>
      </c>
      <c r="C18" s="1"/>
      <c r="D18" s="1"/>
      <c r="E18" s="1"/>
      <c r="F18" s="1"/>
      <c r="G18" s="1"/>
      <c r="H18" s="1"/>
      <c r="I18" s="1"/>
      <c r="J18" s="1"/>
      <c r="K18" s="1"/>
      <c r="L18" s="1"/>
      <c r="M18" s="1"/>
      <c r="N18" s="1"/>
      <c r="O18" s="1"/>
      <c r="P18" s="1"/>
      <c r="Q18" s="1"/>
      <c r="R18" s="1"/>
      <c r="S18" s="1"/>
      <c r="T18" s="1"/>
      <c r="U18" s="1"/>
      <c r="V18" s="1"/>
      <c r="W18" s="1"/>
      <c r="X18" s="1"/>
      <c r="Y18" s="1"/>
      <c r="Z18" s="1"/>
    </row>
    <row r="19">
      <c r="A19" s="1"/>
      <c r="B19" s="6" t="s">
        <v>14</v>
      </c>
      <c r="C19" s="1"/>
      <c r="D19" s="1"/>
      <c r="E19" s="1"/>
      <c r="F19" s="1"/>
      <c r="G19" s="1"/>
      <c r="H19" s="1"/>
      <c r="I19" s="1"/>
      <c r="J19" s="1"/>
      <c r="K19" s="1"/>
      <c r="L19" s="1"/>
      <c r="M19" s="1"/>
      <c r="N19" s="1"/>
      <c r="O19" s="1"/>
      <c r="P19" s="1"/>
      <c r="Q19" s="1"/>
      <c r="R19" s="1"/>
      <c r="S19" s="1"/>
      <c r="T19" s="1"/>
      <c r="U19" s="1"/>
      <c r="V19" s="1"/>
      <c r="W19" s="1"/>
      <c r="X19" s="1"/>
      <c r="Y19" s="1"/>
      <c r="Z19" s="1"/>
    </row>
    <row r="20">
      <c r="A20" s="1"/>
      <c r="B20" s="6"/>
      <c r="C20" s="1"/>
      <c r="D20" s="1"/>
      <c r="E20" s="1"/>
      <c r="F20" s="1"/>
      <c r="G20" s="1"/>
      <c r="H20" s="1"/>
      <c r="I20" s="1"/>
      <c r="J20" s="1"/>
      <c r="K20" s="1"/>
      <c r="L20" s="1"/>
      <c r="M20" s="1"/>
      <c r="N20" s="1"/>
      <c r="O20" s="1"/>
      <c r="P20" s="1"/>
      <c r="Q20" s="1"/>
      <c r="R20" s="1"/>
      <c r="S20" s="1"/>
      <c r="T20" s="1"/>
      <c r="U20" s="1"/>
      <c r="V20" s="1"/>
      <c r="W20" s="1"/>
      <c r="X20" s="1"/>
      <c r="Y20" s="1"/>
      <c r="Z20" s="1"/>
    </row>
    <row r="21">
      <c r="A21" s="1"/>
      <c r="B21" s="13" t="s">
        <v>15</v>
      </c>
      <c r="C21" s="1"/>
      <c r="D21" s="1"/>
      <c r="E21" s="1"/>
      <c r="F21" s="1"/>
      <c r="G21" s="1"/>
      <c r="H21" s="1"/>
      <c r="I21" s="1"/>
      <c r="J21" s="1"/>
      <c r="K21" s="1"/>
      <c r="L21" s="1"/>
      <c r="M21" s="1"/>
      <c r="N21" s="1"/>
      <c r="O21" s="1"/>
      <c r="P21" s="1"/>
      <c r="Q21" s="1"/>
      <c r="R21" s="1"/>
      <c r="S21" s="1"/>
      <c r="T21" s="1"/>
      <c r="U21" s="1"/>
      <c r="V21" s="1"/>
      <c r="W21" s="1"/>
      <c r="X21" s="1"/>
      <c r="Y21" s="1"/>
      <c r="Z21" s="1"/>
    </row>
    <row r="22">
      <c r="A22" s="1"/>
      <c r="B22" s="14" t="s">
        <v>16</v>
      </c>
      <c r="C22" s="15" t="s">
        <v>17</v>
      </c>
      <c r="D22" s="15" t="s">
        <v>18</v>
      </c>
      <c r="E22" s="15" t="s">
        <v>19</v>
      </c>
      <c r="F22" s="15" t="s">
        <v>20</v>
      </c>
      <c r="G22" s="15" t="s">
        <v>21</v>
      </c>
      <c r="H22" s="15" t="s">
        <v>22</v>
      </c>
      <c r="I22" s="15" t="s">
        <v>23</v>
      </c>
      <c r="J22" s="16" t="s">
        <v>24</v>
      </c>
      <c r="K22" s="1"/>
      <c r="L22" s="1"/>
      <c r="M22" s="1"/>
      <c r="N22" s="1"/>
      <c r="O22" s="1"/>
      <c r="P22" s="1"/>
      <c r="Q22" s="1"/>
      <c r="R22" s="1"/>
      <c r="S22" s="1"/>
      <c r="T22" s="1"/>
      <c r="U22" s="1"/>
      <c r="V22" s="1"/>
      <c r="W22" s="1"/>
      <c r="X22" s="1"/>
      <c r="Y22" s="1"/>
      <c r="Z22" s="1"/>
    </row>
    <row r="23">
      <c r="A23" s="1"/>
      <c r="B23" s="17" t="s">
        <v>25</v>
      </c>
      <c r="C23" s="18" t="s">
        <v>26</v>
      </c>
      <c r="D23" s="18">
        <v>115.0</v>
      </c>
      <c r="E23" s="18">
        <v>1.4</v>
      </c>
      <c r="F23" s="19">
        <f t="shared" ref="F23:F26" si="1">SUM(D23*E23)</f>
        <v>161</v>
      </c>
      <c r="G23" s="18">
        <v>2.0</v>
      </c>
      <c r="H23" s="19">
        <f t="shared" ref="H23:H26" si="2">IF(C23="AC",SUM(F23*G23),0)</f>
        <v>322</v>
      </c>
      <c r="I23" s="19">
        <f t="shared" ref="I23:I26" si="3">IF(C23="DC",SUM(F23*G23),0)</f>
        <v>0</v>
      </c>
      <c r="J23" s="20">
        <f t="shared" ref="J23:J26" si="4">H23+I23</f>
        <v>322</v>
      </c>
      <c r="K23" s="1"/>
      <c r="L23" s="1"/>
      <c r="M23" s="1"/>
      <c r="N23" s="1"/>
      <c r="O23" s="1"/>
      <c r="P23" s="1"/>
      <c r="Q23" s="1"/>
      <c r="R23" s="1"/>
      <c r="S23" s="1"/>
      <c r="T23" s="1"/>
      <c r="U23" s="1"/>
      <c r="V23" s="1"/>
      <c r="W23" s="1"/>
      <c r="X23" s="1"/>
      <c r="Y23" s="1"/>
      <c r="Z23" s="1"/>
    </row>
    <row r="24">
      <c r="A24" s="1"/>
      <c r="B24" s="17" t="s">
        <v>27</v>
      </c>
      <c r="C24" s="18"/>
      <c r="D24" s="18"/>
      <c r="E24" s="18"/>
      <c r="F24" s="19">
        <f t="shared" si="1"/>
        <v>0</v>
      </c>
      <c r="G24" s="18"/>
      <c r="H24" s="19">
        <f t="shared" si="2"/>
        <v>0</v>
      </c>
      <c r="I24" s="19">
        <f t="shared" si="3"/>
        <v>0</v>
      </c>
      <c r="J24" s="20">
        <f t="shared" si="4"/>
        <v>0</v>
      </c>
      <c r="K24" s="1"/>
      <c r="L24" s="1"/>
      <c r="M24" s="1"/>
      <c r="N24" s="1"/>
      <c r="O24" s="1"/>
      <c r="P24" s="1"/>
      <c r="Q24" s="1"/>
      <c r="R24" s="1"/>
      <c r="S24" s="1"/>
      <c r="T24" s="1"/>
      <c r="U24" s="1"/>
      <c r="V24" s="1"/>
      <c r="W24" s="1"/>
      <c r="X24" s="1"/>
      <c r="Y24" s="1"/>
      <c r="Z24" s="1"/>
    </row>
    <row r="25">
      <c r="A25" s="1"/>
      <c r="B25" s="17" t="s">
        <v>28</v>
      </c>
      <c r="C25" s="18"/>
      <c r="D25" s="18"/>
      <c r="E25" s="18"/>
      <c r="F25" s="19">
        <f t="shared" si="1"/>
        <v>0</v>
      </c>
      <c r="G25" s="18"/>
      <c r="H25" s="19">
        <f t="shared" si="2"/>
        <v>0</v>
      </c>
      <c r="I25" s="19">
        <f t="shared" si="3"/>
        <v>0</v>
      </c>
      <c r="J25" s="20">
        <f t="shared" si="4"/>
        <v>0</v>
      </c>
      <c r="K25" s="1"/>
      <c r="L25" s="1"/>
      <c r="M25" s="1"/>
      <c r="N25" s="1"/>
      <c r="O25" s="1"/>
      <c r="P25" s="1"/>
      <c r="Q25" s="1"/>
      <c r="R25" s="1"/>
      <c r="S25" s="1"/>
      <c r="T25" s="1"/>
      <c r="U25" s="1"/>
      <c r="V25" s="1"/>
      <c r="W25" s="1"/>
      <c r="X25" s="1"/>
      <c r="Y25" s="1"/>
      <c r="Z25" s="1"/>
    </row>
    <row r="26">
      <c r="A26" s="1"/>
      <c r="B26" s="17" t="s">
        <v>29</v>
      </c>
      <c r="C26" s="18" t="s">
        <v>30</v>
      </c>
      <c r="D26" s="18">
        <v>12.0</v>
      </c>
      <c r="E26" s="18">
        <v>3.0</v>
      </c>
      <c r="F26" s="19">
        <f t="shared" si="1"/>
        <v>36</v>
      </c>
      <c r="G26" s="18">
        <v>3.0</v>
      </c>
      <c r="H26" s="19">
        <f t="shared" si="2"/>
        <v>0</v>
      </c>
      <c r="I26" s="19">
        <f t="shared" si="3"/>
        <v>108</v>
      </c>
      <c r="J26" s="20">
        <f t="shared" si="4"/>
        <v>108</v>
      </c>
      <c r="K26" s="1"/>
      <c r="L26" s="1"/>
      <c r="M26" s="1"/>
      <c r="N26" s="1"/>
      <c r="O26" s="1"/>
      <c r="P26" s="1"/>
      <c r="Q26" s="1"/>
      <c r="R26" s="1"/>
      <c r="S26" s="1"/>
      <c r="T26" s="1"/>
      <c r="U26" s="1"/>
      <c r="V26" s="1"/>
      <c r="W26" s="1"/>
      <c r="X26" s="1"/>
      <c r="Y26" s="1"/>
      <c r="Z26" s="1"/>
    </row>
    <row r="27">
      <c r="A27" s="1"/>
      <c r="B27" s="21" t="s">
        <v>31</v>
      </c>
      <c r="C27" s="22"/>
      <c r="D27" s="22"/>
      <c r="E27" s="22"/>
      <c r="F27" s="22"/>
      <c r="G27" s="22"/>
      <c r="H27" s="22"/>
      <c r="I27" s="22"/>
      <c r="J27" s="23">
        <f>SUM(J23:J26)</f>
        <v>430</v>
      </c>
      <c r="K27" s="1"/>
      <c r="L27" s="1"/>
      <c r="M27" s="1"/>
      <c r="N27" s="1"/>
      <c r="O27" s="1"/>
      <c r="P27" s="1"/>
      <c r="Q27" s="1"/>
      <c r="R27" s="1"/>
      <c r="S27" s="1"/>
      <c r="T27" s="1"/>
      <c r="U27" s="1"/>
      <c r="V27" s="1"/>
      <c r="W27" s="1"/>
      <c r="X27" s="1"/>
      <c r="Y27" s="1"/>
      <c r="Z27" s="1"/>
    </row>
    <row r="28">
      <c r="A28" s="1"/>
      <c r="B28" s="1"/>
      <c r="C28" s="1"/>
      <c r="D28" s="1"/>
      <c r="E28" s="1"/>
      <c r="F28" s="1"/>
      <c r="G28" s="1"/>
      <c r="H28" s="1"/>
      <c r="I28" s="1"/>
      <c r="J28" s="1"/>
      <c r="K28" s="1"/>
      <c r="L28" s="1"/>
      <c r="M28" s="1"/>
      <c r="N28" s="1"/>
      <c r="O28" s="1"/>
      <c r="P28" s="1"/>
      <c r="Q28" s="1"/>
      <c r="R28" s="1"/>
      <c r="S28" s="1"/>
      <c r="T28" s="1"/>
      <c r="U28" s="1"/>
      <c r="V28" s="1"/>
      <c r="W28" s="1"/>
      <c r="X28" s="1"/>
      <c r="Y28" s="1"/>
      <c r="Z28" s="1"/>
    </row>
    <row r="29">
      <c r="A29" s="1"/>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8" t="s">
        <v>32</v>
      </c>
      <c r="C30" s="1"/>
      <c r="D30" s="1"/>
      <c r="E30" s="1"/>
      <c r="F30" s="1"/>
      <c r="G30" s="1"/>
      <c r="H30" s="1"/>
      <c r="I30" s="1"/>
      <c r="J30" s="1"/>
      <c r="K30" s="1"/>
      <c r="L30" s="1"/>
      <c r="M30" s="1"/>
      <c r="N30" s="1"/>
      <c r="O30" s="1"/>
      <c r="P30" s="1"/>
      <c r="Q30" s="1"/>
      <c r="R30" s="1"/>
      <c r="S30" s="1"/>
      <c r="T30" s="1"/>
      <c r="U30" s="1"/>
      <c r="V30" s="1"/>
      <c r="W30" s="1"/>
      <c r="X30" s="1"/>
      <c r="Y30" s="1"/>
      <c r="Z30" s="1"/>
    </row>
    <row r="31">
      <c r="A31" s="1"/>
      <c r="B31" s="6" t="s">
        <v>33</v>
      </c>
      <c r="C31" s="1"/>
      <c r="D31" s="1"/>
      <c r="E31" s="1"/>
      <c r="F31" s="1"/>
      <c r="G31" s="1"/>
      <c r="H31" s="1"/>
      <c r="I31" s="1"/>
      <c r="J31" s="1"/>
      <c r="K31" s="1"/>
      <c r="L31" s="1"/>
      <c r="M31" s="1"/>
      <c r="N31" s="1"/>
      <c r="O31" s="1"/>
      <c r="P31" s="1"/>
      <c r="Q31" s="1"/>
      <c r="R31" s="1"/>
      <c r="S31" s="1"/>
      <c r="T31" s="1"/>
      <c r="U31" s="1"/>
      <c r="V31" s="1"/>
      <c r="W31" s="1"/>
      <c r="X31" s="1"/>
      <c r="Y31" s="1"/>
      <c r="Z31" s="1"/>
    </row>
    <row r="32">
      <c r="A32" s="1"/>
      <c r="B32" s="6" t="s">
        <v>34</v>
      </c>
      <c r="C32" s="1"/>
      <c r="D32" s="1"/>
      <c r="E32" s="1"/>
      <c r="F32" s="1"/>
      <c r="G32" s="1"/>
      <c r="H32" s="1"/>
      <c r="I32" s="1"/>
      <c r="J32" s="1"/>
      <c r="K32" s="1"/>
      <c r="L32" s="1"/>
      <c r="M32" s="1"/>
      <c r="N32" s="1"/>
      <c r="O32" s="1"/>
      <c r="P32" s="1"/>
      <c r="Q32" s="1"/>
      <c r="R32" s="1"/>
      <c r="S32" s="1"/>
      <c r="T32" s="1"/>
      <c r="U32" s="1"/>
      <c r="V32" s="1"/>
      <c r="W32" s="1"/>
      <c r="X32" s="1"/>
      <c r="Y32" s="1"/>
      <c r="Z32" s="1"/>
    </row>
    <row r="33">
      <c r="A33" s="1"/>
      <c r="B33" s="6" t="s">
        <v>35</v>
      </c>
      <c r="C33" s="1"/>
      <c r="D33" s="1"/>
      <c r="E33" s="1"/>
      <c r="F33" s="1"/>
      <c r="G33" s="1"/>
      <c r="H33" s="1"/>
      <c r="I33" s="1"/>
      <c r="J33" s="1"/>
      <c r="K33" s="1"/>
      <c r="L33" s="1"/>
      <c r="M33" s="1"/>
      <c r="N33" s="1"/>
      <c r="O33" s="1"/>
      <c r="P33" s="1"/>
      <c r="Q33" s="1"/>
      <c r="R33" s="1"/>
      <c r="S33" s="1"/>
      <c r="T33" s="1"/>
      <c r="U33" s="1"/>
      <c r="V33" s="1"/>
      <c r="W33" s="1"/>
      <c r="X33" s="1"/>
      <c r="Y33" s="1"/>
      <c r="Z33" s="1"/>
    </row>
    <row r="34">
      <c r="A34" s="1"/>
      <c r="B34" s="6"/>
      <c r="C34" s="1"/>
      <c r="D34" s="1"/>
      <c r="E34" s="1"/>
      <c r="F34" s="1"/>
      <c r="G34" s="1"/>
      <c r="H34" s="1"/>
      <c r="I34" s="1"/>
      <c r="J34" s="1"/>
      <c r="K34" s="1"/>
      <c r="L34" s="1"/>
      <c r="M34" s="1"/>
      <c r="N34" s="1"/>
      <c r="O34" s="1"/>
      <c r="P34" s="1"/>
      <c r="Q34" s="1"/>
      <c r="R34" s="1"/>
      <c r="S34" s="1"/>
      <c r="T34" s="1"/>
      <c r="U34" s="1"/>
      <c r="V34" s="1"/>
      <c r="W34" s="1"/>
      <c r="X34" s="1"/>
      <c r="Y34" s="1"/>
      <c r="Z34" s="1"/>
    </row>
    <row r="35">
      <c r="A35" s="1"/>
      <c r="B35" s="1"/>
      <c r="C35" s="1"/>
      <c r="D35" s="1"/>
      <c r="E35" s="1"/>
      <c r="F35" s="1"/>
      <c r="G35" s="1"/>
      <c r="H35" s="1"/>
      <c r="I35" s="1"/>
      <c r="J35" s="1"/>
      <c r="K35" s="1"/>
      <c r="L35" s="1"/>
      <c r="M35" s="1"/>
      <c r="N35" s="1"/>
      <c r="O35" s="1"/>
      <c r="P35" s="1"/>
      <c r="Q35" s="1"/>
      <c r="R35" s="1"/>
      <c r="S35" s="1"/>
      <c r="T35" s="1"/>
      <c r="U35" s="1"/>
      <c r="V35" s="1"/>
      <c r="W35" s="1"/>
      <c r="X35" s="1"/>
      <c r="Y35" s="1"/>
      <c r="Z35" s="1"/>
    </row>
    <row r="36">
      <c r="A36" s="1"/>
      <c r="B36" s="1"/>
      <c r="C36" s="1"/>
      <c r="D36" s="8" t="s">
        <v>36</v>
      </c>
      <c r="E36" s="1"/>
      <c r="F36" s="1"/>
      <c r="G36" s="1"/>
      <c r="H36" s="1"/>
      <c r="I36" s="1"/>
      <c r="J36" s="1"/>
      <c r="K36" s="1"/>
      <c r="L36" s="1"/>
      <c r="M36" s="1"/>
      <c r="N36" s="1"/>
      <c r="O36" s="1"/>
      <c r="P36" s="1"/>
      <c r="Q36" s="1"/>
      <c r="R36" s="1"/>
      <c r="S36" s="1"/>
      <c r="T36" s="1"/>
      <c r="U36" s="1"/>
      <c r="V36" s="1"/>
      <c r="W36" s="1"/>
      <c r="X36" s="1"/>
      <c r="Y36" s="1"/>
      <c r="Z36" s="1"/>
    </row>
    <row r="37">
      <c r="A37" s="1"/>
      <c r="B37" s="1"/>
      <c r="C37" s="1"/>
      <c r="D37" s="6" t="s">
        <v>37</v>
      </c>
      <c r="E37" s="1"/>
      <c r="F37" s="1"/>
      <c r="G37" s="1"/>
      <c r="H37" s="1"/>
      <c r="I37" s="1"/>
      <c r="J37" s="1"/>
      <c r="K37" s="1"/>
      <c r="L37" s="1"/>
      <c r="M37" s="1"/>
      <c r="N37" s="1"/>
      <c r="O37" s="1"/>
      <c r="P37" s="1"/>
      <c r="Q37" s="1"/>
      <c r="R37" s="1"/>
      <c r="S37" s="1"/>
      <c r="T37" s="1"/>
      <c r="U37" s="1"/>
      <c r="V37" s="1"/>
      <c r="W37" s="1"/>
      <c r="X37" s="1"/>
      <c r="Y37" s="1"/>
      <c r="Z37" s="1"/>
    </row>
    <row r="38">
      <c r="A38" s="1"/>
      <c r="B38" s="1"/>
      <c r="C38" s="1"/>
      <c r="D38" s="24" t="s">
        <v>38</v>
      </c>
      <c r="E38" s="1"/>
      <c r="F38" s="1"/>
      <c r="G38" s="1"/>
      <c r="H38" s="1"/>
      <c r="I38" s="1"/>
      <c r="J38" s="1"/>
      <c r="K38" s="1"/>
      <c r="L38" s="1"/>
      <c r="M38" s="1"/>
      <c r="N38" s="1"/>
      <c r="O38" s="1"/>
      <c r="P38" s="1"/>
      <c r="Q38" s="1"/>
      <c r="R38" s="1"/>
      <c r="S38" s="1"/>
      <c r="T38" s="1"/>
      <c r="U38" s="1"/>
      <c r="V38" s="1"/>
      <c r="W38" s="1"/>
      <c r="X38" s="1"/>
      <c r="Y38" s="1"/>
      <c r="Z38" s="1"/>
    </row>
    <row r="39">
      <c r="A39" s="1"/>
      <c r="B39" s="1"/>
      <c r="C39" s="1"/>
      <c r="D39" s="24" t="s">
        <v>39</v>
      </c>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row>
    <row r="41">
      <c r="A41" s="1"/>
      <c r="B41" s="24"/>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25" t="s">
        <v>40</v>
      </c>
      <c r="P43" s="1"/>
      <c r="Q43" s="1"/>
      <c r="R43" s="1"/>
      <c r="S43" s="1"/>
      <c r="T43" s="1"/>
      <c r="U43" s="1"/>
      <c r="V43" s="1"/>
      <c r="W43" s="1"/>
      <c r="X43" s="1"/>
      <c r="Y43" s="1"/>
      <c r="Z43" s="1"/>
    </row>
    <row r="44">
      <c r="A44" s="1"/>
      <c r="P44" s="1"/>
      <c r="Q44" s="1"/>
      <c r="R44" s="1"/>
      <c r="S44" s="1"/>
      <c r="T44" s="1"/>
      <c r="U44" s="1"/>
      <c r="V44" s="1"/>
      <c r="W44" s="1"/>
      <c r="X44" s="1"/>
      <c r="Y44" s="1"/>
      <c r="Z44" s="1"/>
    </row>
    <row r="45">
      <c r="A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t="s">
        <v>41</v>
      </c>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43:O45"/>
  </mergeCells>
  <dataValidations>
    <dataValidation type="list" allowBlank="1" showErrorMessage="1" sqref="C23:C26">
      <formula1>"AC,DC"</formula1>
    </dataValidation>
  </dataValidations>
  <hyperlinks>
    <hyperlink r:id="rId1" ref="N13"/>
    <hyperlink r:id="rId2" ref="D38"/>
    <hyperlink r:id="rId3" ref="D39"/>
  </hyperlinks>
  <printOptions/>
  <pageMargins bottom="0.75" footer="0.0" header="0.0" left="0.7" right="0.7" top="0.75"/>
  <pageSetup orientation="portrait"/>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A8D08D"/>
    <pageSetUpPr/>
  </sheetPr>
  <sheetViews>
    <sheetView showGridLines="0" workbookViewId="0"/>
  </sheetViews>
  <sheetFormatPr customHeight="1" defaultColWidth="14.43" defaultRowHeight="15.0"/>
  <cols>
    <col customWidth="1" min="1" max="1" width="5.57"/>
    <col customWidth="1" min="2" max="2" width="26.86"/>
    <col customWidth="1" min="3" max="3" width="10.86"/>
    <col customWidth="1" min="4" max="4" width="9.57"/>
    <col customWidth="1" min="5" max="5" width="9.86"/>
    <col customWidth="1" min="6" max="6" width="8.71"/>
    <col customWidth="1" min="7" max="7" width="16.14"/>
    <col customWidth="1" min="8" max="8" width="17.29"/>
    <col customWidth="1" min="9" max="9" width="19.57"/>
    <col customWidth="1" min="10" max="10" width="26.14"/>
    <col customWidth="1" min="11" max="26" width="8.71"/>
  </cols>
  <sheetData>
    <row r="1">
      <c r="A1" s="1"/>
      <c r="B1" s="1"/>
      <c r="C1" s="1"/>
      <c r="D1" s="1"/>
      <c r="E1" s="1"/>
      <c r="F1" s="1"/>
      <c r="G1" s="1"/>
      <c r="H1" s="1"/>
      <c r="I1" s="1"/>
      <c r="J1" s="1"/>
      <c r="K1" s="1"/>
      <c r="L1" s="1"/>
      <c r="M1" s="1"/>
      <c r="N1" s="1"/>
      <c r="O1" s="1"/>
      <c r="P1" s="1"/>
      <c r="Q1" s="1"/>
      <c r="R1" s="1"/>
      <c r="S1" s="1"/>
      <c r="T1" s="1"/>
      <c r="U1" s="1"/>
      <c r="V1" s="1"/>
      <c r="W1" s="1"/>
      <c r="X1" s="1"/>
      <c r="Y1" s="1"/>
      <c r="Z1" s="1"/>
    </row>
    <row r="2">
      <c r="A2" s="5"/>
      <c r="B2" s="26" t="s">
        <v>42</v>
      </c>
      <c r="C2" s="27"/>
      <c r="D2" s="27"/>
      <c r="E2" s="27"/>
      <c r="F2" s="27"/>
      <c r="G2" s="27"/>
      <c r="H2" s="27"/>
      <c r="I2" s="27"/>
      <c r="J2" s="27"/>
      <c r="K2" s="27"/>
      <c r="L2" s="27"/>
      <c r="M2" s="27"/>
      <c r="N2" s="27"/>
      <c r="O2" s="27"/>
      <c r="P2" s="28"/>
      <c r="Q2" s="29"/>
      <c r="R2" s="29"/>
      <c r="S2" s="29"/>
      <c r="T2" s="29"/>
      <c r="U2" s="5"/>
      <c r="V2" s="5"/>
      <c r="W2" s="5"/>
      <c r="X2" s="5"/>
      <c r="Y2" s="5"/>
      <c r="Z2" s="5"/>
    </row>
    <row r="3">
      <c r="A3" s="5"/>
      <c r="B3" s="4"/>
      <c r="C3" s="4"/>
      <c r="D3" s="5"/>
      <c r="E3" s="5"/>
      <c r="F3" s="5"/>
      <c r="G3" s="5"/>
      <c r="H3" s="5"/>
      <c r="I3" s="5"/>
      <c r="J3" s="5"/>
      <c r="K3" s="5"/>
      <c r="L3" s="5"/>
      <c r="M3" s="5"/>
      <c r="N3" s="5"/>
      <c r="O3" s="5"/>
      <c r="P3" s="5"/>
      <c r="Q3" s="5"/>
      <c r="R3" s="5"/>
      <c r="S3" s="5"/>
      <c r="T3" s="5"/>
      <c r="U3" s="5"/>
      <c r="V3" s="5"/>
      <c r="W3" s="5"/>
      <c r="X3" s="5"/>
      <c r="Y3" s="5"/>
      <c r="Z3" s="5"/>
    </row>
    <row r="4">
      <c r="A4" s="5"/>
      <c r="B4" s="4" t="s">
        <v>43</v>
      </c>
      <c r="C4" s="4"/>
      <c r="D4" s="5"/>
      <c r="E4" s="5"/>
      <c r="F4" s="5"/>
      <c r="G4" s="5"/>
      <c r="H4" s="5"/>
      <c r="I4" s="5"/>
      <c r="J4" s="5"/>
      <c r="K4" s="5"/>
      <c r="L4" s="5"/>
      <c r="M4" s="5"/>
      <c r="N4" s="5"/>
      <c r="O4" s="5"/>
      <c r="P4" s="5"/>
      <c r="Q4" s="5"/>
      <c r="R4" s="5"/>
      <c r="S4" s="5"/>
      <c r="T4" s="5"/>
      <c r="U4" s="5"/>
      <c r="V4" s="5"/>
      <c r="W4" s="5"/>
      <c r="X4" s="5"/>
      <c r="Y4" s="5"/>
      <c r="Z4" s="5"/>
    </row>
    <row r="5">
      <c r="A5" s="5"/>
      <c r="B5" s="4" t="s">
        <v>44</v>
      </c>
      <c r="C5" s="4"/>
      <c r="D5" s="5"/>
      <c r="E5" s="5"/>
      <c r="F5" s="5"/>
      <c r="G5" s="5"/>
      <c r="H5" s="5"/>
      <c r="I5" s="5"/>
      <c r="J5" s="5"/>
      <c r="K5" s="5"/>
      <c r="L5" s="5"/>
      <c r="M5" s="5"/>
      <c r="N5" s="5"/>
      <c r="O5" s="5"/>
      <c r="P5" s="5"/>
      <c r="Q5" s="5"/>
      <c r="R5" s="5"/>
      <c r="S5" s="5"/>
      <c r="T5" s="5"/>
      <c r="U5" s="5"/>
      <c r="V5" s="5"/>
      <c r="W5" s="5"/>
      <c r="X5" s="5"/>
      <c r="Y5" s="5"/>
      <c r="Z5" s="5"/>
    </row>
    <row r="6">
      <c r="A6" s="7"/>
      <c r="B6" s="6" t="s">
        <v>45</v>
      </c>
      <c r="C6" s="6"/>
      <c r="D6" s="4"/>
      <c r="E6" s="4"/>
      <c r="F6" s="4"/>
      <c r="G6" s="4"/>
      <c r="H6" s="4"/>
      <c r="I6" s="4"/>
      <c r="J6" s="4"/>
      <c r="K6" s="4"/>
      <c r="L6" s="4"/>
      <c r="M6" s="4"/>
      <c r="N6" s="4"/>
      <c r="O6" s="4"/>
      <c r="P6" s="4"/>
      <c r="Q6" s="4"/>
      <c r="R6" s="4"/>
      <c r="S6" s="7"/>
      <c r="T6" s="7"/>
      <c r="U6" s="7"/>
      <c r="V6" s="7"/>
      <c r="W6" s="7"/>
      <c r="X6" s="7"/>
      <c r="Y6" s="7"/>
      <c r="Z6" s="7"/>
    </row>
    <row r="7">
      <c r="A7" s="7"/>
      <c r="B7" s="30" t="s">
        <v>46</v>
      </c>
      <c r="C7" s="6"/>
      <c r="D7" s="4"/>
      <c r="E7" s="4"/>
      <c r="F7" s="4"/>
      <c r="G7" s="4"/>
      <c r="H7" s="4"/>
      <c r="I7" s="4"/>
      <c r="J7" s="4"/>
      <c r="K7" s="4"/>
      <c r="L7" s="4"/>
      <c r="M7" s="4"/>
      <c r="N7" s="4"/>
      <c r="O7" s="4"/>
      <c r="P7" s="4"/>
      <c r="Q7" s="4"/>
      <c r="R7" s="4"/>
      <c r="S7" s="7"/>
      <c r="T7" s="7"/>
      <c r="U7" s="7"/>
      <c r="V7" s="7"/>
      <c r="W7" s="7"/>
      <c r="X7" s="7"/>
      <c r="Y7" s="7"/>
      <c r="Z7" s="7"/>
    </row>
    <row r="8">
      <c r="A8" s="7"/>
      <c r="B8" s="6" t="s">
        <v>47</v>
      </c>
      <c r="C8" s="6"/>
      <c r="D8" s="4"/>
      <c r="E8" s="4"/>
      <c r="F8" s="4"/>
      <c r="G8" s="4"/>
      <c r="H8" s="4"/>
      <c r="I8" s="4"/>
      <c r="J8" s="4"/>
      <c r="K8" s="4"/>
      <c r="L8" s="4"/>
      <c r="M8" s="4"/>
      <c r="N8" s="4"/>
      <c r="O8" s="4"/>
      <c r="P8" s="4"/>
      <c r="Q8" s="4"/>
      <c r="R8" s="4"/>
      <c r="S8" s="7"/>
      <c r="T8" s="7"/>
      <c r="U8" s="7"/>
      <c r="V8" s="7"/>
      <c r="W8" s="7"/>
      <c r="X8" s="7"/>
      <c r="Y8" s="7"/>
      <c r="Z8" s="7"/>
    </row>
    <row r="9">
      <c r="A9" s="7"/>
      <c r="B9" s="6" t="s">
        <v>48</v>
      </c>
      <c r="C9" s="6"/>
      <c r="D9" s="4"/>
      <c r="E9" s="4"/>
      <c r="F9" s="4"/>
      <c r="G9" s="4"/>
      <c r="H9" s="4"/>
      <c r="I9" s="4"/>
      <c r="J9" s="4"/>
      <c r="K9" s="4"/>
      <c r="L9" s="4"/>
      <c r="M9" s="4"/>
      <c r="N9" s="4"/>
      <c r="O9" s="4"/>
      <c r="P9" s="4"/>
      <c r="Q9" s="4"/>
      <c r="R9" s="4"/>
      <c r="S9" s="7"/>
      <c r="T9" s="7"/>
      <c r="U9" s="7"/>
      <c r="V9" s="7"/>
      <c r="W9" s="7"/>
      <c r="X9" s="7"/>
      <c r="Y9" s="7"/>
      <c r="Z9" s="7"/>
    </row>
    <row r="10">
      <c r="A10" s="7"/>
      <c r="B10" s="6" t="s">
        <v>49</v>
      </c>
      <c r="C10" s="6"/>
      <c r="D10" s="4"/>
      <c r="E10" s="4"/>
      <c r="F10" s="4"/>
      <c r="G10" s="4"/>
      <c r="H10" s="4"/>
      <c r="I10" s="4"/>
      <c r="J10" s="4"/>
      <c r="K10" s="4"/>
      <c r="L10" s="4"/>
      <c r="M10" s="4"/>
      <c r="N10" s="4"/>
      <c r="O10" s="4"/>
      <c r="P10" s="4"/>
      <c r="Q10" s="4"/>
      <c r="R10" s="4"/>
      <c r="S10" s="7"/>
      <c r="T10" s="7"/>
      <c r="U10" s="7"/>
      <c r="V10" s="7"/>
      <c r="W10" s="7"/>
      <c r="X10" s="7"/>
      <c r="Y10" s="7"/>
      <c r="Z10" s="7"/>
    </row>
    <row r="11">
      <c r="A11" s="7"/>
      <c r="B11" s="6"/>
      <c r="C11" s="6"/>
      <c r="D11" s="4"/>
      <c r="E11" s="4"/>
      <c r="F11" s="4"/>
      <c r="G11" s="4"/>
      <c r="H11" s="4"/>
      <c r="I11" s="4"/>
      <c r="J11" s="4"/>
      <c r="K11" s="4"/>
      <c r="L11" s="4"/>
      <c r="M11" s="4"/>
      <c r="N11" s="4"/>
      <c r="O11" s="4"/>
      <c r="P11" s="4"/>
      <c r="Q11" s="4"/>
      <c r="R11" s="4"/>
      <c r="S11" s="7"/>
      <c r="T11" s="7"/>
      <c r="U11" s="7"/>
      <c r="V11" s="7"/>
      <c r="W11" s="7"/>
      <c r="X11" s="7"/>
      <c r="Y11" s="7"/>
      <c r="Z11" s="7"/>
    </row>
    <row r="12">
      <c r="A12" s="7"/>
      <c r="B12" s="31"/>
      <c r="C12" s="32"/>
      <c r="D12" s="31"/>
      <c r="E12" s="31"/>
      <c r="F12" s="31"/>
      <c r="G12" s="31"/>
      <c r="H12" s="31"/>
      <c r="I12" s="31"/>
      <c r="J12" s="31"/>
      <c r="K12" s="31"/>
      <c r="L12" s="31"/>
      <c r="M12" s="31"/>
      <c r="N12" s="31"/>
      <c r="O12" s="31"/>
      <c r="P12" s="31"/>
      <c r="Q12" s="33"/>
      <c r="R12" s="33"/>
      <c r="S12" s="33"/>
      <c r="T12" s="7"/>
      <c r="U12" s="7"/>
      <c r="V12" s="7"/>
      <c r="W12" s="7"/>
      <c r="X12" s="7"/>
      <c r="Y12" s="7"/>
      <c r="Z12" s="7"/>
    </row>
    <row r="13">
      <c r="A13" s="1"/>
      <c r="B13" s="34" t="s">
        <v>50</v>
      </c>
      <c r="C13" s="27"/>
      <c r="D13" s="27"/>
      <c r="E13" s="27"/>
      <c r="F13" s="27"/>
      <c r="G13" s="27"/>
      <c r="H13" s="27"/>
      <c r="I13" s="27"/>
      <c r="J13" s="27"/>
      <c r="K13" s="27"/>
      <c r="L13" s="27"/>
      <c r="M13" s="27"/>
      <c r="N13" s="27"/>
      <c r="O13" s="27"/>
      <c r="P13" s="28"/>
      <c r="Q13" s="35"/>
      <c r="R13" s="35"/>
      <c r="S13" s="35"/>
      <c r="T13" s="36"/>
      <c r="U13" s="1"/>
      <c r="V13" s="1"/>
      <c r="W13" s="1"/>
      <c r="X13" s="1"/>
      <c r="Y13" s="1"/>
      <c r="Z13" s="1"/>
    </row>
    <row r="14">
      <c r="A14" s="1"/>
      <c r="B14" s="37"/>
      <c r="C14" s="38"/>
      <c r="D14" s="37"/>
      <c r="E14" s="39"/>
      <c r="F14" s="39"/>
      <c r="G14" s="39"/>
      <c r="H14" s="39"/>
      <c r="I14" s="39"/>
      <c r="J14" s="39"/>
      <c r="K14" s="39"/>
      <c r="L14" s="39"/>
      <c r="M14" s="39"/>
      <c r="N14" s="37"/>
      <c r="O14" s="37"/>
      <c r="P14" s="37"/>
      <c r="Q14" s="35"/>
      <c r="R14" s="35"/>
      <c r="S14" s="35"/>
      <c r="T14" s="36"/>
      <c r="U14" s="1"/>
      <c r="V14" s="1"/>
      <c r="W14" s="1"/>
      <c r="X14" s="1"/>
      <c r="Y14" s="1"/>
      <c r="Z14" s="1"/>
    </row>
    <row r="15">
      <c r="A15" s="1"/>
      <c r="B15" s="37"/>
      <c r="C15" s="40" t="s">
        <v>51</v>
      </c>
      <c r="D15" s="27"/>
      <c r="E15" s="28"/>
      <c r="F15" s="41" t="s">
        <v>52</v>
      </c>
      <c r="G15" s="27"/>
      <c r="H15" s="27"/>
      <c r="I15" s="27"/>
      <c r="J15" s="27"/>
      <c r="K15" s="27"/>
      <c r="L15" s="27"/>
      <c r="M15" s="27"/>
      <c r="N15" s="27"/>
      <c r="O15" s="27"/>
      <c r="P15" s="28"/>
      <c r="Q15" s="35"/>
      <c r="R15" s="35"/>
      <c r="S15" s="35"/>
      <c r="T15" s="36"/>
      <c r="U15" s="1"/>
      <c r="V15" s="1"/>
      <c r="W15" s="1"/>
      <c r="X15" s="1"/>
      <c r="Y15" s="1"/>
      <c r="Z15" s="1"/>
    </row>
    <row r="16">
      <c r="A16" s="1"/>
      <c r="B16" s="37"/>
      <c r="C16" s="40" t="s">
        <v>53</v>
      </c>
      <c r="D16" s="27"/>
      <c r="E16" s="28"/>
      <c r="F16" s="42" t="s">
        <v>54</v>
      </c>
      <c r="G16" s="39"/>
      <c r="H16" s="39"/>
      <c r="I16" s="39"/>
      <c r="J16" s="39"/>
      <c r="K16" s="39"/>
      <c r="L16" s="39"/>
      <c r="M16" s="39"/>
      <c r="N16" s="37"/>
      <c r="O16" s="37"/>
      <c r="P16" s="37"/>
      <c r="Q16" s="35"/>
      <c r="R16" s="35"/>
      <c r="S16" s="35"/>
      <c r="T16" s="36"/>
      <c r="U16" s="1"/>
      <c r="V16" s="1"/>
      <c r="W16" s="1"/>
      <c r="X16" s="1"/>
      <c r="Y16" s="1"/>
      <c r="Z16" s="1"/>
    </row>
    <row r="17">
      <c r="A17" s="1"/>
      <c r="B17" s="43"/>
      <c r="C17" s="44"/>
      <c r="D17" s="39"/>
      <c r="E17" s="39"/>
      <c r="F17" s="39"/>
      <c r="G17" s="39"/>
      <c r="H17" s="39"/>
      <c r="I17" s="39"/>
      <c r="J17" s="39"/>
      <c r="K17" s="39"/>
      <c r="L17" s="39"/>
      <c r="M17" s="39"/>
      <c r="N17" s="37"/>
      <c r="O17" s="37"/>
      <c r="P17" s="37"/>
      <c r="Q17" s="35"/>
      <c r="R17" s="35"/>
      <c r="S17" s="35"/>
      <c r="T17" s="36"/>
      <c r="U17" s="1"/>
      <c r="V17" s="1"/>
      <c r="W17" s="1"/>
      <c r="X17" s="1"/>
      <c r="Y17" s="1"/>
      <c r="Z17" s="1"/>
    </row>
    <row r="18">
      <c r="A18" s="1"/>
      <c r="B18" s="5"/>
      <c r="C18" s="5"/>
      <c r="D18" s="36"/>
      <c r="E18" s="36"/>
      <c r="F18" s="36"/>
      <c r="G18" s="36"/>
      <c r="H18" s="36"/>
      <c r="I18" s="36"/>
      <c r="J18" s="36"/>
      <c r="K18" s="36"/>
      <c r="L18" s="36"/>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36"/>
      <c r="O19" s="1"/>
      <c r="P19" s="1"/>
      <c r="Q19" s="1"/>
      <c r="R19" s="1"/>
      <c r="S19" s="1"/>
      <c r="T19" s="1"/>
      <c r="U19" s="1"/>
      <c r="V19" s="1"/>
      <c r="W19" s="1"/>
      <c r="X19" s="1"/>
      <c r="Y19" s="1"/>
      <c r="Z19" s="1"/>
    </row>
    <row r="20">
      <c r="A20" s="1"/>
      <c r="B20" s="45" t="s">
        <v>55</v>
      </c>
      <c r="C20" s="46"/>
      <c r="D20" s="46"/>
      <c r="E20" s="46"/>
      <c r="F20" s="46"/>
      <c r="G20" s="46"/>
      <c r="H20" s="46"/>
      <c r="I20" s="46"/>
      <c r="J20" s="47"/>
      <c r="K20" s="1"/>
      <c r="L20" s="45" t="s">
        <v>56</v>
      </c>
      <c r="M20" s="46"/>
      <c r="N20" s="46"/>
      <c r="O20" s="46"/>
      <c r="P20" s="46"/>
      <c r="Q20" s="46"/>
      <c r="R20" s="46"/>
      <c r="S20" s="46"/>
      <c r="T20" s="47"/>
      <c r="U20" s="1"/>
      <c r="V20" s="1"/>
      <c r="W20" s="1"/>
      <c r="X20" s="1"/>
      <c r="Y20" s="1"/>
      <c r="Z20" s="1"/>
    </row>
    <row r="21">
      <c r="A21" s="1"/>
      <c r="B21" s="48" t="s">
        <v>57</v>
      </c>
      <c r="C21" s="49"/>
      <c r="D21" s="50" t="s">
        <v>58</v>
      </c>
      <c r="E21" s="51"/>
      <c r="F21" s="52"/>
      <c r="G21" s="50" t="s">
        <v>59</v>
      </c>
      <c r="H21" s="50"/>
      <c r="I21" s="50"/>
      <c r="J21" s="53"/>
      <c r="K21" s="1"/>
      <c r="L21" s="54"/>
      <c r="M21" s="55"/>
      <c r="N21" s="56"/>
      <c r="O21" s="57"/>
      <c r="P21" s="57"/>
      <c r="Q21" s="57"/>
      <c r="R21" s="57"/>
      <c r="S21" s="58"/>
      <c r="T21" s="59"/>
      <c r="U21" s="1"/>
      <c r="V21" s="1"/>
      <c r="W21" s="1"/>
      <c r="X21" s="1"/>
      <c r="Y21" s="1"/>
      <c r="Z21" s="1"/>
    </row>
    <row r="22">
      <c r="A22" s="60"/>
      <c r="B22" s="61"/>
      <c r="C22" s="62"/>
      <c r="D22" s="62"/>
      <c r="E22" s="62"/>
      <c r="F22" s="62"/>
      <c r="G22" s="62"/>
      <c r="H22" s="62"/>
      <c r="I22" s="62"/>
      <c r="J22" s="63"/>
      <c r="K22" s="60"/>
      <c r="L22" s="64"/>
      <c r="M22" s="65" t="s">
        <v>60</v>
      </c>
      <c r="N22" s="57"/>
      <c r="O22" s="57"/>
      <c r="P22" s="57"/>
      <c r="Q22" s="57"/>
      <c r="R22" s="57"/>
      <c r="S22" s="58"/>
      <c r="T22" s="59"/>
      <c r="U22" s="60"/>
      <c r="V22" s="60"/>
      <c r="W22" s="60"/>
      <c r="X22" s="60"/>
      <c r="Y22" s="60"/>
      <c r="Z22" s="60"/>
    </row>
    <row r="23">
      <c r="A23" s="1"/>
      <c r="B23" s="66" t="s">
        <v>61</v>
      </c>
      <c r="C23" s="67" t="s">
        <v>17</v>
      </c>
      <c r="D23" s="68" t="s">
        <v>18</v>
      </c>
      <c r="E23" s="68" t="s">
        <v>19</v>
      </c>
      <c r="F23" s="68" t="s">
        <v>20</v>
      </c>
      <c r="G23" s="68" t="s">
        <v>21</v>
      </c>
      <c r="H23" s="68" t="s">
        <v>22</v>
      </c>
      <c r="I23" s="68" t="s">
        <v>23</v>
      </c>
      <c r="J23" s="69" t="s">
        <v>62</v>
      </c>
      <c r="K23" s="1"/>
      <c r="L23" s="64"/>
      <c r="M23" s="70" t="s">
        <v>63</v>
      </c>
      <c r="N23" s="57"/>
      <c r="O23" s="57"/>
      <c r="P23" s="57"/>
      <c r="Q23" s="57"/>
      <c r="R23" s="57"/>
      <c r="S23" s="58"/>
      <c r="T23" s="59"/>
      <c r="U23" s="1"/>
      <c r="V23" s="1"/>
      <c r="W23" s="1"/>
      <c r="X23" s="1"/>
      <c r="Y23" s="1"/>
      <c r="Z23" s="1"/>
    </row>
    <row r="24">
      <c r="A24" s="7"/>
      <c r="B24" s="71"/>
      <c r="C24" s="72"/>
      <c r="D24" s="72"/>
      <c r="E24" s="72"/>
      <c r="F24" s="72"/>
      <c r="G24" s="72"/>
      <c r="H24" s="72"/>
      <c r="I24" s="72"/>
      <c r="J24" s="73"/>
      <c r="K24" s="7"/>
      <c r="L24" s="64"/>
      <c r="M24" s="74" t="s">
        <v>64</v>
      </c>
      <c r="N24" s="57"/>
      <c r="O24" s="57"/>
      <c r="P24" s="57"/>
      <c r="Q24" s="57"/>
      <c r="R24" s="57"/>
      <c r="S24" s="58"/>
      <c r="T24" s="59"/>
      <c r="U24" s="7"/>
      <c r="V24" s="7"/>
      <c r="W24" s="7"/>
      <c r="X24" s="7"/>
      <c r="Y24" s="7"/>
      <c r="Z24" s="7"/>
    </row>
    <row r="25">
      <c r="A25" s="7"/>
      <c r="B25" s="75" t="s">
        <v>65</v>
      </c>
      <c r="C25" s="76" t="s">
        <v>30</v>
      </c>
      <c r="D25" s="77">
        <v>12.0</v>
      </c>
      <c r="E25" s="77">
        <v>0.8</v>
      </c>
      <c r="F25" s="78">
        <f t="shared" ref="F25:F26" si="1">SUM(D25*E25)</f>
        <v>9.6</v>
      </c>
      <c r="G25" s="77">
        <v>4.5</v>
      </c>
      <c r="H25" s="78">
        <f t="shared" ref="H25:H26" si="2">IF(C25="AC",SUM(F25*G25),0)</f>
        <v>0</v>
      </c>
      <c r="I25" s="78">
        <f t="shared" ref="I25:I26" si="3">IF(C25="DC",SUM(F25*G25),0)</f>
        <v>43.2</v>
      </c>
      <c r="J25" s="79">
        <f>F25*G25</f>
        <v>43.2</v>
      </c>
      <c r="K25" s="7"/>
      <c r="L25" s="54"/>
      <c r="M25" s="70" t="s">
        <v>66</v>
      </c>
      <c r="N25" s="80"/>
      <c r="O25" s="80"/>
      <c r="P25" s="80"/>
      <c r="Q25" s="80"/>
      <c r="R25" s="80"/>
      <c r="S25" s="81"/>
      <c r="T25" s="82"/>
      <c r="U25" s="7"/>
      <c r="V25" s="7"/>
      <c r="W25" s="7"/>
      <c r="X25" s="7"/>
      <c r="Y25" s="7"/>
      <c r="Z25" s="7"/>
    </row>
    <row r="26">
      <c r="A26" s="83"/>
      <c r="B26" s="75" t="s">
        <v>67</v>
      </c>
      <c r="C26" s="84" t="s">
        <v>26</v>
      </c>
      <c r="D26" s="84">
        <v>115.0</v>
      </c>
      <c r="E26" s="84">
        <v>1.4</v>
      </c>
      <c r="F26" s="78">
        <f t="shared" si="1"/>
        <v>161</v>
      </c>
      <c r="G26" s="84">
        <v>2.0</v>
      </c>
      <c r="H26" s="78">
        <f t="shared" si="2"/>
        <v>322</v>
      </c>
      <c r="I26" s="78">
        <f t="shared" si="3"/>
        <v>0</v>
      </c>
      <c r="J26" s="79">
        <f>SUM(H26+I26+J25)</f>
        <v>365.2</v>
      </c>
      <c r="K26" s="83"/>
      <c r="L26" s="85"/>
      <c r="M26" s="65"/>
      <c r="N26" s="80"/>
      <c r="O26" s="80"/>
      <c r="P26" s="80"/>
      <c r="Q26" s="80"/>
      <c r="R26" s="80"/>
      <c r="S26" s="58"/>
      <c r="T26" s="59"/>
      <c r="U26" s="83"/>
      <c r="V26" s="83"/>
      <c r="W26" s="83"/>
      <c r="X26" s="83"/>
      <c r="Y26" s="83"/>
      <c r="Z26" s="83"/>
    </row>
    <row r="27">
      <c r="A27" s="83"/>
      <c r="B27" s="86"/>
      <c r="C27" s="72"/>
      <c r="D27" s="72"/>
      <c r="E27" s="72"/>
      <c r="F27" s="72"/>
      <c r="G27" s="72"/>
      <c r="H27" s="72"/>
      <c r="I27" s="72"/>
      <c r="J27" s="73"/>
      <c r="K27" s="83"/>
      <c r="L27" s="85"/>
      <c r="M27" s="65" t="s">
        <v>68</v>
      </c>
      <c r="N27" s="80"/>
      <c r="O27" s="80"/>
      <c r="P27" s="80"/>
      <c r="Q27" s="80"/>
      <c r="R27" s="80"/>
      <c r="S27" s="58"/>
      <c r="T27" s="59"/>
      <c r="U27" s="83"/>
      <c r="V27" s="83"/>
      <c r="W27" s="83"/>
      <c r="X27" s="83"/>
      <c r="Y27" s="83"/>
      <c r="Z27" s="83"/>
    </row>
    <row r="28">
      <c r="A28" s="1"/>
      <c r="B28" s="87" t="s">
        <v>69</v>
      </c>
      <c r="C28" s="88" t="s">
        <v>17</v>
      </c>
      <c r="D28" s="89" t="s">
        <v>18</v>
      </c>
      <c r="E28" s="89" t="s">
        <v>19</v>
      </c>
      <c r="F28" s="89" t="s">
        <v>20</v>
      </c>
      <c r="G28" s="89" t="s">
        <v>21</v>
      </c>
      <c r="H28" s="89" t="s">
        <v>22</v>
      </c>
      <c r="I28" s="89" t="s">
        <v>23</v>
      </c>
      <c r="J28" s="90" t="s">
        <v>62</v>
      </c>
      <c r="K28" s="1"/>
      <c r="L28" s="85"/>
      <c r="M28" s="70" t="s">
        <v>70</v>
      </c>
      <c r="N28" s="80"/>
      <c r="O28" s="80"/>
      <c r="P28" s="80"/>
      <c r="Q28" s="80"/>
      <c r="R28" s="80"/>
      <c r="S28" s="91"/>
      <c r="T28" s="92"/>
      <c r="U28" s="1"/>
      <c r="V28" s="1"/>
      <c r="W28" s="1"/>
      <c r="X28" s="1"/>
      <c r="Y28" s="1"/>
      <c r="Z28" s="1"/>
    </row>
    <row r="29">
      <c r="A29" s="1"/>
      <c r="B29" s="17" t="s">
        <v>71</v>
      </c>
      <c r="C29" s="93" t="s">
        <v>26</v>
      </c>
      <c r="D29" s="18"/>
      <c r="E29" s="18"/>
      <c r="F29" s="19">
        <f t="shared" ref="F29:F33" si="4">SUM(D29*E29)</f>
        <v>0</v>
      </c>
      <c r="G29" s="18"/>
      <c r="H29" s="19">
        <f t="shared" ref="H29:H33" si="5">IF(C29="AC",SUM(F29*G29),0)</f>
        <v>0</v>
      </c>
      <c r="I29" s="19">
        <f t="shared" ref="I29:I31" si="6">IF(C29="DC",SUM(F29*G29),0)</f>
        <v>0</v>
      </c>
      <c r="J29" s="20">
        <f t="shared" ref="J29:J33" si="7">H29+I29</f>
        <v>0</v>
      </c>
      <c r="K29" s="1"/>
      <c r="L29" s="85"/>
      <c r="M29" s="70" t="s">
        <v>72</v>
      </c>
      <c r="N29" s="80"/>
      <c r="O29" s="80"/>
      <c r="P29" s="80"/>
      <c r="Q29" s="80"/>
      <c r="R29" s="80"/>
      <c r="S29" s="91"/>
      <c r="T29" s="92"/>
      <c r="U29" s="1"/>
      <c r="V29" s="1"/>
      <c r="W29" s="1"/>
      <c r="X29" s="1"/>
      <c r="Y29" s="1"/>
      <c r="Z29" s="1"/>
    </row>
    <row r="30">
      <c r="A30" s="1"/>
      <c r="B30" s="17" t="s">
        <v>73</v>
      </c>
      <c r="C30" s="94"/>
      <c r="D30" s="18"/>
      <c r="E30" s="18"/>
      <c r="F30" s="19">
        <f t="shared" si="4"/>
        <v>0</v>
      </c>
      <c r="G30" s="18"/>
      <c r="H30" s="19">
        <f t="shared" si="5"/>
        <v>0</v>
      </c>
      <c r="I30" s="19">
        <f t="shared" si="6"/>
        <v>0</v>
      </c>
      <c r="J30" s="20">
        <f t="shared" si="7"/>
        <v>0</v>
      </c>
      <c r="K30" s="1"/>
      <c r="L30" s="85"/>
      <c r="M30" s="57"/>
      <c r="N30" s="80"/>
      <c r="O30" s="80"/>
      <c r="P30" s="80"/>
      <c r="Q30" s="80"/>
      <c r="R30" s="80"/>
      <c r="S30" s="91"/>
      <c r="T30" s="92"/>
      <c r="U30" s="1"/>
      <c r="V30" s="1"/>
      <c r="W30" s="1"/>
      <c r="X30" s="1"/>
      <c r="Y30" s="1"/>
      <c r="Z30" s="1"/>
    </row>
    <row r="31">
      <c r="A31" s="1"/>
      <c r="B31" s="17" t="s">
        <v>74</v>
      </c>
      <c r="C31" s="94"/>
      <c r="D31" s="18"/>
      <c r="E31" s="18"/>
      <c r="F31" s="19">
        <f t="shared" si="4"/>
        <v>0</v>
      </c>
      <c r="G31" s="18"/>
      <c r="H31" s="19">
        <f t="shared" si="5"/>
        <v>0</v>
      </c>
      <c r="I31" s="19">
        <f t="shared" si="6"/>
        <v>0</v>
      </c>
      <c r="J31" s="20">
        <f t="shared" si="7"/>
        <v>0</v>
      </c>
      <c r="K31" s="1"/>
      <c r="L31" s="85"/>
      <c r="M31" s="65" t="s">
        <v>75</v>
      </c>
      <c r="N31" s="80"/>
      <c r="O31" s="80"/>
      <c r="P31" s="80"/>
      <c r="Q31" s="80"/>
      <c r="R31" s="80"/>
      <c r="S31" s="91"/>
      <c r="T31" s="92"/>
      <c r="U31" s="1"/>
      <c r="V31" s="1"/>
      <c r="W31" s="1"/>
      <c r="X31" s="1"/>
      <c r="Y31" s="1"/>
      <c r="Z31" s="1"/>
    </row>
    <row r="32">
      <c r="A32" s="1"/>
      <c r="B32" s="17" t="s">
        <v>76</v>
      </c>
      <c r="C32" s="94"/>
      <c r="D32" s="18"/>
      <c r="E32" s="18"/>
      <c r="F32" s="19">
        <f t="shared" si="4"/>
        <v>0</v>
      </c>
      <c r="G32" s="18"/>
      <c r="H32" s="19">
        <f t="shared" si="5"/>
        <v>0</v>
      </c>
      <c r="I32" s="19">
        <f t="shared" ref="I32:I33" si="8">IF(D32="AC",SUM(G32*H32),0)</f>
        <v>0</v>
      </c>
      <c r="J32" s="20">
        <f t="shared" si="7"/>
        <v>0</v>
      </c>
      <c r="K32" s="1"/>
      <c r="L32" s="85"/>
      <c r="M32" s="95" t="s">
        <v>77</v>
      </c>
      <c r="N32" s="80"/>
      <c r="O32" s="80"/>
      <c r="P32" s="80"/>
      <c r="Q32" s="80"/>
      <c r="R32" s="80"/>
      <c r="S32" s="91"/>
      <c r="T32" s="92"/>
      <c r="U32" s="1"/>
      <c r="V32" s="1"/>
      <c r="W32" s="1"/>
      <c r="X32" s="1"/>
      <c r="Y32" s="1"/>
      <c r="Z32" s="1"/>
    </row>
    <row r="33">
      <c r="A33" s="1"/>
      <c r="B33" s="17" t="s">
        <v>29</v>
      </c>
      <c r="C33" s="94"/>
      <c r="D33" s="18"/>
      <c r="E33" s="18"/>
      <c r="F33" s="19">
        <f t="shared" si="4"/>
        <v>0</v>
      </c>
      <c r="G33" s="18"/>
      <c r="H33" s="19">
        <f t="shared" si="5"/>
        <v>0</v>
      </c>
      <c r="I33" s="19">
        <f t="shared" si="8"/>
        <v>0</v>
      </c>
      <c r="J33" s="20">
        <f t="shared" si="7"/>
        <v>0</v>
      </c>
      <c r="K33" s="1"/>
      <c r="L33" s="96"/>
      <c r="M33" s="97"/>
      <c r="N33" s="98"/>
      <c r="O33" s="98"/>
      <c r="P33" s="98"/>
      <c r="Q33" s="98"/>
      <c r="R33" s="98"/>
      <c r="S33" s="99"/>
      <c r="T33" s="100"/>
      <c r="U33" s="1"/>
      <c r="V33" s="1"/>
      <c r="W33" s="1"/>
      <c r="X33" s="1"/>
      <c r="Y33" s="1"/>
      <c r="Z33" s="1"/>
    </row>
    <row r="34">
      <c r="A34" s="1"/>
      <c r="B34" s="101" t="s">
        <v>78</v>
      </c>
      <c r="C34" s="102"/>
      <c r="D34" s="102"/>
      <c r="E34" s="102"/>
      <c r="F34" s="102"/>
      <c r="G34" s="102"/>
      <c r="H34" s="102"/>
      <c r="I34" s="102"/>
      <c r="J34" s="103">
        <f>SUM(J29:J33)</f>
        <v>0</v>
      </c>
      <c r="K34" s="1"/>
      <c r="L34" s="1"/>
      <c r="M34" s="1"/>
      <c r="N34" s="1"/>
      <c r="O34" s="1"/>
      <c r="P34" s="1"/>
      <c r="Q34" s="1"/>
      <c r="R34" s="1"/>
      <c r="S34" s="1"/>
      <c r="T34" s="1"/>
      <c r="U34" s="1"/>
      <c r="V34" s="1"/>
      <c r="W34" s="1"/>
      <c r="X34" s="1"/>
      <c r="Y34" s="1"/>
      <c r="Z34" s="1"/>
    </row>
    <row r="35">
      <c r="A35" s="1"/>
      <c r="B35" s="104"/>
      <c r="C35" s="105"/>
      <c r="D35" s="105"/>
      <c r="E35" s="105"/>
      <c r="F35" s="105"/>
      <c r="G35" s="105"/>
      <c r="H35" s="105"/>
      <c r="I35" s="105"/>
      <c r="J35" s="106"/>
      <c r="K35" s="1"/>
      <c r="L35" s="1"/>
      <c r="M35" s="1"/>
      <c r="N35" s="1"/>
      <c r="O35" s="1"/>
      <c r="P35" s="1"/>
      <c r="Q35" s="1"/>
      <c r="R35" s="1"/>
      <c r="S35" s="1"/>
      <c r="T35" s="1"/>
      <c r="U35" s="1"/>
      <c r="V35" s="1"/>
      <c r="W35" s="1"/>
      <c r="X35" s="1"/>
      <c r="Y35" s="1"/>
      <c r="Z35" s="1"/>
    </row>
    <row r="36">
      <c r="A36" s="1"/>
      <c r="B36" s="87" t="s">
        <v>79</v>
      </c>
      <c r="C36" s="88" t="s">
        <v>17</v>
      </c>
      <c r="D36" s="89" t="s">
        <v>18</v>
      </c>
      <c r="E36" s="89" t="s">
        <v>19</v>
      </c>
      <c r="F36" s="89" t="s">
        <v>20</v>
      </c>
      <c r="G36" s="89" t="s">
        <v>21</v>
      </c>
      <c r="H36" s="89" t="s">
        <v>22</v>
      </c>
      <c r="I36" s="89" t="s">
        <v>23</v>
      </c>
      <c r="J36" s="90" t="s">
        <v>62</v>
      </c>
      <c r="K36" s="1"/>
      <c r="L36" s="1"/>
      <c r="M36" s="1"/>
      <c r="N36" s="1"/>
      <c r="O36" s="1"/>
      <c r="P36" s="1"/>
      <c r="Q36" s="1"/>
      <c r="R36" s="1"/>
      <c r="S36" s="1"/>
      <c r="T36" s="1"/>
      <c r="U36" s="1"/>
      <c r="V36" s="1"/>
      <c r="W36" s="1"/>
      <c r="X36" s="1"/>
      <c r="Y36" s="1"/>
      <c r="Z36" s="1"/>
    </row>
    <row r="37">
      <c r="A37" s="1"/>
      <c r="B37" s="17" t="s">
        <v>80</v>
      </c>
      <c r="C37" s="18"/>
      <c r="D37" s="18"/>
      <c r="E37" s="18"/>
      <c r="F37" s="19">
        <f t="shared" ref="F37:F42" si="9">SUM(D37*E37)</f>
        <v>0</v>
      </c>
      <c r="G37" s="18"/>
      <c r="H37" s="19">
        <f t="shared" ref="H37:H42" si="10">IF(C37="AC",SUM(F37*G37),0)</f>
        <v>0</v>
      </c>
      <c r="I37" s="19">
        <f t="shared" ref="I37:I42" si="11">IF(C37="DC",SUM(F37*G37),0)</f>
        <v>0</v>
      </c>
      <c r="J37" s="20">
        <f t="shared" ref="J37:J42" si="12">H37+I37</f>
        <v>0</v>
      </c>
      <c r="K37" s="1"/>
      <c r="L37" s="1"/>
      <c r="M37" s="1"/>
      <c r="N37" s="1"/>
      <c r="O37" s="1"/>
      <c r="P37" s="1"/>
      <c r="Q37" s="1"/>
      <c r="R37" s="1"/>
      <c r="S37" s="1"/>
      <c r="T37" s="1"/>
      <c r="U37" s="1"/>
      <c r="V37" s="1"/>
      <c r="W37" s="1"/>
      <c r="X37" s="1"/>
      <c r="Y37" s="1"/>
      <c r="Z37" s="1"/>
    </row>
    <row r="38">
      <c r="A38" s="1"/>
      <c r="B38" s="17" t="s">
        <v>81</v>
      </c>
      <c r="C38" s="18"/>
      <c r="D38" s="18"/>
      <c r="E38" s="18"/>
      <c r="F38" s="19">
        <f t="shared" si="9"/>
        <v>0</v>
      </c>
      <c r="G38" s="18"/>
      <c r="H38" s="19">
        <f t="shared" si="10"/>
        <v>0</v>
      </c>
      <c r="I38" s="19">
        <f t="shared" si="11"/>
        <v>0</v>
      </c>
      <c r="J38" s="20">
        <f t="shared" si="12"/>
        <v>0</v>
      </c>
      <c r="K38" s="1"/>
      <c r="L38" s="1"/>
      <c r="M38" s="1"/>
      <c r="N38" s="1"/>
      <c r="O38" s="1"/>
      <c r="P38" s="1"/>
      <c r="Q38" s="1"/>
      <c r="R38" s="1"/>
      <c r="S38" s="1"/>
      <c r="T38" s="1"/>
      <c r="U38" s="1"/>
      <c r="V38" s="1"/>
      <c r="W38" s="1"/>
      <c r="X38" s="1"/>
      <c r="Y38" s="1"/>
      <c r="Z38" s="1"/>
    </row>
    <row r="39">
      <c r="A39" s="1"/>
      <c r="B39" s="17" t="s">
        <v>82</v>
      </c>
      <c r="C39" s="18"/>
      <c r="D39" s="18"/>
      <c r="E39" s="18"/>
      <c r="F39" s="19">
        <f t="shared" si="9"/>
        <v>0</v>
      </c>
      <c r="G39" s="18"/>
      <c r="H39" s="19">
        <f t="shared" si="10"/>
        <v>0</v>
      </c>
      <c r="I39" s="19">
        <f t="shared" si="11"/>
        <v>0</v>
      </c>
      <c r="J39" s="20">
        <f t="shared" si="12"/>
        <v>0</v>
      </c>
      <c r="K39" s="1"/>
      <c r="L39" s="1"/>
      <c r="M39" s="1"/>
      <c r="N39" s="1"/>
      <c r="O39" s="1"/>
      <c r="P39" s="1"/>
      <c r="Q39" s="1"/>
      <c r="R39" s="1"/>
      <c r="S39" s="1"/>
      <c r="T39" s="1"/>
      <c r="U39" s="1"/>
      <c r="V39" s="1"/>
      <c r="W39" s="1"/>
      <c r="X39" s="1"/>
      <c r="Y39" s="1"/>
      <c r="Z39" s="1"/>
    </row>
    <row r="40">
      <c r="A40" s="1"/>
      <c r="B40" s="17" t="s">
        <v>83</v>
      </c>
      <c r="C40" s="18"/>
      <c r="D40" s="18"/>
      <c r="E40" s="18"/>
      <c r="F40" s="19">
        <f t="shared" si="9"/>
        <v>0</v>
      </c>
      <c r="G40" s="18"/>
      <c r="H40" s="19">
        <f t="shared" si="10"/>
        <v>0</v>
      </c>
      <c r="I40" s="19">
        <f t="shared" si="11"/>
        <v>0</v>
      </c>
      <c r="J40" s="20">
        <f t="shared" si="12"/>
        <v>0</v>
      </c>
      <c r="K40" s="1"/>
      <c r="L40" s="1"/>
      <c r="M40" s="1"/>
      <c r="N40" s="1"/>
      <c r="O40" s="1"/>
      <c r="P40" s="1"/>
      <c r="Q40" s="1"/>
      <c r="R40" s="1"/>
      <c r="S40" s="1"/>
      <c r="T40" s="1"/>
      <c r="U40" s="1"/>
      <c r="V40" s="1"/>
      <c r="W40" s="1"/>
      <c r="X40" s="1"/>
      <c r="Y40" s="1"/>
      <c r="Z40" s="1"/>
    </row>
    <row r="41">
      <c r="A41" s="1"/>
      <c r="B41" s="17" t="s">
        <v>84</v>
      </c>
      <c r="C41" s="18"/>
      <c r="D41" s="18"/>
      <c r="E41" s="18"/>
      <c r="F41" s="19">
        <f t="shared" si="9"/>
        <v>0</v>
      </c>
      <c r="G41" s="18"/>
      <c r="H41" s="19">
        <f t="shared" si="10"/>
        <v>0</v>
      </c>
      <c r="I41" s="19">
        <f t="shared" si="11"/>
        <v>0</v>
      </c>
      <c r="J41" s="20">
        <f t="shared" si="12"/>
        <v>0</v>
      </c>
      <c r="K41" s="1"/>
      <c r="L41" s="1"/>
      <c r="M41" s="1"/>
      <c r="N41" s="1"/>
      <c r="O41" s="1"/>
      <c r="P41" s="1"/>
      <c r="Q41" s="1"/>
      <c r="R41" s="1"/>
      <c r="S41" s="1"/>
      <c r="T41" s="1"/>
      <c r="U41" s="1"/>
      <c r="V41" s="1"/>
      <c r="W41" s="1"/>
      <c r="X41" s="1"/>
      <c r="Y41" s="1"/>
      <c r="Z41" s="1"/>
    </row>
    <row r="42">
      <c r="A42" s="1"/>
      <c r="B42" s="107" t="s">
        <v>29</v>
      </c>
      <c r="C42" s="108"/>
      <c r="D42" s="108"/>
      <c r="E42" s="108"/>
      <c r="F42" s="109">
        <f t="shared" si="9"/>
        <v>0</v>
      </c>
      <c r="G42" s="108"/>
      <c r="H42" s="109">
        <f t="shared" si="10"/>
        <v>0</v>
      </c>
      <c r="I42" s="109">
        <f t="shared" si="11"/>
        <v>0</v>
      </c>
      <c r="J42" s="20">
        <f t="shared" si="12"/>
        <v>0</v>
      </c>
      <c r="K42" s="1"/>
      <c r="L42" s="1"/>
      <c r="M42" s="1"/>
      <c r="N42" s="1"/>
      <c r="O42" s="1"/>
      <c r="P42" s="1"/>
      <c r="Q42" s="1"/>
      <c r="R42" s="1"/>
      <c r="S42" s="1"/>
      <c r="T42" s="1"/>
      <c r="U42" s="1"/>
      <c r="V42" s="1"/>
      <c r="W42" s="1"/>
      <c r="X42" s="1"/>
      <c r="Y42" s="1"/>
      <c r="Z42" s="1"/>
    </row>
    <row r="43">
      <c r="A43" s="1"/>
      <c r="B43" s="110" t="s">
        <v>85</v>
      </c>
      <c r="C43" s="111"/>
      <c r="D43" s="111"/>
      <c r="E43" s="111"/>
      <c r="F43" s="111"/>
      <c r="G43" s="111"/>
      <c r="H43" s="111"/>
      <c r="I43" s="111"/>
      <c r="J43" s="112">
        <f>SUM(J37:J42)</f>
        <v>0</v>
      </c>
      <c r="K43" s="1"/>
      <c r="L43" s="1"/>
      <c r="M43" s="1"/>
      <c r="N43" s="1"/>
      <c r="O43" s="1"/>
      <c r="P43" s="1"/>
      <c r="Q43" s="1"/>
      <c r="R43" s="1"/>
      <c r="S43" s="1"/>
      <c r="T43" s="1"/>
      <c r="U43" s="1"/>
      <c r="V43" s="1"/>
      <c r="W43" s="1"/>
      <c r="X43" s="1"/>
      <c r="Y43" s="1"/>
      <c r="Z43" s="1"/>
    </row>
    <row r="44">
      <c r="A44" s="1"/>
      <c r="B44" s="113"/>
      <c r="C44" s="114"/>
      <c r="D44" s="114"/>
      <c r="E44" s="114"/>
      <c r="F44" s="114"/>
      <c r="G44" s="114"/>
      <c r="H44" s="114"/>
      <c r="I44" s="114"/>
      <c r="J44" s="115"/>
      <c r="K44" s="1"/>
      <c r="L44" s="1"/>
      <c r="M44" s="1"/>
      <c r="N44" s="1"/>
      <c r="O44" s="1"/>
      <c r="P44" s="1"/>
      <c r="Q44" s="1"/>
      <c r="R44" s="1"/>
      <c r="S44" s="1"/>
      <c r="T44" s="1"/>
      <c r="U44" s="1"/>
      <c r="V44" s="1"/>
      <c r="W44" s="1"/>
      <c r="X44" s="1"/>
      <c r="Y44" s="1"/>
      <c r="Z44" s="1"/>
    </row>
    <row r="45">
      <c r="A45" s="1"/>
      <c r="B45" s="116" t="s">
        <v>86</v>
      </c>
      <c r="C45" s="88" t="s">
        <v>17</v>
      </c>
      <c r="D45" s="89" t="s">
        <v>18</v>
      </c>
      <c r="E45" s="89" t="s">
        <v>19</v>
      </c>
      <c r="F45" s="89" t="s">
        <v>20</v>
      </c>
      <c r="G45" s="89" t="s">
        <v>21</v>
      </c>
      <c r="H45" s="89" t="s">
        <v>22</v>
      </c>
      <c r="I45" s="89" t="s">
        <v>23</v>
      </c>
      <c r="J45" s="90" t="s">
        <v>62</v>
      </c>
      <c r="K45" s="1"/>
      <c r="L45" s="1"/>
      <c r="M45" s="1"/>
      <c r="N45" s="1"/>
      <c r="O45" s="1"/>
      <c r="P45" s="1"/>
      <c r="Q45" s="1"/>
      <c r="R45" s="1"/>
      <c r="S45" s="1"/>
      <c r="T45" s="1"/>
      <c r="U45" s="1"/>
      <c r="V45" s="1"/>
      <c r="W45" s="1"/>
      <c r="X45" s="1"/>
      <c r="Y45" s="1"/>
      <c r="Z45" s="1"/>
    </row>
    <row r="46">
      <c r="A46" s="1"/>
      <c r="B46" s="17" t="s">
        <v>87</v>
      </c>
      <c r="C46" s="18"/>
      <c r="D46" s="18"/>
      <c r="E46" s="18"/>
      <c r="F46" s="19">
        <f t="shared" ref="F46:F48" si="13">SUM(D46*E46)</f>
        <v>0</v>
      </c>
      <c r="G46" s="18"/>
      <c r="H46" s="19">
        <f t="shared" ref="H46:H48" si="14">IF(C46="AC",SUM(F46*G46),0)</f>
        <v>0</v>
      </c>
      <c r="I46" s="19">
        <f t="shared" ref="I46:I48" si="15">IF(C46="DC",SUM(F46*G46),0)</f>
        <v>0</v>
      </c>
      <c r="J46" s="20">
        <f t="shared" ref="J46:J48" si="16">H46+I46</f>
        <v>0</v>
      </c>
      <c r="K46" s="1"/>
      <c r="L46" s="1"/>
      <c r="M46" s="1"/>
      <c r="N46" s="1"/>
      <c r="O46" s="1"/>
      <c r="P46" s="1"/>
      <c r="Q46" s="1"/>
      <c r="R46" s="1"/>
      <c r="S46" s="1"/>
      <c r="T46" s="1"/>
      <c r="U46" s="1"/>
      <c r="V46" s="1"/>
      <c r="W46" s="1"/>
      <c r="X46" s="1"/>
      <c r="Y46" s="1"/>
      <c r="Z46" s="1"/>
    </row>
    <row r="47">
      <c r="A47" s="1"/>
      <c r="B47" s="17" t="s">
        <v>88</v>
      </c>
      <c r="C47" s="18"/>
      <c r="D47" s="18"/>
      <c r="E47" s="18"/>
      <c r="F47" s="19">
        <f t="shared" si="13"/>
        <v>0</v>
      </c>
      <c r="G47" s="18"/>
      <c r="H47" s="19">
        <f t="shared" si="14"/>
        <v>0</v>
      </c>
      <c r="I47" s="19">
        <f t="shared" si="15"/>
        <v>0</v>
      </c>
      <c r="J47" s="20">
        <f t="shared" si="16"/>
        <v>0</v>
      </c>
      <c r="K47" s="1"/>
      <c r="L47" s="1"/>
      <c r="M47" s="1"/>
      <c r="N47" s="1"/>
      <c r="O47" s="1"/>
      <c r="P47" s="1"/>
      <c r="Q47" s="1"/>
      <c r="R47" s="1"/>
      <c r="S47" s="1"/>
      <c r="T47" s="1"/>
      <c r="U47" s="1"/>
      <c r="V47" s="1"/>
      <c r="W47" s="1"/>
      <c r="X47" s="1"/>
      <c r="Y47" s="1"/>
      <c r="Z47" s="1"/>
    </row>
    <row r="48">
      <c r="A48" s="1"/>
      <c r="B48" s="17" t="s">
        <v>29</v>
      </c>
      <c r="C48" s="18"/>
      <c r="D48" s="18"/>
      <c r="E48" s="18"/>
      <c r="F48" s="19">
        <f t="shared" si="13"/>
        <v>0</v>
      </c>
      <c r="G48" s="18"/>
      <c r="H48" s="19">
        <f t="shared" si="14"/>
        <v>0</v>
      </c>
      <c r="I48" s="19">
        <f t="shared" si="15"/>
        <v>0</v>
      </c>
      <c r="J48" s="20">
        <f t="shared" si="16"/>
        <v>0</v>
      </c>
      <c r="K48" s="1"/>
      <c r="L48" s="1"/>
      <c r="M48" s="1"/>
      <c r="N48" s="1"/>
      <c r="O48" s="1"/>
      <c r="P48" s="1"/>
      <c r="Q48" s="1"/>
      <c r="R48" s="1"/>
      <c r="S48" s="1"/>
      <c r="T48" s="1"/>
      <c r="U48" s="1"/>
      <c r="V48" s="1"/>
      <c r="W48" s="1"/>
      <c r="X48" s="1"/>
      <c r="Y48" s="1"/>
      <c r="Z48" s="1"/>
    </row>
    <row r="49">
      <c r="A49" s="1"/>
      <c r="B49" s="101" t="s">
        <v>89</v>
      </c>
      <c r="C49" s="102"/>
      <c r="D49" s="102"/>
      <c r="E49" s="102"/>
      <c r="F49" s="102"/>
      <c r="G49" s="102"/>
      <c r="H49" s="102"/>
      <c r="I49" s="102"/>
      <c r="J49" s="103">
        <f>SUM(J46:J48)</f>
        <v>0</v>
      </c>
      <c r="K49" s="1"/>
      <c r="L49" s="1"/>
      <c r="M49" s="1"/>
      <c r="N49" s="1"/>
      <c r="O49" s="1"/>
      <c r="P49" s="1"/>
      <c r="Q49" s="1"/>
      <c r="R49" s="1"/>
      <c r="S49" s="1"/>
      <c r="T49" s="1"/>
      <c r="U49" s="1"/>
      <c r="V49" s="1"/>
      <c r="W49" s="1"/>
      <c r="X49" s="1"/>
      <c r="Y49" s="1"/>
      <c r="Z49" s="1"/>
    </row>
    <row r="50">
      <c r="A50" s="1"/>
      <c r="B50" s="117"/>
      <c r="C50" s="72"/>
      <c r="D50" s="72"/>
      <c r="E50" s="72"/>
      <c r="F50" s="72"/>
      <c r="G50" s="72"/>
      <c r="H50" s="72"/>
      <c r="I50" s="72"/>
      <c r="J50" s="73"/>
      <c r="K50" s="1"/>
      <c r="L50" s="1"/>
      <c r="M50" s="1"/>
      <c r="N50" s="1"/>
      <c r="O50" s="1"/>
      <c r="P50" s="1"/>
      <c r="Q50" s="1"/>
      <c r="R50" s="1"/>
      <c r="S50" s="1"/>
      <c r="T50" s="1"/>
      <c r="U50" s="1"/>
      <c r="V50" s="1"/>
      <c r="W50" s="1"/>
      <c r="X50" s="1"/>
      <c r="Y50" s="1"/>
      <c r="Z50" s="1"/>
    </row>
    <row r="51">
      <c r="A51" s="1"/>
      <c r="B51" s="87" t="s">
        <v>90</v>
      </c>
      <c r="C51" s="88" t="s">
        <v>17</v>
      </c>
      <c r="D51" s="89" t="s">
        <v>18</v>
      </c>
      <c r="E51" s="89" t="s">
        <v>19</v>
      </c>
      <c r="F51" s="89" t="s">
        <v>20</v>
      </c>
      <c r="G51" s="89" t="s">
        <v>21</v>
      </c>
      <c r="H51" s="89" t="s">
        <v>22</v>
      </c>
      <c r="I51" s="89" t="s">
        <v>23</v>
      </c>
      <c r="J51" s="90" t="s">
        <v>62</v>
      </c>
      <c r="K51" s="1"/>
      <c r="L51" s="1"/>
      <c r="M51" s="1"/>
      <c r="N51" s="1"/>
      <c r="O51" s="1"/>
      <c r="P51" s="1"/>
      <c r="Q51" s="1"/>
      <c r="R51" s="1"/>
      <c r="S51" s="1"/>
      <c r="T51" s="1"/>
      <c r="U51" s="1"/>
      <c r="V51" s="1"/>
      <c r="W51" s="1"/>
      <c r="X51" s="1"/>
      <c r="Y51" s="1"/>
      <c r="Z51" s="1"/>
    </row>
    <row r="52">
      <c r="A52" s="1"/>
      <c r="B52" s="17" t="s">
        <v>91</v>
      </c>
      <c r="C52" s="18"/>
      <c r="D52" s="18"/>
      <c r="E52" s="18"/>
      <c r="F52" s="19">
        <f t="shared" ref="F52:F59" si="17">SUM(D52*E52)</f>
        <v>0</v>
      </c>
      <c r="G52" s="18"/>
      <c r="H52" s="19">
        <f t="shared" ref="H52:H59" si="18">IF(C52="AC",SUM(F52*G52),0)</f>
        <v>0</v>
      </c>
      <c r="I52" s="19">
        <f t="shared" ref="I52:I59" si="19">IF(C52="DC",SUM(F52*G52),0)</f>
        <v>0</v>
      </c>
      <c r="J52" s="20">
        <f t="shared" ref="J52:J59" si="20">H52+I52</f>
        <v>0</v>
      </c>
      <c r="K52" s="1"/>
      <c r="L52" s="1"/>
      <c r="M52" s="1"/>
      <c r="N52" s="1"/>
      <c r="O52" s="1"/>
      <c r="P52" s="1"/>
      <c r="Q52" s="1"/>
      <c r="R52" s="1"/>
      <c r="S52" s="1"/>
      <c r="T52" s="1"/>
      <c r="U52" s="1"/>
      <c r="V52" s="1"/>
      <c r="W52" s="1"/>
      <c r="X52" s="1"/>
      <c r="Y52" s="1"/>
      <c r="Z52" s="1"/>
    </row>
    <row r="53">
      <c r="A53" s="1"/>
      <c r="B53" s="17" t="s">
        <v>92</v>
      </c>
      <c r="C53" s="18"/>
      <c r="D53" s="18"/>
      <c r="E53" s="18"/>
      <c r="F53" s="19">
        <f t="shared" si="17"/>
        <v>0</v>
      </c>
      <c r="G53" s="18"/>
      <c r="H53" s="19">
        <f t="shared" si="18"/>
        <v>0</v>
      </c>
      <c r="I53" s="19">
        <f t="shared" si="19"/>
        <v>0</v>
      </c>
      <c r="J53" s="20">
        <f t="shared" si="20"/>
        <v>0</v>
      </c>
      <c r="K53" s="1"/>
      <c r="L53" s="1"/>
      <c r="M53" s="1"/>
      <c r="N53" s="1"/>
      <c r="O53" s="1"/>
      <c r="P53" s="1"/>
      <c r="Q53" s="1"/>
      <c r="R53" s="1"/>
      <c r="S53" s="1"/>
      <c r="T53" s="1"/>
      <c r="U53" s="1"/>
      <c r="V53" s="1"/>
      <c r="W53" s="1"/>
      <c r="X53" s="1"/>
      <c r="Y53" s="1"/>
      <c r="Z53" s="1"/>
    </row>
    <row r="54">
      <c r="A54" s="1"/>
      <c r="B54" s="17" t="s">
        <v>93</v>
      </c>
      <c r="C54" s="18"/>
      <c r="D54" s="18"/>
      <c r="E54" s="18"/>
      <c r="F54" s="19">
        <f t="shared" si="17"/>
        <v>0</v>
      </c>
      <c r="G54" s="18"/>
      <c r="H54" s="19">
        <f t="shared" si="18"/>
        <v>0</v>
      </c>
      <c r="I54" s="19">
        <f t="shared" si="19"/>
        <v>0</v>
      </c>
      <c r="J54" s="20">
        <f t="shared" si="20"/>
        <v>0</v>
      </c>
      <c r="K54" s="1"/>
      <c r="L54" s="1"/>
      <c r="M54" s="1"/>
      <c r="N54" s="1"/>
      <c r="O54" s="1"/>
      <c r="P54" s="1"/>
      <c r="Q54" s="1"/>
      <c r="R54" s="1"/>
      <c r="S54" s="1"/>
      <c r="T54" s="1"/>
      <c r="U54" s="1"/>
      <c r="V54" s="1"/>
      <c r="W54" s="1"/>
      <c r="X54" s="1"/>
      <c r="Y54" s="1"/>
      <c r="Z54" s="1"/>
    </row>
    <row r="55">
      <c r="A55" s="1"/>
      <c r="B55" s="17" t="s">
        <v>94</v>
      </c>
      <c r="C55" s="18"/>
      <c r="D55" s="18"/>
      <c r="E55" s="18"/>
      <c r="F55" s="19">
        <f t="shared" si="17"/>
        <v>0</v>
      </c>
      <c r="G55" s="18"/>
      <c r="H55" s="19">
        <f t="shared" si="18"/>
        <v>0</v>
      </c>
      <c r="I55" s="19">
        <f t="shared" si="19"/>
        <v>0</v>
      </c>
      <c r="J55" s="20">
        <f t="shared" si="20"/>
        <v>0</v>
      </c>
      <c r="K55" s="1"/>
      <c r="L55" s="1"/>
      <c r="M55" s="1"/>
      <c r="N55" s="1"/>
      <c r="O55" s="1"/>
      <c r="P55" s="1"/>
      <c r="Q55" s="1"/>
      <c r="R55" s="1"/>
      <c r="S55" s="1"/>
      <c r="T55" s="1"/>
      <c r="U55" s="1"/>
      <c r="V55" s="1"/>
      <c r="W55" s="1"/>
      <c r="X55" s="1"/>
      <c r="Y55" s="1"/>
      <c r="Z55" s="1"/>
    </row>
    <row r="56">
      <c r="A56" s="1"/>
      <c r="B56" s="17" t="s">
        <v>95</v>
      </c>
      <c r="C56" s="18"/>
      <c r="D56" s="18"/>
      <c r="E56" s="18"/>
      <c r="F56" s="19">
        <f t="shared" si="17"/>
        <v>0</v>
      </c>
      <c r="G56" s="18"/>
      <c r="H56" s="19">
        <f t="shared" si="18"/>
        <v>0</v>
      </c>
      <c r="I56" s="19">
        <f t="shared" si="19"/>
        <v>0</v>
      </c>
      <c r="J56" s="20">
        <f t="shared" si="20"/>
        <v>0</v>
      </c>
      <c r="K56" s="1"/>
      <c r="L56" s="1"/>
      <c r="M56" s="1"/>
      <c r="N56" s="1"/>
      <c r="O56" s="1"/>
      <c r="P56" s="1"/>
      <c r="Q56" s="1"/>
      <c r="R56" s="1"/>
      <c r="S56" s="1"/>
      <c r="T56" s="1"/>
      <c r="U56" s="1"/>
      <c r="V56" s="1"/>
      <c r="W56" s="1"/>
      <c r="X56" s="1"/>
      <c r="Y56" s="1"/>
      <c r="Z56" s="1"/>
    </row>
    <row r="57">
      <c r="A57" s="1"/>
      <c r="B57" s="17" t="s">
        <v>96</v>
      </c>
      <c r="C57" s="18"/>
      <c r="D57" s="18"/>
      <c r="E57" s="18"/>
      <c r="F57" s="19">
        <f t="shared" si="17"/>
        <v>0</v>
      </c>
      <c r="G57" s="18"/>
      <c r="H57" s="19">
        <f t="shared" si="18"/>
        <v>0</v>
      </c>
      <c r="I57" s="19">
        <f t="shared" si="19"/>
        <v>0</v>
      </c>
      <c r="J57" s="20">
        <f t="shared" si="20"/>
        <v>0</v>
      </c>
      <c r="K57" s="1"/>
      <c r="L57" s="1"/>
      <c r="M57" s="1"/>
      <c r="N57" s="1"/>
      <c r="O57" s="1"/>
      <c r="P57" s="1"/>
      <c r="Q57" s="1"/>
      <c r="R57" s="1"/>
      <c r="S57" s="1"/>
      <c r="T57" s="1"/>
      <c r="U57" s="1"/>
      <c r="V57" s="1"/>
      <c r="W57" s="1"/>
      <c r="X57" s="1"/>
      <c r="Y57" s="1"/>
      <c r="Z57" s="1"/>
    </row>
    <row r="58">
      <c r="A58" s="1"/>
      <c r="B58" s="17" t="s">
        <v>97</v>
      </c>
      <c r="C58" s="18"/>
      <c r="D58" s="18"/>
      <c r="E58" s="18"/>
      <c r="F58" s="19">
        <f t="shared" si="17"/>
        <v>0</v>
      </c>
      <c r="G58" s="18"/>
      <c r="H58" s="19">
        <f t="shared" si="18"/>
        <v>0</v>
      </c>
      <c r="I58" s="19">
        <f t="shared" si="19"/>
        <v>0</v>
      </c>
      <c r="J58" s="20">
        <f t="shared" si="20"/>
        <v>0</v>
      </c>
      <c r="K58" s="1"/>
      <c r="L58" s="1"/>
      <c r="M58" s="1"/>
      <c r="N58" s="1"/>
      <c r="O58" s="1"/>
      <c r="P58" s="1"/>
      <c r="Q58" s="1"/>
      <c r="R58" s="1"/>
      <c r="S58" s="1"/>
      <c r="T58" s="1"/>
      <c r="U58" s="1"/>
      <c r="V58" s="1"/>
      <c r="W58" s="1"/>
      <c r="X58" s="1"/>
      <c r="Y58" s="1"/>
      <c r="Z58" s="1"/>
    </row>
    <row r="59">
      <c r="A59" s="1"/>
      <c r="B59" s="17" t="s">
        <v>29</v>
      </c>
      <c r="C59" s="18"/>
      <c r="D59" s="18"/>
      <c r="E59" s="18"/>
      <c r="F59" s="19">
        <f t="shared" si="17"/>
        <v>0</v>
      </c>
      <c r="G59" s="18"/>
      <c r="H59" s="19">
        <f t="shared" si="18"/>
        <v>0</v>
      </c>
      <c r="I59" s="19">
        <f t="shared" si="19"/>
        <v>0</v>
      </c>
      <c r="J59" s="20">
        <f t="shared" si="20"/>
        <v>0</v>
      </c>
      <c r="K59" s="1"/>
      <c r="L59" s="1"/>
      <c r="M59" s="1"/>
      <c r="N59" s="1"/>
      <c r="O59" s="1"/>
      <c r="P59" s="1"/>
      <c r="Q59" s="1"/>
      <c r="R59" s="1"/>
      <c r="S59" s="1"/>
      <c r="T59" s="1"/>
      <c r="U59" s="1"/>
      <c r="V59" s="1"/>
      <c r="W59" s="1"/>
      <c r="X59" s="1"/>
      <c r="Y59" s="1"/>
      <c r="Z59" s="1"/>
    </row>
    <row r="60">
      <c r="A60" s="1"/>
      <c r="B60" s="101" t="s">
        <v>98</v>
      </c>
      <c r="C60" s="102"/>
      <c r="D60" s="102"/>
      <c r="E60" s="102"/>
      <c r="F60" s="102"/>
      <c r="G60" s="102"/>
      <c r="H60" s="102"/>
      <c r="I60" s="102"/>
      <c r="J60" s="103">
        <f>SUM(J52:J59)</f>
        <v>0</v>
      </c>
      <c r="K60" s="1"/>
      <c r="L60" s="1"/>
      <c r="M60" s="1"/>
      <c r="N60" s="1"/>
      <c r="O60" s="1"/>
      <c r="P60" s="1"/>
      <c r="Q60" s="1"/>
      <c r="R60" s="1"/>
      <c r="S60" s="1"/>
      <c r="T60" s="1"/>
      <c r="U60" s="1"/>
      <c r="V60" s="1"/>
      <c r="W60" s="1"/>
      <c r="X60" s="1"/>
      <c r="Y60" s="1"/>
      <c r="Z60" s="1"/>
    </row>
    <row r="61">
      <c r="A61" s="1"/>
      <c r="B61" s="117"/>
      <c r="C61" s="72"/>
      <c r="D61" s="72"/>
      <c r="E61" s="72"/>
      <c r="F61" s="72"/>
      <c r="G61" s="72"/>
      <c r="H61" s="72"/>
      <c r="I61" s="72"/>
      <c r="J61" s="73"/>
      <c r="K61" s="1"/>
      <c r="L61" s="1"/>
      <c r="M61" s="1"/>
      <c r="N61" s="1"/>
      <c r="O61" s="1"/>
      <c r="P61" s="1"/>
      <c r="Q61" s="1"/>
      <c r="R61" s="1"/>
      <c r="S61" s="1"/>
      <c r="T61" s="1"/>
      <c r="U61" s="1"/>
      <c r="V61" s="1"/>
      <c r="W61" s="1"/>
      <c r="X61" s="1"/>
      <c r="Y61" s="1"/>
      <c r="Z61" s="1"/>
    </row>
    <row r="62">
      <c r="A62" s="1"/>
      <c r="B62" s="87" t="s">
        <v>99</v>
      </c>
      <c r="C62" s="88" t="s">
        <v>17</v>
      </c>
      <c r="D62" s="89" t="s">
        <v>18</v>
      </c>
      <c r="E62" s="89" t="s">
        <v>19</v>
      </c>
      <c r="F62" s="89" t="s">
        <v>20</v>
      </c>
      <c r="G62" s="89" t="s">
        <v>21</v>
      </c>
      <c r="H62" s="89" t="s">
        <v>22</v>
      </c>
      <c r="I62" s="89" t="s">
        <v>23</v>
      </c>
      <c r="J62" s="90" t="s">
        <v>62</v>
      </c>
      <c r="K62" s="1"/>
      <c r="L62" s="1"/>
      <c r="M62" s="1"/>
      <c r="N62" s="1"/>
      <c r="O62" s="1"/>
      <c r="P62" s="1"/>
      <c r="Q62" s="1"/>
      <c r="R62" s="1"/>
      <c r="S62" s="1"/>
      <c r="T62" s="1"/>
      <c r="U62" s="1"/>
      <c r="V62" s="1"/>
      <c r="W62" s="1"/>
      <c r="X62" s="1"/>
      <c r="Y62" s="1"/>
      <c r="Z62" s="1"/>
    </row>
    <row r="63">
      <c r="A63" s="1"/>
      <c r="B63" s="17" t="s">
        <v>100</v>
      </c>
      <c r="C63" s="18"/>
      <c r="D63" s="18"/>
      <c r="E63" s="18"/>
      <c r="F63" s="19">
        <f t="shared" ref="F63:F67" si="21">SUM(D63*E63)</f>
        <v>0</v>
      </c>
      <c r="G63" s="18"/>
      <c r="H63" s="19">
        <f t="shared" ref="H63:H67" si="22">IF(C63="AC",SUM(F63*G63),0)</f>
        <v>0</v>
      </c>
      <c r="I63" s="19">
        <f t="shared" ref="I63:I67" si="23">IF(C63="DC",SUM(F63*G63),0)</f>
        <v>0</v>
      </c>
      <c r="J63" s="20">
        <f>SUM(J59+H63+I63)</f>
        <v>0</v>
      </c>
      <c r="K63" s="1"/>
      <c r="L63" s="1"/>
      <c r="M63" s="1"/>
      <c r="N63" s="1"/>
      <c r="O63" s="1"/>
      <c r="P63" s="1"/>
      <c r="Q63" s="1"/>
      <c r="R63" s="1"/>
      <c r="S63" s="1"/>
      <c r="T63" s="1"/>
      <c r="U63" s="1"/>
      <c r="V63" s="1"/>
      <c r="W63" s="1"/>
      <c r="X63" s="1"/>
      <c r="Y63" s="1"/>
      <c r="Z63" s="1"/>
    </row>
    <row r="64">
      <c r="A64" s="1"/>
      <c r="B64" s="17" t="s">
        <v>101</v>
      </c>
      <c r="C64" s="18"/>
      <c r="D64" s="18"/>
      <c r="E64" s="18"/>
      <c r="F64" s="19">
        <f t="shared" si="21"/>
        <v>0</v>
      </c>
      <c r="G64" s="18"/>
      <c r="H64" s="19">
        <f t="shared" si="22"/>
        <v>0</v>
      </c>
      <c r="I64" s="19">
        <f t="shared" si="23"/>
        <v>0</v>
      </c>
      <c r="J64" s="20">
        <f t="shared" ref="J64:J67" si="24">SUM(J63+H64+I64)</f>
        <v>0</v>
      </c>
      <c r="K64" s="1"/>
      <c r="L64" s="1"/>
      <c r="M64" s="1"/>
      <c r="N64" s="1"/>
      <c r="O64" s="1"/>
      <c r="P64" s="1"/>
      <c r="Q64" s="1"/>
      <c r="R64" s="1"/>
      <c r="S64" s="1"/>
      <c r="T64" s="1"/>
      <c r="U64" s="1"/>
      <c r="V64" s="1"/>
      <c r="W64" s="1"/>
      <c r="X64" s="1"/>
      <c r="Y64" s="1"/>
      <c r="Z64" s="1"/>
    </row>
    <row r="65">
      <c r="A65" s="1"/>
      <c r="B65" s="17" t="s">
        <v>102</v>
      </c>
      <c r="C65" s="18"/>
      <c r="D65" s="18"/>
      <c r="E65" s="18"/>
      <c r="F65" s="19">
        <f t="shared" si="21"/>
        <v>0</v>
      </c>
      <c r="G65" s="18"/>
      <c r="H65" s="19">
        <f t="shared" si="22"/>
        <v>0</v>
      </c>
      <c r="I65" s="19">
        <f t="shared" si="23"/>
        <v>0</v>
      </c>
      <c r="J65" s="20">
        <f t="shared" si="24"/>
        <v>0</v>
      </c>
      <c r="K65" s="1"/>
      <c r="L65" s="1"/>
      <c r="M65" s="1"/>
      <c r="N65" s="1"/>
      <c r="O65" s="1"/>
      <c r="P65" s="1"/>
      <c r="Q65" s="1"/>
      <c r="R65" s="1"/>
      <c r="S65" s="1"/>
      <c r="T65" s="1"/>
      <c r="U65" s="1"/>
      <c r="V65" s="1"/>
      <c r="W65" s="1"/>
      <c r="X65" s="1"/>
      <c r="Y65" s="1"/>
      <c r="Z65" s="1"/>
    </row>
    <row r="66">
      <c r="A66" s="1"/>
      <c r="B66" s="17" t="s">
        <v>103</v>
      </c>
      <c r="C66" s="18"/>
      <c r="D66" s="18"/>
      <c r="E66" s="18"/>
      <c r="F66" s="19">
        <f t="shared" si="21"/>
        <v>0</v>
      </c>
      <c r="G66" s="18"/>
      <c r="H66" s="19">
        <f t="shared" si="22"/>
        <v>0</v>
      </c>
      <c r="I66" s="19">
        <f t="shared" si="23"/>
        <v>0</v>
      </c>
      <c r="J66" s="20">
        <f t="shared" si="24"/>
        <v>0</v>
      </c>
      <c r="K66" s="1"/>
      <c r="L66" s="1"/>
      <c r="M66" s="1"/>
      <c r="N66" s="1"/>
      <c r="O66" s="1"/>
      <c r="P66" s="1"/>
      <c r="Q66" s="1"/>
      <c r="R66" s="1"/>
      <c r="S66" s="1"/>
      <c r="T66" s="1"/>
      <c r="U66" s="1"/>
      <c r="V66" s="1"/>
      <c r="W66" s="1"/>
      <c r="X66" s="1"/>
      <c r="Y66" s="1"/>
      <c r="Z66" s="1"/>
    </row>
    <row r="67">
      <c r="A67" s="1"/>
      <c r="B67" s="17" t="s">
        <v>29</v>
      </c>
      <c r="C67" s="18"/>
      <c r="D67" s="18"/>
      <c r="E67" s="18"/>
      <c r="F67" s="19">
        <f t="shared" si="21"/>
        <v>0</v>
      </c>
      <c r="G67" s="18"/>
      <c r="H67" s="19">
        <f t="shared" si="22"/>
        <v>0</v>
      </c>
      <c r="I67" s="19">
        <f t="shared" si="23"/>
        <v>0</v>
      </c>
      <c r="J67" s="20">
        <f t="shared" si="24"/>
        <v>0</v>
      </c>
      <c r="K67" s="1"/>
      <c r="L67" s="1"/>
      <c r="M67" s="1"/>
      <c r="N67" s="1"/>
      <c r="O67" s="1"/>
      <c r="P67" s="1"/>
      <c r="Q67" s="1"/>
      <c r="R67" s="1"/>
      <c r="S67" s="1"/>
      <c r="T67" s="1"/>
      <c r="U67" s="1"/>
      <c r="V67" s="1"/>
      <c r="W67" s="1"/>
      <c r="X67" s="1"/>
      <c r="Y67" s="1"/>
      <c r="Z67" s="1"/>
    </row>
    <row r="68">
      <c r="A68" s="1"/>
      <c r="B68" s="101" t="s">
        <v>104</v>
      </c>
      <c r="C68" s="102"/>
      <c r="D68" s="102"/>
      <c r="E68" s="102"/>
      <c r="F68" s="102"/>
      <c r="G68" s="102"/>
      <c r="H68" s="102"/>
      <c r="I68" s="102"/>
      <c r="J68" s="103">
        <f>SUM(J63:J67)</f>
        <v>0</v>
      </c>
      <c r="K68" s="1"/>
      <c r="L68" s="1"/>
      <c r="M68" s="1"/>
      <c r="N68" s="1"/>
      <c r="O68" s="1"/>
      <c r="P68" s="1"/>
      <c r="Q68" s="1"/>
      <c r="R68" s="1"/>
      <c r="S68" s="1"/>
      <c r="T68" s="1"/>
      <c r="U68" s="1"/>
      <c r="V68" s="1"/>
      <c r="W68" s="1"/>
      <c r="X68" s="1"/>
      <c r="Y68" s="1"/>
      <c r="Z68" s="1"/>
    </row>
    <row r="69">
      <c r="A69" s="1"/>
      <c r="B69" s="117"/>
      <c r="C69" s="72"/>
      <c r="D69" s="72"/>
      <c r="E69" s="72"/>
      <c r="F69" s="72"/>
      <c r="G69" s="72"/>
      <c r="H69" s="72"/>
      <c r="I69" s="72"/>
      <c r="J69" s="73"/>
      <c r="K69" s="1"/>
      <c r="L69" s="1"/>
      <c r="M69" s="1"/>
      <c r="N69" s="1"/>
      <c r="O69" s="1"/>
      <c r="P69" s="1"/>
      <c r="Q69" s="1"/>
      <c r="R69" s="1"/>
      <c r="S69" s="1"/>
      <c r="T69" s="1"/>
      <c r="U69" s="1"/>
      <c r="V69" s="1"/>
      <c r="W69" s="1"/>
      <c r="X69" s="1"/>
      <c r="Y69" s="1"/>
      <c r="Z69" s="1"/>
    </row>
    <row r="70">
      <c r="A70" s="1"/>
      <c r="B70" s="87" t="s">
        <v>16</v>
      </c>
      <c r="C70" s="88" t="s">
        <v>17</v>
      </c>
      <c r="D70" s="89" t="s">
        <v>18</v>
      </c>
      <c r="E70" s="89" t="s">
        <v>19</v>
      </c>
      <c r="F70" s="89" t="s">
        <v>20</v>
      </c>
      <c r="G70" s="89" t="s">
        <v>21</v>
      </c>
      <c r="H70" s="89" t="s">
        <v>22</v>
      </c>
      <c r="I70" s="89" t="s">
        <v>23</v>
      </c>
      <c r="J70" s="90" t="s">
        <v>62</v>
      </c>
      <c r="K70" s="1"/>
      <c r="L70" s="1"/>
      <c r="M70" s="1"/>
      <c r="N70" s="1"/>
      <c r="O70" s="1"/>
      <c r="P70" s="1"/>
      <c r="Q70" s="1"/>
      <c r="R70" s="1"/>
      <c r="S70" s="1"/>
      <c r="T70" s="1"/>
      <c r="U70" s="1"/>
      <c r="V70" s="1"/>
      <c r="W70" s="1"/>
      <c r="X70" s="1"/>
      <c r="Y70" s="1"/>
      <c r="Z70" s="1"/>
    </row>
    <row r="71">
      <c r="A71" s="1"/>
      <c r="B71" s="17" t="s">
        <v>25</v>
      </c>
      <c r="C71" s="18"/>
      <c r="D71" s="18"/>
      <c r="E71" s="18"/>
      <c r="F71" s="19">
        <f t="shared" ref="F71:F74" si="25">SUM(D71*E71)</f>
        <v>0</v>
      </c>
      <c r="G71" s="18"/>
      <c r="H71" s="19">
        <f t="shared" ref="H71:H74" si="26">IF(C71="AC",SUM(F71*G71),0)</f>
        <v>0</v>
      </c>
      <c r="I71" s="19">
        <f t="shared" ref="I71:I74" si="27">IF(C71="DC",SUM(F71*G71),0)</f>
        <v>0</v>
      </c>
      <c r="J71" s="20">
        <f t="shared" ref="J71:J74" si="28">H71+I71</f>
        <v>0</v>
      </c>
      <c r="K71" s="1"/>
      <c r="L71" s="1"/>
      <c r="M71" s="1"/>
      <c r="N71" s="1"/>
      <c r="O71" s="1"/>
      <c r="P71" s="1"/>
      <c r="Q71" s="1"/>
      <c r="R71" s="1"/>
      <c r="S71" s="1"/>
      <c r="T71" s="1"/>
      <c r="U71" s="1"/>
      <c r="V71" s="1"/>
      <c r="W71" s="1"/>
      <c r="X71" s="1"/>
      <c r="Y71" s="1"/>
      <c r="Z71" s="1"/>
    </row>
    <row r="72">
      <c r="A72" s="1"/>
      <c r="B72" s="17" t="s">
        <v>27</v>
      </c>
      <c r="C72" s="18"/>
      <c r="D72" s="18"/>
      <c r="E72" s="18"/>
      <c r="F72" s="19">
        <f t="shared" si="25"/>
        <v>0</v>
      </c>
      <c r="G72" s="18"/>
      <c r="H72" s="19">
        <f t="shared" si="26"/>
        <v>0</v>
      </c>
      <c r="I72" s="19">
        <f t="shared" si="27"/>
        <v>0</v>
      </c>
      <c r="J72" s="20">
        <f t="shared" si="28"/>
        <v>0</v>
      </c>
      <c r="K72" s="1"/>
      <c r="L72" s="1"/>
      <c r="M72" s="1"/>
      <c r="N72" s="1"/>
      <c r="O72" s="1"/>
      <c r="P72" s="1"/>
      <c r="Q72" s="1"/>
      <c r="R72" s="1"/>
      <c r="S72" s="1"/>
      <c r="T72" s="1"/>
      <c r="U72" s="1"/>
      <c r="V72" s="1"/>
      <c r="W72" s="1"/>
      <c r="X72" s="1"/>
      <c r="Y72" s="1"/>
      <c r="Z72" s="1"/>
    </row>
    <row r="73">
      <c r="A73" s="1"/>
      <c r="B73" s="17" t="s">
        <v>28</v>
      </c>
      <c r="C73" s="18"/>
      <c r="D73" s="18"/>
      <c r="E73" s="18"/>
      <c r="F73" s="19">
        <f t="shared" si="25"/>
        <v>0</v>
      </c>
      <c r="G73" s="18"/>
      <c r="H73" s="19">
        <f t="shared" si="26"/>
        <v>0</v>
      </c>
      <c r="I73" s="19">
        <f t="shared" si="27"/>
        <v>0</v>
      </c>
      <c r="J73" s="20">
        <f t="shared" si="28"/>
        <v>0</v>
      </c>
      <c r="K73" s="1"/>
      <c r="L73" s="1"/>
      <c r="M73" s="1"/>
      <c r="N73" s="1"/>
      <c r="O73" s="1"/>
      <c r="P73" s="1"/>
      <c r="Q73" s="1"/>
      <c r="R73" s="1"/>
      <c r="S73" s="1"/>
      <c r="T73" s="1"/>
      <c r="U73" s="1"/>
      <c r="V73" s="1"/>
      <c r="W73" s="1"/>
      <c r="X73" s="1"/>
      <c r="Y73" s="1"/>
      <c r="Z73" s="1"/>
    </row>
    <row r="74">
      <c r="A74" s="1"/>
      <c r="B74" s="17" t="s">
        <v>29</v>
      </c>
      <c r="C74" s="18"/>
      <c r="D74" s="18"/>
      <c r="E74" s="18"/>
      <c r="F74" s="19">
        <f t="shared" si="25"/>
        <v>0</v>
      </c>
      <c r="G74" s="18"/>
      <c r="H74" s="19">
        <f t="shared" si="26"/>
        <v>0</v>
      </c>
      <c r="I74" s="19">
        <f t="shared" si="27"/>
        <v>0</v>
      </c>
      <c r="J74" s="20">
        <f t="shared" si="28"/>
        <v>0</v>
      </c>
      <c r="K74" s="1"/>
      <c r="L74" s="1"/>
      <c r="M74" s="1"/>
      <c r="N74" s="1"/>
      <c r="O74" s="1"/>
      <c r="P74" s="1"/>
      <c r="Q74" s="1"/>
      <c r="R74" s="1"/>
      <c r="S74" s="1"/>
      <c r="T74" s="1"/>
      <c r="U74" s="1"/>
      <c r="V74" s="1"/>
      <c r="W74" s="1"/>
      <c r="X74" s="1"/>
      <c r="Y74" s="1"/>
      <c r="Z74" s="1"/>
    </row>
    <row r="75">
      <c r="A75" s="1"/>
      <c r="B75" s="101" t="s">
        <v>31</v>
      </c>
      <c r="C75" s="102"/>
      <c r="D75" s="102"/>
      <c r="E75" s="102"/>
      <c r="F75" s="102"/>
      <c r="G75" s="102"/>
      <c r="H75" s="102"/>
      <c r="I75" s="102"/>
      <c r="J75" s="103">
        <f>SUM(J71:J74)</f>
        <v>0</v>
      </c>
      <c r="K75" s="1"/>
      <c r="L75" s="1"/>
      <c r="M75" s="1"/>
      <c r="N75" s="1"/>
      <c r="O75" s="1"/>
      <c r="P75" s="1"/>
      <c r="Q75" s="1"/>
      <c r="R75" s="1"/>
      <c r="S75" s="1"/>
      <c r="T75" s="1"/>
      <c r="U75" s="1"/>
      <c r="V75" s="1"/>
      <c r="W75" s="1"/>
      <c r="X75" s="1"/>
      <c r="Y75" s="1"/>
      <c r="Z75" s="1"/>
    </row>
    <row r="76">
      <c r="A76" s="1"/>
      <c r="B76" s="117"/>
      <c r="C76" s="72"/>
      <c r="D76" s="72"/>
      <c r="E76" s="72"/>
      <c r="F76" s="72"/>
      <c r="G76" s="72"/>
      <c r="H76" s="72"/>
      <c r="I76" s="72"/>
      <c r="J76" s="73"/>
      <c r="K76" s="1"/>
      <c r="L76" s="1"/>
      <c r="M76" s="1"/>
      <c r="N76" s="1"/>
      <c r="O76" s="1"/>
      <c r="P76" s="1"/>
      <c r="Q76" s="1"/>
      <c r="R76" s="1"/>
      <c r="S76" s="1"/>
      <c r="T76" s="1"/>
      <c r="U76" s="1"/>
      <c r="V76" s="1"/>
      <c r="W76" s="1"/>
      <c r="X76" s="1"/>
      <c r="Y76" s="1"/>
      <c r="Z76" s="1"/>
    </row>
    <row r="77">
      <c r="A77" s="1"/>
      <c r="B77" s="87" t="s">
        <v>105</v>
      </c>
      <c r="C77" s="88" t="s">
        <v>17</v>
      </c>
      <c r="D77" s="89" t="s">
        <v>18</v>
      </c>
      <c r="E77" s="89" t="s">
        <v>19</v>
      </c>
      <c r="F77" s="89" t="s">
        <v>20</v>
      </c>
      <c r="G77" s="89" t="s">
        <v>21</v>
      </c>
      <c r="H77" s="89" t="s">
        <v>22</v>
      </c>
      <c r="I77" s="89" t="s">
        <v>23</v>
      </c>
      <c r="J77" s="90" t="s">
        <v>62</v>
      </c>
      <c r="K77" s="1"/>
      <c r="L77" s="1"/>
      <c r="M77" s="1"/>
      <c r="N77" s="1"/>
      <c r="O77" s="1"/>
      <c r="P77" s="1"/>
      <c r="Q77" s="1"/>
      <c r="R77" s="1"/>
      <c r="S77" s="1"/>
      <c r="T77" s="1"/>
      <c r="U77" s="1"/>
      <c r="V77" s="1"/>
      <c r="W77" s="1"/>
      <c r="X77" s="1"/>
      <c r="Y77" s="1"/>
      <c r="Z77" s="1"/>
    </row>
    <row r="78">
      <c r="A78" s="1"/>
      <c r="B78" s="17" t="s">
        <v>106</v>
      </c>
      <c r="C78" s="18"/>
      <c r="D78" s="18"/>
      <c r="E78" s="18"/>
      <c r="F78" s="19">
        <f t="shared" ref="F78:F82" si="29">SUM(D78*E78)</f>
        <v>0</v>
      </c>
      <c r="G78" s="18"/>
      <c r="H78" s="19">
        <f t="shared" ref="H78:H83" si="30">IF(C78="AC",SUM(F78*G78),0)</f>
        <v>0</v>
      </c>
      <c r="I78" s="19">
        <f t="shared" ref="I78:I83" si="31">IF(C78="DC",SUM(F78*G78),0)</f>
        <v>0</v>
      </c>
      <c r="J78" s="20">
        <f t="shared" ref="J78:J83" si="32">H78+I78</f>
        <v>0</v>
      </c>
      <c r="K78" s="1"/>
      <c r="L78" s="1"/>
      <c r="M78" s="1"/>
      <c r="N78" s="1"/>
      <c r="O78" s="1"/>
      <c r="P78" s="1"/>
      <c r="Q78" s="1"/>
      <c r="R78" s="1"/>
      <c r="S78" s="1"/>
      <c r="T78" s="1"/>
      <c r="U78" s="1"/>
      <c r="V78" s="1"/>
      <c r="W78" s="1"/>
      <c r="X78" s="1"/>
      <c r="Y78" s="1"/>
      <c r="Z78" s="1"/>
    </row>
    <row r="79">
      <c r="A79" s="1"/>
      <c r="B79" s="17" t="s">
        <v>107</v>
      </c>
      <c r="C79" s="18"/>
      <c r="D79" s="18"/>
      <c r="E79" s="18"/>
      <c r="F79" s="19">
        <f t="shared" si="29"/>
        <v>0</v>
      </c>
      <c r="G79" s="18"/>
      <c r="H79" s="19">
        <f t="shared" si="30"/>
        <v>0</v>
      </c>
      <c r="I79" s="19">
        <f t="shared" si="31"/>
        <v>0</v>
      </c>
      <c r="J79" s="20">
        <f t="shared" si="32"/>
        <v>0</v>
      </c>
      <c r="K79" s="1"/>
      <c r="L79" s="1"/>
      <c r="M79" s="1"/>
      <c r="N79" s="1"/>
      <c r="O79" s="1"/>
      <c r="P79" s="1"/>
      <c r="Q79" s="1"/>
      <c r="R79" s="1"/>
      <c r="S79" s="1"/>
      <c r="T79" s="1"/>
      <c r="U79" s="1"/>
      <c r="V79" s="1"/>
      <c r="W79" s="1"/>
      <c r="X79" s="1"/>
      <c r="Y79" s="1"/>
      <c r="Z79" s="1"/>
    </row>
    <row r="80">
      <c r="A80" s="1"/>
      <c r="B80" s="17" t="s">
        <v>108</v>
      </c>
      <c r="C80" s="18"/>
      <c r="D80" s="18"/>
      <c r="E80" s="18"/>
      <c r="F80" s="19">
        <f t="shared" si="29"/>
        <v>0</v>
      </c>
      <c r="G80" s="18"/>
      <c r="H80" s="19">
        <f t="shared" si="30"/>
        <v>0</v>
      </c>
      <c r="I80" s="19">
        <f t="shared" si="31"/>
        <v>0</v>
      </c>
      <c r="J80" s="20">
        <f t="shared" si="32"/>
        <v>0</v>
      </c>
      <c r="K80" s="1"/>
      <c r="L80" s="1"/>
      <c r="M80" s="1"/>
      <c r="N80" s="1"/>
      <c r="O80" s="1"/>
      <c r="P80" s="1"/>
      <c r="Q80" s="1"/>
      <c r="R80" s="1"/>
      <c r="S80" s="1"/>
      <c r="T80" s="1"/>
      <c r="U80" s="1"/>
      <c r="V80" s="1"/>
      <c r="W80" s="1"/>
      <c r="X80" s="1"/>
      <c r="Y80" s="1"/>
      <c r="Z80" s="1"/>
    </row>
    <row r="81">
      <c r="A81" s="1"/>
      <c r="B81" s="118" t="s">
        <v>109</v>
      </c>
      <c r="C81" s="119"/>
      <c r="D81" s="18"/>
      <c r="E81" s="18"/>
      <c r="F81" s="19">
        <f t="shared" si="29"/>
        <v>0</v>
      </c>
      <c r="G81" s="18"/>
      <c r="H81" s="19">
        <f t="shared" si="30"/>
        <v>0</v>
      </c>
      <c r="I81" s="19">
        <f t="shared" si="31"/>
        <v>0</v>
      </c>
      <c r="J81" s="20">
        <f t="shared" si="32"/>
        <v>0</v>
      </c>
      <c r="K81" s="1"/>
      <c r="L81" s="1"/>
      <c r="M81" s="1"/>
      <c r="N81" s="1"/>
      <c r="O81" s="1"/>
      <c r="P81" s="1"/>
      <c r="Q81" s="1"/>
      <c r="R81" s="1"/>
      <c r="S81" s="1"/>
      <c r="T81" s="1"/>
      <c r="U81" s="1"/>
      <c r="V81" s="1"/>
      <c r="W81" s="1"/>
      <c r="X81" s="1"/>
      <c r="Y81" s="1"/>
      <c r="Z81" s="1"/>
    </row>
    <row r="82">
      <c r="A82" s="1"/>
      <c r="B82" s="17" t="s">
        <v>110</v>
      </c>
      <c r="C82" s="18"/>
      <c r="D82" s="18"/>
      <c r="E82" s="18"/>
      <c r="F82" s="19">
        <f t="shared" si="29"/>
        <v>0</v>
      </c>
      <c r="G82" s="18"/>
      <c r="H82" s="19">
        <f t="shared" si="30"/>
        <v>0</v>
      </c>
      <c r="I82" s="19">
        <f t="shared" si="31"/>
        <v>0</v>
      </c>
      <c r="J82" s="20">
        <f t="shared" si="32"/>
        <v>0</v>
      </c>
      <c r="K82" s="1"/>
      <c r="L82" s="1"/>
      <c r="M82" s="1"/>
      <c r="N82" s="1"/>
      <c r="O82" s="1"/>
      <c r="P82" s="1"/>
      <c r="Q82" s="1"/>
      <c r="R82" s="1"/>
      <c r="S82" s="1"/>
      <c r="T82" s="1"/>
      <c r="U82" s="1"/>
      <c r="V82" s="1"/>
      <c r="W82" s="1"/>
      <c r="X82" s="1"/>
      <c r="Y82" s="1"/>
      <c r="Z82" s="1"/>
    </row>
    <row r="83">
      <c r="A83" s="1"/>
      <c r="B83" s="17" t="s">
        <v>29</v>
      </c>
      <c r="C83" s="18"/>
      <c r="D83" s="18"/>
      <c r="E83" s="18"/>
      <c r="F83" s="19"/>
      <c r="G83" s="18"/>
      <c r="H83" s="19">
        <f t="shared" si="30"/>
        <v>0</v>
      </c>
      <c r="I83" s="19">
        <f t="shared" si="31"/>
        <v>0</v>
      </c>
      <c r="J83" s="20">
        <f t="shared" si="32"/>
        <v>0</v>
      </c>
      <c r="K83" s="1"/>
      <c r="L83" s="1"/>
      <c r="M83" s="1"/>
      <c r="N83" s="1"/>
      <c r="O83" s="1"/>
      <c r="P83" s="1"/>
      <c r="Q83" s="1"/>
      <c r="R83" s="1"/>
      <c r="S83" s="1"/>
      <c r="T83" s="1"/>
      <c r="U83" s="1"/>
      <c r="V83" s="1"/>
      <c r="W83" s="1"/>
      <c r="X83" s="1"/>
      <c r="Y83" s="1"/>
      <c r="Z83" s="1"/>
    </row>
    <row r="84">
      <c r="A84" s="1"/>
      <c r="B84" s="101" t="s">
        <v>111</v>
      </c>
      <c r="C84" s="102"/>
      <c r="D84" s="102"/>
      <c r="E84" s="102"/>
      <c r="F84" s="102"/>
      <c r="G84" s="102"/>
      <c r="H84" s="102"/>
      <c r="I84" s="102"/>
      <c r="J84" s="103">
        <f>SUM(J78:J83)</f>
        <v>0</v>
      </c>
      <c r="K84" s="1"/>
      <c r="L84" s="1"/>
      <c r="M84" s="1"/>
      <c r="N84" s="1"/>
      <c r="O84" s="1"/>
      <c r="P84" s="1"/>
      <c r="Q84" s="1"/>
      <c r="R84" s="1"/>
      <c r="S84" s="1"/>
      <c r="T84" s="1"/>
      <c r="U84" s="1"/>
      <c r="V84" s="1"/>
      <c r="W84" s="1"/>
      <c r="X84" s="1"/>
      <c r="Y84" s="1"/>
      <c r="Z84" s="1"/>
    </row>
    <row r="85">
      <c r="A85" s="1"/>
      <c r="B85" s="117"/>
      <c r="C85" s="72"/>
      <c r="D85" s="72"/>
      <c r="E85" s="72"/>
      <c r="F85" s="72"/>
      <c r="G85" s="72"/>
      <c r="H85" s="72"/>
      <c r="I85" s="72"/>
      <c r="J85" s="73"/>
      <c r="K85" s="1"/>
      <c r="L85" s="1"/>
      <c r="M85" s="1"/>
      <c r="N85" s="1"/>
      <c r="O85" s="1"/>
      <c r="P85" s="1"/>
      <c r="Q85" s="1"/>
      <c r="R85" s="1"/>
      <c r="S85" s="1"/>
      <c r="T85" s="1"/>
      <c r="U85" s="1"/>
      <c r="V85" s="1"/>
      <c r="W85" s="1"/>
      <c r="X85" s="1"/>
      <c r="Y85" s="1"/>
      <c r="Z85" s="1"/>
    </row>
    <row r="86">
      <c r="A86" s="1"/>
      <c r="B86" s="87" t="s">
        <v>112</v>
      </c>
      <c r="C86" s="88" t="s">
        <v>17</v>
      </c>
      <c r="D86" s="89" t="s">
        <v>18</v>
      </c>
      <c r="E86" s="89" t="s">
        <v>19</v>
      </c>
      <c r="F86" s="89" t="s">
        <v>20</v>
      </c>
      <c r="G86" s="89" t="s">
        <v>21</v>
      </c>
      <c r="H86" s="89" t="s">
        <v>22</v>
      </c>
      <c r="I86" s="89" t="s">
        <v>23</v>
      </c>
      <c r="J86" s="90" t="s">
        <v>62</v>
      </c>
      <c r="K86" s="1"/>
      <c r="L86" s="1"/>
      <c r="M86" s="1"/>
      <c r="N86" s="1"/>
      <c r="O86" s="1"/>
      <c r="P86" s="1"/>
      <c r="Q86" s="1"/>
      <c r="R86" s="1"/>
      <c r="S86" s="1"/>
      <c r="T86" s="1"/>
      <c r="U86" s="1"/>
      <c r="V86" s="1"/>
      <c r="W86" s="1"/>
      <c r="X86" s="1"/>
      <c r="Y86" s="1"/>
      <c r="Z86" s="1"/>
    </row>
    <row r="87">
      <c r="A87" s="1"/>
      <c r="B87" s="17" t="s">
        <v>113</v>
      </c>
      <c r="C87" s="18"/>
      <c r="D87" s="18"/>
      <c r="E87" s="18"/>
      <c r="F87" s="19">
        <f t="shared" ref="F87:F89" si="33">SUM(D87*E87)</f>
        <v>0</v>
      </c>
      <c r="G87" s="18"/>
      <c r="H87" s="19">
        <f t="shared" ref="H87:H89" si="34">IF(C87="AC",SUM(F87*G87),0)</f>
        <v>0</v>
      </c>
      <c r="I87" s="19">
        <f t="shared" ref="I87:I89" si="35">IF(C87="DC",SUM(F87*G87),0)</f>
        <v>0</v>
      </c>
      <c r="J87" s="20">
        <f t="shared" ref="J87:J89" si="36">H87+I87</f>
        <v>0</v>
      </c>
      <c r="K87" s="1"/>
      <c r="L87" s="1"/>
      <c r="M87" s="1"/>
      <c r="N87" s="1"/>
      <c r="O87" s="1"/>
      <c r="P87" s="1"/>
      <c r="Q87" s="1"/>
      <c r="R87" s="1"/>
      <c r="S87" s="1"/>
      <c r="T87" s="1"/>
      <c r="U87" s="1"/>
      <c r="V87" s="1"/>
      <c r="W87" s="1"/>
      <c r="X87" s="1"/>
      <c r="Y87" s="1"/>
      <c r="Z87" s="1"/>
    </row>
    <row r="88">
      <c r="A88" s="1"/>
      <c r="B88" s="17" t="s">
        <v>114</v>
      </c>
      <c r="C88" s="18"/>
      <c r="D88" s="18"/>
      <c r="E88" s="18"/>
      <c r="F88" s="19">
        <f t="shared" si="33"/>
        <v>0</v>
      </c>
      <c r="G88" s="18"/>
      <c r="H88" s="19">
        <f t="shared" si="34"/>
        <v>0</v>
      </c>
      <c r="I88" s="19">
        <f t="shared" si="35"/>
        <v>0</v>
      </c>
      <c r="J88" s="20">
        <f t="shared" si="36"/>
        <v>0</v>
      </c>
      <c r="K88" s="1"/>
      <c r="L88" s="1"/>
      <c r="M88" s="1"/>
      <c r="N88" s="1"/>
      <c r="O88" s="1"/>
      <c r="P88" s="1"/>
      <c r="Q88" s="1"/>
      <c r="R88" s="1"/>
      <c r="S88" s="1"/>
      <c r="T88" s="1"/>
      <c r="U88" s="1"/>
      <c r="V88" s="1"/>
      <c r="W88" s="1"/>
      <c r="X88" s="1"/>
      <c r="Y88" s="1"/>
      <c r="Z88" s="1"/>
    </row>
    <row r="89">
      <c r="A89" s="1"/>
      <c r="B89" s="17" t="s">
        <v>29</v>
      </c>
      <c r="C89" s="18"/>
      <c r="D89" s="18"/>
      <c r="E89" s="18"/>
      <c r="F89" s="19">
        <f t="shared" si="33"/>
        <v>0</v>
      </c>
      <c r="G89" s="18"/>
      <c r="H89" s="19">
        <f t="shared" si="34"/>
        <v>0</v>
      </c>
      <c r="I89" s="19">
        <f t="shared" si="35"/>
        <v>0</v>
      </c>
      <c r="J89" s="20">
        <f t="shared" si="36"/>
        <v>0</v>
      </c>
      <c r="K89" s="1"/>
      <c r="L89" s="1"/>
      <c r="M89" s="1"/>
      <c r="N89" s="1"/>
      <c r="O89" s="1"/>
      <c r="P89" s="1"/>
      <c r="Q89" s="1"/>
      <c r="R89" s="1"/>
      <c r="S89" s="1"/>
      <c r="T89" s="1"/>
      <c r="U89" s="1"/>
      <c r="V89" s="1"/>
      <c r="W89" s="1"/>
      <c r="X89" s="1"/>
      <c r="Y89" s="1"/>
      <c r="Z89" s="1"/>
    </row>
    <row r="90">
      <c r="A90" s="1"/>
      <c r="B90" s="101" t="s">
        <v>115</v>
      </c>
      <c r="C90" s="102"/>
      <c r="D90" s="102"/>
      <c r="E90" s="102"/>
      <c r="F90" s="102"/>
      <c r="G90" s="102"/>
      <c r="H90" s="102"/>
      <c r="I90" s="102"/>
      <c r="J90" s="103">
        <f>SUM(J87:J89)</f>
        <v>0</v>
      </c>
      <c r="K90" s="1"/>
      <c r="L90" s="1"/>
      <c r="M90" s="1"/>
      <c r="N90" s="1"/>
      <c r="O90" s="1"/>
      <c r="P90" s="1"/>
      <c r="Q90" s="1"/>
      <c r="R90" s="1"/>
      <c r="S90" s="1"/>
      <c r="T90" s="1"/>
      <c r="U90" s="1"/>
      <c r="V90" s="1"/>
      <c r="W90" s="1"/>
      <c r="X90" s="1"/>
      <c r="Y90" s="1"/>
      <c r="Z90" s="1"/>
    </row>
    <row r="91">
      <c r="A91" s="1"/>
      <c r="B91" s="117"/>
      <c r="C91" s="72"/>
      <c r="D91" s="72"/>
      <c r="E91" s="72"/>
      <c r="F91" s="72"/>
      <c r="G91" s="72"/>
      <c r="H91" s="72"/>
      <c r="I91" s="72"/>
      <c r="J91" s="73"/>
      <c r="K91" s="1"/>
      <c r="L91" s="1"/>
      <c r="M91" s="1"/>
      <c r="N91" s="1"/>
      <c r="O91" s="1"/>
      <c r="P91" s="1"/>
      <c r="Q91" s="1"/>
      <c r="R91" s="1"/>
      <c r="S91" s="1"/>
      <c r="T91" s="1"/>
      <c r="U91" s="1"/>
      <c r="V91" s="1"/>
      <c r="W91" s="1"/>
      <c r="X91" s="1"/>
      <c r="Y91" s="1"/>
      <c r="Z91" s="1"/>
    </row>
    <row r="92">
      <c r="A92" s="1"/>
      <c r="B92" s="87" t="s">
        <v>116</v>
      </c>
      <c r="C92" s="88" t="s">
        <v>17</v>
      </c>
      <c r="D92" s="89" t="s">
        <v>18</v>
      </c>
      <c r="E92" s="89" t="s">
        <v>19</v>
      </c>
      <c r="F92" s="89" t="s">
        <v>20</v>
      </c>
      <c r="G92" s="89" t="s">
        <v>21</v>
      </c>
      <c r="H92" s="89" t="s">
        <v>22</v>
      </c>
      <c r="I92" s="89" t="s">
        <v>23</v>
      </c>
      <c r="J92" s="90" t="s">
        <v>62</v>
      </c>
      <c r="K92" s="1"/>
      <c r="L92" s="1"/>
      <c r="M92" s="1"/>
      <c r="N92" s="1"/>
      <c r="O92" s="1"/>
      <c r="P92" s="1"/>
      <c r="Q92" s="1"/>
      <c r="R92" s="1"/>
      <c r="S92" s="1"/>
      <c r="T92" s="1"/>
      <c r="U92" s="1"/>
      <c r="V92" s="1"/>
      <c r="W92" s="1"/>
      <c r="X92" s="1"/>
      <c r="Y92" s="1"/>
      <c r="Z92" s="1"/>
    </row>
    <row r="93">
      <c r="A93" s="1"/>
      <c r="B93" s="17" t="s">
        <v>117</v>
      </c>
      <c r="C93" s="18"/>
      <c r="D93" s="18"/>
      <c r="E93" s="18"/>
      <c r="F93" s="19">
        <f t="shared" ref="F93:F95" si="37">SUM(D93*E93)</f>
        <v>0</v>
      </c>
      <c r="G93" s="18"/>
      <c r="H93" s="19">
        <f t="shared" ref="H93:H95" si="38">IF(C93="AC",SUM(F93*G93),0)</f>
        <v>0</v>
      </c>
      <c r="I93" s="19">
        <f t="shared" ref="I93:I95" si="39">IF(C93="DC",SUM(F93*G93),0)</f>
        <v>0</v>
      </c>
      <c r="J93" s="20">
        <f t="shared" ref="J93:J95" si="40">H93+I93</f>
        <v>0</v>
      </c>
      <c r="K93" s="1"/>
      <c r="L93" s="1"/>
      <c r="M93" s="1"/>
      <c r="N93" s="1"/>
      <c r="O93" s="1"/>
      <c r="P93" s="1"/>
      <c r="Q93" s="1"/>
      <c r="R93" s="1"/>
      <c r="S93" s="1"/>
      <c r="T93" s="1"/>
      <c r="U93" s="1"/>
      <c r="V93" s="1"/>
      <c r="W93" s="1"/>
      <c r="X93" s="1"/>
      <c r="Y93" s="1"/>
      <c r="Z93" s="1"/>
    </row>
    <row r="94">
      <c r="A94" s="1"/>
      <c r="B94" s="17" t="s">
        <v>29</v>
      </c>
      <c r="C94" s="18"/>
      <c r="D94" s="18"/>
      <c r="E94" s="18"/>
      <c r="F94" s="19">
        <f t="shared" si="37"/>
        <v>0</v>
      </c>
      <c r="G94" s="18"/>
      <c r="H94" s="19">
        <f t="shared" si="38"/>
        <v>0</v>
      </c>
      <c r="I94" s="19">
        <f t="shared" si="39"/>
        <v>0</v>
      </c>
      <c r="J94" s="20">
        <f t="shared" si="40"/>
        <v>0</v>
      </c>
      <c r="K94" s="1"/>
      <c r="L94" s="1"/>
      <c r="M94" s="1"/>
      <c r="N94" s="1"/>
      <c r="O94" s="1"/>
      <c r="P94" s="1"/>
      <c r="Q94" s="1"/>
      <c r="R94" s="1"/>
      <c r="S94" s="1"/>
      <c r="T94" s="1"/>
      <c r="U94" s="1"/>
      <c r="V94" s="1"/>
      <c r="W94" s="1"/>
      <c r="X94" s="1"/>
      <c r="Y94" s="1"/>
      <c r="Z94" s="1"/>
    </row>
    <row r="95">
      <c r="A95" s="1"/>
      <c r="B95" s="17" t="s">
        <v>29</v>
      </c>
      <c r="C95" s="18"/>
      <c r="D95" s="18"/>
      <c r="E95" s="18"/>
      <c r="F95" s="19">
        <f t="shared" si="37"/>
        <v>0</v>
      </c>
      <c r="G95" s="18"/>
      <c r="H95" s="19">
        <f t="shared" si="38"/>
        <v>0</v>
      </c>
      <c r="I95" s="19">
        <f t="shared" si="39"/>
        <v>0</v>
      </c>
      <c r="J95" s="20">
        <f t="shared" si="40"/>
        <v>0</v>
      </c>
      <c r="K95" s="1"/>
      <c r="L95" s="1"/>
      <c r="M95" s="1"/>
      <c r="N95" s="1"/>
      <c r="O95" s="1"/>
      <c r="P95" s="1"/>
      <c r="Q95" s="1"/>
      <c r="R95" s="1"/>
      <c r="S95" s="1"/>
      <c r="T95" s="1"/>
      <c r="U95" s="1"/>
      <c r="V95" s="1"/>
      <c r="W95" s="1"/>
      <c r="X95" s="1"/>
      <c r="Y95" s="1"/>
      <c r="Z95" s="1"/>
    </row>
    <row r="96">
      <c r="A96" s="1"/>
      <c r="B96" s="101" t="s">
        <v>118</v>
      </c>
      <c r="C96" s="102"/>
      <c r="D96" s="102"/>
      <c r="E96" s="102"/>
      <c r="F96" s="102"/>
      <c r="G96" s="102"/>
      <c r="H96" s="102"/>
      <c r="I96" s="102"/>
      <c r="J96" s="103">
        <f>SUM(J93:J95)</f>
        <v>0</v>
      </c>
      <c r="K96" s="1"/>
      <c r="L96" s="1"/>
      <c r="M96" s="1"/>
      <c r="N96" s="1"/>
      <c r="O96" s="1"/>
      <c r="P96" s="1"/>
      <c r="Q96" s="1"/>
      <c r="R96" s="1"/>
      <c r="S96" s="1"/>
      <c r="T96" s="1"/>
      <c r="U96" s="1"/>
      <c r="V96" s="1"/>
      <c r="W96" s="1"/>
      <c r="X96" s="1"/>
      <c r="Y96" s="1"/>
      <c r="Z96" s="1"/>
    </row>
    <row r="97">
      <c r="A97" s="1"/>
      <c r="B97" s="117"/>
      <c r="C97" s="72"/>
      <c r="D97" s="72"/>
      <c r="E97" s="72"/>
      <c r="F97" s="72"/>
      <c r="G97" s="72"/>
      <c r="H97" s="72"/>
      <c r="I97" s="72"/>
      <c r="J97" s="73"/>
      <c r="K97" s="1"/>
      <c r="L97" s="1"/>
      <c r="M97" s="1"/>
      <c r="N97" s="1"/>
      <c r="O97" s="1"/>
      <c r="P97" s="1"/>
      <c r="Q97" s="1"/>
      <c r="R97" s="1"/>
      <c r="S97" s="1"/>
      <c r="T97" s="1"/>
      <c r="U97" s="1"/>
      <c r="V97" s="1"/>
      <c r="W97" s="1"/>
      <c r="X97" s="1"/>
      <c r="Y97" s="1"/>
      <c r="Z97" s="1"/>
    </row>
    <row r="98">
      <c r="A98" s="1"/>
      <c r="B98" s="87" t="s">
        <v>119</v>
      </c>
      <c r="C98" s="88" t="s">
        <v>17</v>
      </c>
      <c r="D98" s="89" t="s">
        <v>18</v>
      </c>
      <c r="E98" s="89" t="s">
        <v>19</v>
      </c>
      <c r="F98" s="89" t="s">
        <v>20</v>
      </c>
      <c r="G98" s="89" t="s">
        <v>21</v>
      </c>
      <c r="H98" s="89" t="s">
        <v>22</v>
      </c>
      <c r="I98" s="89" t="s">
        <v>23</v>
      </c>
      <c r="J98" s="90" t="s">
        <v>62</v>
      </c>
      <c r="K98" s="1"/>
      <c r="L98" s="1"/>
      <c r="M98" s="1"/>
      <c r="N98" s="1"/>
      <c r="O98" s="1"/>
      <c r="P98" s="1"/>
      <c r="Q98" s="1"/>
      <c r="R98" s="1"/>
      <c r="S98" s="1"/>
      <c r="T98" s="1"/>
      <c r="U98" s="1"/>
      <c r="V98" s="1"/>
      <c r="W98" s="1"/>
      <c r="X98" s="1"/>
      <c r="Y98" s="1"/>
      <c r="Z98" s="1"/>
    </row>
    <row r="99">
      <c r="A99" s="1"/>
      <c r="B99" s="120"/>
      <c r="C99" s="18"/>
      <c r="D99" s="18"/>
      <c r="E99" s="18"/>
      <c r="F99" s="19">
        <f t="shared" ref="F99:F101" si="41">SUM(D99*E99)</f>
        <v>0</v>
      </c>
      <c r="G99" s="18"/>
      <c r="H99" s="19">
        <f t="shared" ref="H99:H101" si="42">IF(C99="AC",SUM(F99*G99),0)</f>
        <v>0</v>
      </c>
      <c r="I99" s="19">
        <f t="shared" ref="I99:I101" si="43">IF(C99="DC",SUM(F99*G99),0)</f>
        <v>0</v>
      </c>
      <c r="J99" s="20">
        <f t="shared" ref="J99:J101" si="44">H99+I99</f>
        <v>0</v>
      </c>
      <c r="K99" s="1"/>
      <c r="L99" s="1"/>
      <c r="M99" s="1"/>
      <c r="N99" s="1"/>
      <c r="O99" s="1"/>
      <c r="P99" s="1"/>
      <c r="Q99" s="1"/>
      <c r="R99" s="1"/>
      <c r="S99" s="1"/>
      <c r="T99" s="1"/>
      <c r="U99" s="1"/>
      <c r="V99" s="1"/>
      <c r="W99" s="1"/>
      <c r="X99" s="1"/>
      <c r="Y99" s="1"/>
      <c r="Z99" s="1"/>
    </row>
    <row r="100">
      <c r="A100" s="1"/>
      <c r="B100" s="120"/>
      <c r="C100" s="18"/>
      <c r="D100" s="18"/>
      <c r="E100" s="18"/>
      <c r="F100" s="19">
        <f t="shared" si="41"/>
        <v>0</v>
      </c>
      <c r="G100" s="18"/>
      <c r="H100" s="19">
        <f t="shared" si="42"/>
        <v>0</v>
      </c>
      <c r="I100" s="19">
        <f t="shared" si="43"/>
        <v>0</v>
      </c>
      <c r="J100" s="20">
        <f t="shared" si="44"/>
        <v>0</v>
      </c>
      <c r="K100" s="1"/>
      <c r="L100" s="1"/>
      <c r="M100" s="1"/>
      <c r="N100" s="1"/>
      <c r="O100" s="1"/>
      <c r="P100" s="1"/>
      <c r="Q100" s="1"/>
      <c r="R100" s="1"/>
      <c r="S100" s="1"/>
      <c r="T100" s="1"/>
      <c r="U100" s="1"/>
      <c r="V100" s="1"/>
      <c r="W100" s="1"/>
      <c r="X100" s="1"/>
      <c r="Y100" s="1"/>
      <c r="Z100" s="1"/>
    </row>
    <row r="101">
      <c r="A101" s="1"/>
      <c r="B101" s="17"/>
      <c r="C101" s="18"/>
      <c r="D101" s="121"/>
      <c r="E101" s="121"/>
      <c r="F101" s="19">
        <f t="shared" si="41"/>
        <v>0</v>
      </c>
      <c r="G101" s="121"/>
      <c r="H101" s="19">
        <f t="shared" si="42"/>
        <v>0</v>
      </c>
      <c r="I101" s="19">
        <f t="shared" si="43"/>
        <v>0</v>
      </c>
      <c r="J101" s="20">
        <f t="shared" si="44"/>
        <v>0</v>
      </c>
      <c r="K101" s="1"/>
      <c r="L101" s="1"/>
      <c r="M101" s="1"/>
      <c r="N101" s="1"/>
      <c r="O101" s="1"/>
      <c r="P101" s="1"/>
      <c r="Q101" s="1"/>
      <c r="R101" s="1"/>
      <c r="S101" s="1"/>
      <c r="T101" s="1"/>
      <c r="U101" s="1"/>
      <c r="V101" s="1"/>
      <c r="W101" s="1"/>
      <c r="X101" s="1"/>
      <c r="Y101" s="1"/>
      <c r="Z101" s="1"/>
    </row>
    <row r="102">
      <c r="A102" s="1"/>
      <c r="B102" s="122" t="s">
        <v>120</v>
      </c>
      <c r="C102" s="111"/>
      <c r="D102" s="111"/>
      <c r="E102" s="111"/>
      <c r="F102" s="111"/>
      <c r="G102" s="111"/>
      <c r="H102" s="123"/>
      <c r="I102" s="123"/>
      <c r="J102" s="124">
        <f>SUM(J99:J101)</f>
        <v>0</v>
      </c>
      <c r="K102" s="1"/>
      <c r="L102" s="1"/>
      <c r="M102" s="1"/>
      <c r="N102" s="1"/>
      <c r="O102" s="1"/>
      <c r="P102" s="1"/>
      <c r="Q102" s="1"/>
      <c r="R102" s="1"/>
      <c r="S102" s="1"/>
      <c r="T102" s="1"/>
      <c r="U102" s="1"/>
      <c r="V102" s="1"/>
      <c r="W102" s="1"/>
      <c r="X102" s="1"/>
      <c r="Y102" s="1"/>
      <c r="Z102" s="1"/>
    </row>
    <row r="103">
      <c r="A103" s="1"/>
      <c r="B103" s="125" t="s">
        <v>121</v>
      </c>
      <c r="C103" s="126" t="s">
        <v>122</v>
      </c>
      <c r="D103" s="127"/>
      <c r="E103" s="127"/>
      <c r="F103" s="127"/>
      <c r="G103" s="128"/>
      <c r="H103" s="129"/>
      <c r="I103" s="130"/>
      <c r="J103" s="131">
        <f>SUM(J34+J43+J49+J60+J68+J75+J84+J90+J96+J102)</f>
        <v>0</v>
      </c>
      <c r="K103" s="1"/>
      <c r="L103" s="1"/>
      <c r="M103" s="1"/>
      <c r="N103" s="1"/>
      <c r="O103" s="1"/>
      <c r="P103" s="1"/>
      <c r="Q103" s="1"/>
      <c r="R103" s="1"/>
      <c r="S103" s="1"/>
      <c r="T103" s="1"/>
      <c r="U103" s="1"/>
      <c r="V103" s="1"/>
      <c r="W103" s="1"/>
      <c r="X103" s="1"/>
      <c r="Y103" s="1"/>
      <c r="Z103" s="1"/>
    </row>
    <row r="104">
      <c r="A104" s="1"/>
      <c r="B104" s="132" t="s">
        <v>123</v>
      </c>
      <c r="C104" s="133"/>
      <c r="D104" s="134"/>
      <c r="E104" s="134"/>
      <c r="F104" s="134"/>
      <c r="G104" s="134"/>
      <c r="H104" s="133"/>
      <c r="I104" s="135"/>
      <c r="J104" s="136">
        <f>SUM(H29+H30+H31+H32+H33+H37+H38+H39+H40+H41+H42+H46+H47+H48+H52+H53+H54+H55+H56+H57+H58+H59+H63+H64+H65+H66+H67+H71+H72+H73+H74+H78+H79+H80+H81+H82+H83+H87+H88+H89+H93+H94+H95+H99+H100+H101)</f>
        <v>0</v>
      </c>
      <c r="K104" s="1"/>
      <c r="L104" s="1"/>
      <c r="M104" s="1"/>
      <c r="N104" s="1"/>
      <c r="O104" s="1"/>
      <c r="P104" s="1"/>
      <c r="Q104" s="1"/>
      <c r="R104" s="1"/>
      <c r="S104" s="1"/>
      <c r="T104" s="1"/>
      <c r="U104" s="1"/>
      <c r="V104" s="1"/>
      <c r="W104" s="1"/>
      <c r="X104" s="1"/>
      <c r="Y104" s="1"/>
      <c r="Z104" s="1"/>
    </row>
    <row r="105">
      <c r="A105" s="1"/>
      <c r="B105" s="137" t="s">
        <v>124</v>
      </c>
      <c r="C105" s="138"/>
      <c r="D105" s="138"/>
      <c r="E105" s="138"/>
      <c r="F105" s="138"/>
      <c r="G105" s="138"/>
      <c r="H105" s="138"/>
      <c r="I105" s="139"/>
      <c r="J105" s="140">
        <f>SUM(I29+I30+I31+I32+I33+I37+I38+I39+I40+I41+I42+I46+I47+I48+I52+I53+I54+I55+I56+I57+I58+I59+I63+I64+I65+I66+I67+I71+I72+I73+I74+I78+I79+I80+I81+I82+I83+I87+I88+I89+I93+I94+I95+I99+I100+I101)</f>
        <v>0</v>
      </c>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4.25" customHeight="1">
      <c r="A1001" s="1"/>
      <c r="K1001" s="1"/>
      <c r="L1001" s="1"/>
      <c r="M1001" s="1"/>
      <c r="N1001" s="1"/>
      <c r="O1001" s="1"/>
      <c r="P1001" s="1"/>
      <c r="Q1001" s="1"/>
      <c r="R1001" s="1"/>
      <c r="S1001" s="1"/>
      <c r="T1001" s="1"/>
      <c r="U1001" s="1"/>
      <c r="V1001" s="1"/>
      <c r="W1001" s="1"/>
      <c r="X1001" s="1"/>
      <c r="Y1001" s="1"/>
      <c r="Z1001" s="1"/>
    </row>
  </sheetData>
  <mergeCells count="19">
    <mergeCell ref="B2:P2"/>
    <mergeCell ref="B13:P13"/>
    <mergeCell ref="C15:E15"/>
    <mergeCell ref="F15:P15"/>
    <mergeCell ref="C16:E16"/>
    <mergeCell ref="B20:J20"/>
    <mergeCell ref="L20:T20"/>
    <mergeCell ref="B76:J76"/>
    <mergeCell ref="B85:J85"/>
    <mergeCell ref="B91:J91"/>
    <mergeCell ref="B97:J97"/>
    <mergeCell ref="C103:G103"/>
    <mergeCell ref="B24:J24"/>
    <mergeCell ref="B27:J27"/>
    <mergeCell ref="B35:J35"/>
    <mergeCell ref="B44:J44"/>
    <mergeCell ref="B50:J50"/>
    <mergeCell ref="B61:J61"/>
    <mergeCell ref="B69:J69"/>
  </mergeCells>
  <dataValidations>
    <dataValidation type="list" allowBlank="1" showErrorMessage="1" sqref="C25:C26 C29:C33 C37:C42 C46:C48 C52:C59 C63:C67 C71:C74 C78:C83 C87:C89 C93:C95 C99:C101">
      <formula1>"AC,DC"</formula1>
    </dataValidation>
  </dataValidations>
  <hyperlinks>
    <hyperlink r:id="rId1" ref="C15"/>
    <hyperlink r:id="rId2" ref="C16"/>
    <hyperlink r:id="rId3" ref="M23"/>
    <hyperlink r:id="rId4" ref="M24"/>
    <hyperlink r:id="rId5" ref="M25"/>
    <hyperlink r:id="rId6" ref="M28"/>
    <hyperlink r:id="rId7" ref="M29"/>
    <hyperlink r:id="rId8" location="/home" ref="M32"/>
  </hyperlinks>
  <printOptions/>
  <pageMargins bottom="0.75" footer="0.0" header="0.0" left="0.7" right="0.7" top="0.75"/>
  <pageSetup orientation="portrait"/>
  <drawing r:id="rId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D965"/>
    <pageSetUpPr/>
  </sheetPr>
  <sheetViews>
    <sheetView showGridLines="0" workbookViewId="0"/>
  </sheetViews>
  <sheetFormatPr customHeight="1" defaultColWidth="14.43" defaultRowHeight="15.0"/>
  <cols>
    <col customWidth="1" min="1" max="1" width="4.14"/>
    <col customWidth="1" min="2" max="2" width="33.57"/>
    <col customWidth="1" min="3" max="3" width="19.57"/>
    <col customWidth="1" min="4" max="4" width="13.14"/>
    <col customWidth="1" min="5" max="5" width="20.86"/>
    <col customWidth="1" min="6" max="6" width="17.57"/>
    <col customWidth="1" min="7" max="7" width="20.71"/>
    <col customWidth="1" min="8" max="8" width="5.0"/>
    <col customWidth="1" min="9" max="26" width="8.71"/>
  </cols>
  <sheetData>
    <row r="1" ht="14.25" customHeight="1">
      <c r="A1" s="1"/>
      <c r="B1" s="1"/>
      <c r="C1" s="1"/>
      <c r="D1" s="1"/>
      <c r="E1" s="1"/>
      <c r="F1" s="1"/>
      <c r="G1" s="1"/>
      <c r="H1" s="1"/>
      <c r="I1" s="1"/>
      <c r="J1" s="1"/>
      <c r="K1" s="1"/>
      <c r="L1" s="1"/>
      <c r="M1" s="1"/>
      <c r="N1" s="1"/>
      <c r="O1" s="1"/>
      <c r="P1" s="1"/>
      <c r="Q1" s="1"/>
      <c r="R1" s="1"/>
      <c r="S1" s="1"/>
      <c r="T1" s="1"/>
      <c r="U1" s="1"/>
      <c r="V1" s="1"/>
      <c r="W1" s="1"/>
      <c r="X1" s="1"/>
      <c r="Y1" s="1"/>
      <c r="Z1" s="1"/>
    </row>
    <row r="2">
      <c r="A2" s="1"/>
      <c r="B2" s="141" t="s">
        <v>125</v>
      </c>
      <c r="C2" s="142"/>
      <c r="D2" s="142"/>
      <c r="E2" s="142"/>
      <c r="F2" s="142"/>
      <c r="G2" s="142"/>
      <c r="H2" s="142"/>
      <c r="I2" s="142"/>
      <c r="J2" s="142"/>
      <c r="K2" s="142"/>
      <c r="L2" s="142"/>
      <c r="M2" s="142"/>
      <c r="N2" s="142"/>
      <c r="O2" s="142"/>
      <c r="P2" s="142"/>
      <c r="Q2" s="142"/>
      <c r="R2" s="1"/>
      <c r="S2" s="1"/>
      <c r="T2" s="1"/>
      <c r="U2" s="1"/>
      <c r="V2" s="1"/>
      <c r="W2" s="1"/>
      <c r="X2" s="1"/>
      <c r="Y2" s="1"/>
      <c r="Z2" s="1"/>
    </row>
    <row r="3" ht="14.25" customHeight="1">
      <c r="A3" s="1"/>
      <c r="B3" s="1"/>
      <c r="C3" s="1"/>
      <c r="D3" s="1"/>
      <c r="E3" s="1"/>
      <c r="F3" s="1"/>
      <c r="G3" s="1"/>
      <c r="H3" s="1"/>
      <c r="I3" s="1"/>
      <c r="J3" s="1"/>
      <c r="K3" s="1"/>
      <c r="L3" s="1"/>
      <c r="M3" s="1"/>
      <c r="N3" s="1"/>
      <c r="O3" s="1"/>
      <c r="P3" s="1"/>
      <c r="Q3" s="1"/>
      <c r="R3" s="1"/>
      <c r="S3" s="1"/>
      <c r="T3" s="1"/>
      <c r="U3" s="1"/>
      <c r="V3" s="1"/>
      <c r="W3" s="1"/>
      <c r="X3" s="1"/>
      <c r="Y3" s="1"/>
      <c r="Z3" s="1"/>
    </row>
    <row r="4" ht="14.25" customHeight="1">
      <c r="A4" s="1"/>
      <c r="B4" s="4" t="s">
        <v>126</v>
      </c>
      <c r="C4" s="5"/>
      <c r="D4" s="5"/>
      <c r="E4" s="5"/>
      <c r="F4" s="5"/>
      <c r="G4" s="5"/>
      <c r="H4" s="5"/>
      <c r="I4" s="5"/>
      <c r="J4" s="5"/>
      <c r="K4" s="5"/>
      <c r="L4" s="5"/>
      <c r="M4" s="5"/>
      <c r="N4" s="5"/>
      <c r="O4" s="5"/>
      <c r="P4" s="5"/>
      <c r="Q4" s="5"/>
      <c r="R4" s="5"/>
      <c r="S4" s="1"/>
      <c r="T4" s="1"/>
      <c r="U4" s="1"/>
      <c r="V4" s="1"/>
      <c r="W4" s="1"/>
      <c r="X4" s="1"/>
      <c r="Y4" s="1"/>
      <c r="Z4" s="1"/>
    </row>
    <row r="5" ht="14.25" customHeight="1">
      <c r="A5" s="1"/>
      <c r="B5" s="143" t="s">
        <v>127</v>
      </c>
      <c r="C5" s="4"/>
      <c r="D5" s="4"/>
      <c r="E5" s="4"/>
      <c r="F5" s="4"/>
      <c r="G5" s="4"/>
      <c r="H5" s="4"/>
      <c r="I5" s="4"/>
      <c r="J5" s="4"/>
      <c r="K5" s="4"/>
      <c r="L5" s="4"/>
      <c r="M5" s="4"/>
      <c r="N5" s="4"/>
      <c r="O5" s="4"/>
      <c r="P5" s="7"/>
      <c r="Q5" s="7"/>
      <c r="R5" s="7"/>
      <c r="S5" s="1"/>
      <c r="T5" s="1"/>
      <c r="U5" s="1"/>
      <c r="V5" s="1"/>
      <c r="W5" s="1"/>
      <c r="X5" s="1"/>
      <c r="Y5" s="1"/>
      <c r="Z5" s="1"/>
    </row>
    <row r="6" ht="14.25" customHeight="1">
      <c r="A6" s="1"/>
      <c r="B6" s="144" t="s">
        <v>128</v>
      </c>
      <c r="C6" s="4"/>
      <c r="D6" s="4"/>
      <c r="E6" s="4"/>
      <c r="F6" s="4"/>
      <c r="G6" s="4"/>
      <c r="H6" s="4"/>
      <c r="I6" s="4"/>
      <c r="J6" s="4"/>
      <c r="K6" s="4"/>
      <c r="L6" s="4"/>
      <c r="M6" s="4"/>
      <c r="N6" s="4"/>
      <c r="O6" s="4"/>
      <c r="P6" s="7"/>
      <c r="Q6" s="7"/>
      <c r="R6" s="7"/>
      <c r="S6" s="1"/>
      <c r="T6" s="1"/>
      <c r="U6" s="1"/>
      <c r="V6" s="1"/>
      <c r="W6" s="1"/>
      <c r="X6" s="1"/>
      <c r="Y6" s="1"/>
      <c r="Z6" s="1"/>
    </row>
    <row r="7" ht="14.25" customHeight="1">
      <c r="A7" s="1"/>
      <c r="B7" s="145" t="s">
        <v>129</v>
      </c>
      <c r="C7" s="4"/>
      <c r="D7" s="4"/>
      <c r="E7" s="4"/>
      <c r="F7" s="4"/>
      <c r="G7" s="4"/>
      <c r="H7" s="4"/>
      <c r="I7" s="4"/>
      <c r="J7" s="4"/>
      <c r="K7" s="4"/>
      <c r="L7" s="4"/>
      <c r="M7" s="4"/>
      <c r="N7" s="4"/>
      <c r="O7" s="4"/>
      <c r="P7" s="7"/>
      <c r="Q7" s="7"/>
      <c r="R7" s="7"/>
      <c r="S7" s="1"/>
      <c r="T7" s="1"/>
      <c r="U7" s="1"/>
      <c r="V7" s="1"/>
      <c r="W7" s="1"/>
      <c r="X7" s="1"/>
      <c r="Y7" s="1"/>
      <c r="Z7" s="1"/>
    </row>
    <row r="8" ht="14.25" customHeight="1">
      <c r="A8" s="1"/>
      <c r="B8" s="6" t="s">
        <v>130</v>
      </c>
      <c r="C8" s="4"/>
      <c r="D8" s="4"/>
      <c r="E8" s="4"/>
      <c r="F8" s="4"/>
      <c r="G8" s="4"/>
      <c r="H8" s="4"/>
      <c r="I8" s="4"/>
      <c r="J8" s="4"/>
      <c r="K8" s="4"/>
      <c r="L8" s="4"/>
      <c r="M8" s="4"/>
      <c r="N8" s="4"/>
      <c r="O8" s="4"/>
      <c r="P8" s="7"/>
      <c r="Q8" s="7"/>
      <c r="R8" s="7"/>
      <c r="S8" s="1"/>
      <c r="T8" s="1"/>
      <c r="U8" s="1"/>
      <c r="V8" s="1"/>
      <c r="W8" s="1"/>
      <c r="X8" s="1"/>
      <c r="Y8" s="1"/>
      <c r="Z8" s="1"/>
    </row>
    <row r="9" ht="14.25" customHeight="1">
      <c r="A9" s="1"/>
      <c r="B9" s="1"/>
      <c r="C9" s="4"/>
      <c r="D9" s="4"/>
      <c r="E9" s="4"/>
      <c r="F9" s="4"/>
      <c r="G9" s="4"/>
      <c r="H9" s="4"/>
      <c r="I9" s="7"/>
      <c r="J9" s="7"/>
      <c r="K9" s="7"/>
      <c r="L9" s="7"/>
      <c r="M9" s="7"/>
      <c r="N9" s="7"/>
      <c r="O9" s="7"/>
      <c r="P9" s="7"/>
      <c r="Q9" s="7"/>
      <c r="R9" s="7"/>
      <c r="S9" s="1"/>
      <c r="T9" s="1"/>
      <c r="U9" s="1"/>
      <c r="V9" s="1"/>
      <c r="W9" s="1"/>
      <c r="X9" s="1"/>
      <c r="Y9" s="1"/>
      <c r="Z9" s="1"/>
    </row>
    <row r="10">
      <c r="A10" s="146"/>
      <c r="B10" s="147" t="s">
        <v>131</v>
      </c>
      <c r="C10" s="148" t="s">
        <v>132</v>
      </c>
      <c r="D10" s="148" t="s">
        <v>133</v>
      </c>
      <c r="E10" s="149"/>
      <c r="F10" s="148" t="s">
        <v>134</v>
      </c>
      <c r="G10" s="150" t="s">
        <v>135</v>
      </c>
      <c r="H10" s="146"/>
      <c r="I10" s="151" t="s">
        <v>56</v>
      </c>
      <c r="J10" s="46"/>
      <c r="K10" s="46"/>
      <c r="L10" s="46"/>
      <c r="M10" s="46"/>
      <c r="N10" s="46"/>
      <c r="O10" s="46"/>
      <c r="P10" s="46"/>
      <c r="Q10" s="46"/>
      <c r="R10" s="47"/>
      <c r="S10" s="146"/>
      <c r="T10" s="146"/>
      <c r="U10" s="146"/>
      <c r="V10" s="146"/>
      <c r="W10" s="146"/>
      <c r="X10" s="146"/>
      <c r="Y10" s="146"/>
      <c r="Z10" s="146"/>
    </row>
    <row r="11">
      <c r="A11" s="1"/>
      <c r="B11" s="152" t="s">
        <v>136</v>
      </c>
      <c r="C11" s="153"/>
      <c r="D11" s="18"/>
      <c r="E11" s="154"/>
      <c r="F11" s="155">
        <f t="shared" ref="F11:F14" si="1">SUM(D11*E11)</f>
        <v>0</v>
      </c>
      <c r="G11" s="156">
        <f t="shared" ref="G11:G14" si="2">SUM(F11)*0.9</f>
        <v>0</v>
      </c>
      <c r="H11" s="1"/>
      <c r="I11" s="54"/>
      <c r="J11" s="58"/>
      <c r="K11" s="56"/>
      <c r="L11" s="57"/>
      <c r="M11" s="57"/>
      <c r="N11" s="57"/>
      <c r="O11" s="57"/>
      <c r="P11" s="58"/>
      <c r="Q11" s="58"/>
      <c r="R11" s="59"/>
      <c r="S11" s="1"/>
      <c r="T11" s="1"/>
      <c r="U11" s="1"/>
      <c r="V11" s="1"/>
      <c r="W11" s="1"/>
      <c r="X11" s="1"/>
      <c r="Y11" s="1"/>
      <c r="Z11" s="1"/>
    </row>
    <row r="12">
      <c r="A12" s="1"/>
      <c r="B12" s="152" t="s">
        <v>137</v>
      </c>
      <c r="C12" s="153" t="s">
        <v>138</v>
      </c>
      <c r="D12" s="18">
        <v>2.0</v>
      </c>
      <c r="E12" s="154">
        <v>189.99</v>
      </c>
      <c r="F12" s="155">
        <f t="shared" si="1"/>
        <v>379.98</v>
      </c>
      <c r="G12" s="156">
        <f t="shared" si="2"/>
        <v>341.982</v>
      </c>
      <c r="H12" s="1"/>
      <c r="I12" s="64"/>
      <c r="J12" s="65" t="s">
        <v>60</v>
      </c>
      <c r="K12" s="57"/>
      <c r="L12" s="57"/>
      <c r="M12" s="57"/>
      <c r="N12" s="57"/>
      <c r="O12" s="57"/>
      <c r="P12" s="58"/>
      <c r="Q12" s="58"/>
      <c r="R12" s="59"/>
      <c r="S12" s="1"/>
      <c r="T12" s="1"/>
      <c r="U12" s="1"/>
      <c r="V12" s="1"/>
      <c r="W12" s="1"/>
      <c r="X12" s="1"/>
      <c r="Y12" s="1"/>
      <c r="Z12" s="1"/>
    </row>
    <row r="13">
      <c r="A13" s="1"/>
      <c r="B13" s="152" t="s">
        <v>139</v>
      </c>
      <c r="C13" s="157" t="s">
        <v>140</v>
      </c>
      <c r="D13" s="18">
        <v>1.0</v>
      </c>
      <c r="E13" s="154">
        <v>219.99</v>
      </c>
      <c r="F13" s="155">
        <f t="shared" si="1"/>
        <v>219.99</v>
      </c>
      <c r="G13" s="156">
        <f t="shared" si="2"/>
        <v>197.991</v>
      </c>
      <c r="H13" s="1"/>
      <c r="I13" s="64"/>
      <c r="J13" s="70" t="s">
        <v>141</v>
      </c>
      <c r="K13" s="57"/>
      <c r="L13" s="57"/>
      <c r="M13" s="57"/>
      <c r="N13" s="57"/>
      <c r="O13" s="57"/>
      <c r="P13" s="58"/>
      <c r="Q13" s="58"/>
      <c r="R13" s="59"/>
      <c r="S13" s="1"/>
      <c r="T13" s="1"/>
      <c r="U13" s="1"/>
      <c r="V13" s="1"/>
      <c r="W13" s="1"/>
      <c r="X13" s="1"/>
      <c r="Y13" s="1"/>
      <c r="Z13" s="1"/>
    </row>
    <row r="14">
      <c r="A14" s="1"/>
      <c r="B14" s="152" t="s">
        <v>142</v>
      </c>
      <c r="C14" s="153"/>
      <c r="D14" s="18"/>
      <c r="E14" s="154"/>
      <c r="F14" s="155">
        <f t="shared" si="1"/>
        <v>0</v>
      </c>
      <c r="G14" s="156">
        <f t="shared" si="2"/>
        <v>0</v>
      </c>
      <c r="H14" s="1"/>
      <c r="I14" s="64"/>
      <c r="J14" s="70" t="s">
        <v>143</v>
      </c>
      <c r="K14" s="57"/>
      <c r="L14" s="57"/>
      <c r="M14" s="57"/>
      <c r="N14" s="57"/>
      <c r="O14" s="57"/>
      <c r="P14" s="58"/>
      <c r="Q14" s="58"/>
      <c r="R14" s="59"/>
      <c r="S14" s="1"/>
      <c r="T14" s="1"/>
      <c r="U14" s="1"/>
      <c r="V14" s="1"/>
      <c r="W14" s="1"/>
      <c r="X14" s="1"/>
      <c r="Y14" s="1"/>
      <c r="Z14" s="1"/>
    </row>
    <row r="15">
      <c r="A15" s="1"/>
      <c r="B15" s="158" t="s">
        <v>144</v>
      </c>
      <c r="C15" s="159"/>
      <c r="D15" s="159"/>
      <c r="E15" s="159"/>
      <c r="F15" s="159"/>
      <c r="G15" s="156"/>
      <c r="H15" s="1"/>
      <c r="I15" s="54"/>
      <c r="J15" s="70" t="s">
        <v>145</v>
      </c>
      <c r="K15" s="80"/>
      <c r="L15" s="80"/>
      <c r="M15" s="80"/>
      <c r="N15" s="80"/>
      <c r="O15" s="80"/>
      <c r="P15" s="81"/>
      <c r="Q15" s="58"/>
      <c r="R15" s="59"/>
      <c r="S15" s="1"/>
      <c r="T15" s="1"/>
      <c r="U15" s="1"/>
      <c r="V15" s="1"/>
      <c r="W15" s="1"/>
      <c r="X15" s="1"/>
      <c r="Y15" s="1"/>
      <c r="Z15" s="1"/>
    </row>
    <row r="16">
      <c r="A16" s="1"/>
      <c r="B16" s="160" t="s">
        <v>146</v>
      </c>
      <c r="C16" s="161"/>
      <c r="D16" s="161"/>
      <c r="E16" s="161"/>
      <c r="F16" s="162">
        <f>SUM(F11:F14)</f>
        <v>599.97</v>
      </c>
      <c r="G16" s="163">
        <f>SUM(F16)*0.9</f>
        <v>539.973</v>
      </c>
      <c r="H16" s="1"/>
      <c r="I16" s="54"/>
      <c r="J16" s="70" t="s">
        <v>147</v>
      </c>
      <c r="K16" s="80"/>
      <c r="L16" s="80"/>
      <c r="M16" s="80"/>
      <c r="N16" s="80"/>
      <c r="O16" s="80"/>
      <c r="P16" s="81"/>
      <c r="Q16" s="58"/>
      <c r="R16" s="59"/>
      <c r="S16" s="1"/>
      <c r="T16" s="1"/>
      <c r="U16" s="1"/>
      <c r="V16" s="1"/>
      <c r="W16" s="1"/>
      <c r="X16" s="1"/>
      <c r="Y16" s="1"/>
      <c r="Z16" s="1"/>
    </row>
    <row r="17">
      <c r="A17" s="1"/>
      <c r="B17" s="1"/>
      <c r="C17" s="1"/>
      <c r="D17" s="1"/>
      <c r="E17" s="1"/>
      <c r="F17" s="1"/>
      <c r="G17" s="1"/>
      <c r="H17" s="1"/>
      <c r="I17" s="54"/>
      <c r="J17" s="70" t="s">
        <v>66</v>
      </c>
      <c r="K17" s="80"/>
      <c r="L17" s="80"/>
      <c r="M17" s="80"/>
      <c r="N17" s="80"/>
      <c r="O17" s="80"/>
      <c r="P17" s="81"/>
      <c r="Q17" s="58"/>
      <c r="R17" s="59"/>
      <c r="S17" s="1"/>
      <c r="T17" s="1"/>
      <c r="U17" s="1"/>
      <c r="V17" s="1"/>
      <c r="W17" s="1"/>
      <c r="X17" s="1"/>
      <c r="Y17" s="1"/>
      <c r="Z17" s="1"/>
    </row>
    <row r="18">
      <c r="A18" s="1"/>
      <c r="B18" s="1"/>
      <c r="C18" s="1"/>
      <c r="D18" s="1"/>
      <c r="E18" s="1"/>
      <c r="F18" s="1"/>
      <c r="G18" s="1"/>
      <c r="H18" s="1"/>
      <c r="I18" s="54"/>
      <c r="J18" s="95"/>
      <c r="K18" s="80"/>
      <c r="L18" s="80"/>
      <c r="M18" s="80"/>
      <c r="N18" s="80"/>
      <c r="O18" s="80"/>
      <c r="P18" s="81"/>
      <c r="Q18" s="58"/>
      <c r="R18" s="59"/>
      <c r="S18" s="1"/>
      <c r="T18" s="1"/>
      <c r="U18" s="1"/>
      <c r="V18" s="1"/>
      <c r="W18" s="1"/>
      <c r="X18" s="1"/>
      <c r="Y18" s="1"/>
      <c r="Z18" s="1"/>
    </row>
    <row r="19">
      <c r="A19" s="1"/>
      <c r="B19" s="164" t="s">
        <v>148</v>
      </c>
      <c r="C19" s="148" t="s">
        <v>132</v>
      </c>
      <c r="D19" s="148" t="s">
        <v>133</v>
      </c>
      <c r="E19" s="149" t="s">
        <v>149</v>
      </c>
      <c r="F19" s="148" t="s">
        <v>134</v>
      </c>
      <c r="G19" s="150" t="s">
        <v>135</v>
      </c>
      <c r="H19" s="1"/>
      <c r="I19" s="85"/>
      <c r="J19" s="65" t="s">
        <v>68</v>
      </c>
      <c r="K19" s="80"/>
      <c r="L19" s="80"/>
      <c r="M19" s="80"/>
      <c r="N19" s="80"/>
      <c r="O19" s="80"/>
      <c r="P19" s="58"/>
      <c r="Q19" s="58"/>
      <c r="R19" s="59"/>
      <c r="S19" s="1"/>
      <c r="T19" s="1"/>
      <c r="U19" s="1"/>
      <c r="V19" s="1"/>
      <c r="W19" s="1"/>
      <c r="X19" s="1"/>
      <c r="Y19" s="1"/>
      <c r="Z19" s="1"/>
    </row>
    <row r="20">
      <c r="A20" s="1"/>
      <c r="B20" s="152" t="s">
        <v>136</v>
      </c>
      <c r="C20" s="18"/>
      <c r="D20" s="18"/>
      <c r="E20" s="165"/>
      <c r="F20" s="155">
        <f t="shared" ref="F20:F23" si="3">SUM(D20*E20)</f>
        <v>0</v>
      </c>
      <c r="G20" s="156">
        <f t="shared" ref="G20:G23" si="4">SUM(F20)*0.9</f>
        <v>0</v>
      </c>
      <c r="H20" s="1"/>
      <c r="I20" s="85"/>
      <c r="J20" s="70" t="s">
        <v>150</v>
      </c>
      <c r="K20" s="80"/>
      <c r="L20" s="80"/>
      <c r="M20" s="80"/>
      <c r="N20" s="80"/>
      <c r="O20" s="80"/>
      <c r="P20" s="91"/>
      <c r="Q20" s="58"/>
      <c r="R20" s="59"/>
      <c r="S20" s="1"/>
      <c r="T20" s="1"/>
      <c r="U20" s="1"/>
      <c r="V20" s="1"/>
      <c r="W20" s="1"/>
      <c r="X20" s="1"/>
      <c r="Y20" s="1"/>
      <c r="Z20" s="1"/>
    </row>
    <row r="21">
      <c r="A21" s="1"/>
      <c r="B21" s="152" t="s">
        <v>137</v>
      </c>
      <c r="C21" s="18"/>
      <c r="D21" s="18"/>
      <c r="E21" s="165"/>
      <c r="F21" s="155">
        <f t="shared" si="3"/>
        <v>0</v>
      </c>
      <c r="G21" s="156">
        <f t="shared" si="4"/>
        <v>0</v>
      </c>
      <c r="H21" s="1"/>
      <c r="I21" s="85"/>
      <c r="J21" s="70" t="s">
        <v>151</v>
      </c>
      <c r="K21" s="80"/>
      <c r="L21" s="80"/>
      <c r="M21" s="80"/>
      <c r="N21" s="80"/>
      <c r="O21" s="80"/>
      <c r="P21" s="91"/>
      <c r="Q21" s="58"/>
      <c r="R21" s="59"/>
      <c r="S21" s="1"/>
      <c r="T21" s="1"/>
      <c r="U21" s="1"/>
      <c r="V21" s="1"/>
      <c r="W21" s="1"/>
      <c r="X21" s="1"/>
      <c r="Y21" s="1"/>
      <c r="Z21" s="1"/>
    </row>
    <row r="22">
      <c r="A22" s="1"/>
      <c r="B22" s="152" t="s">
        <v>139</v>
      </c>
      <c r="C22" s="166"/>
      <c r="D22" s="18"/>
      <c r="E22" s="165"/>
      <c r="F22" s="155">
        <f t="shared" si="3"/>
        <v>0</v>
      </c>
      <c r="G22" s="156">
        <f t="shared" si="4"/>
        <v>0</v>
      </c>
      <c r="H22" s="1"/>
      <c r="I22" s="96"/>
      <c r="J22" s="97"/>
      <c r="K22" s="98"/>
      <c r="L22" s="98"/>
      <c r="M22" s="98"/>
      <c r="N22" s="98"/>
      <c r="O22" s="98"/>
      <c r="P22" s="99"/>
      <c r="Q22" s="167"/>
      <c r="R22" s="168"/>
      <c r="S22" s="1"/>
      <c r="T22" s="1"/>
      <c r="U22" s="1"/>
      <c r="V22" s="1"/>
      <c r="W22" s="1"/>
      <c r="X22" s="1"/>
      <c r="Y22" s="1"/>
      <c r="Z22" s="1"/>
    </row>
    <row r="23">
      <c r="A23" s="1"/>
      <c r="B23" s="152" t="s">
        <v>142</v>
      </c>
      <c r="C23" s="18"/>
      <c r="D23" s="18"/>
      <c r="E23" s="165"/>
      <c r="F23" s="155">
        <f t="shared" si="3"/>
        <v>0</v>
      </c>
      <c r="G23" s="156">
        <f t="shared" si="4"/>
        <v>0</v>
      </c>
      <c r="H23" s="1"/>
      <c r="I23" s="1"/>
      <c r="J23" s="1"/>
      <c r="K23" s="1"/>
      <c r="L23" s="1"/>
      <c r="M23" s="1"/>
      <c r="N23" s="1"/>
      <c r="O23" s="1"/>
      <c r="P23" s="1"/>
      <c r="Q23" s="1"/>
      <c r="R23" s="1"/>
      <c r="S23" s="1"/>
      <c r="T23" s="1"/>
      <c r="U23" s="1"/>
      <c r="V23" s="1"/>
      <c r="W23" s="1"/>
      <c r="X23" s="1"/>
      <c r="Y23" s="1"/>
      <c r="Z23" s="1"/>
    </row>
    <row r="24">
      <c r="A24" s="1"/>
      <c r="B24" s="169" t="s">
        <v>152</v>
      </c>
      <c r="C24" s="159"/>
      <c r="D24" s="159"/>
      <c r="E24" s="159"/>
      <c r="F24" s="159"/>
      <c r="G24" s="156"/>
      <c r="H24" s="1"/>
      <c r="I24" s="1"/>
      <c r="J24" s="1"/>
      <c r="K24" s="1"/>
      <c r="L24" s="1"/>
      <c r="M24" s="1"/>
      <c r="N24" s="1"/>
      <c r="O24" s="1"/>
      <c r="P24" s="1"/>
      <c r="Q24" s="1"/>
      <c r="R24" s="1"/>
      <c r="S24" s="1"/>
      <c r="T24" s="1"/>
      <c r="U24" s="1"/>
      <c r="V24" s="1"/>
      <c r="W24" s="1"/>
      <c r="X24" s="1"/>
      <c r="Y24" s="1"/>
      <c r="Z24" s="1"/>
    </row>
    <row r="25">
      <c r="A25" s="1"/>
      <c r="B25" s="160" t="s">
        <v>146</v>
      </c>
      <c r="C25" s="161"/>
      <c r="D25" s="161"/>
      <c r="E25" s="161"/>
      <c r="F25" s="162">
        <f t="shared" ref="F25:G25" si="5">SUM(F20:F24)</f>
        <v>0</v>
      </c>
      <c r="G25" s="163">
        <f t="shared" si="5"/>
        <v>0</v>
      </c>
      <c r="H25" s="1"/>
      <c r="I25" s="1"/>
      <c r="J25" s="1"/>
      <c r="K25" s="1"/>
      <c r="L25" s="1"/>
      <c r="M25" s="1"/>
      <c r="N25" s="1"/>
      <c r="O25" s="1"/>
      <c r="P25" s="1"/>
      <c r="Q25" s="1"/>
      <c r="R25" s="1"/>
      <c r="S25" s="1"/>
      <c r="T25" s="1"/>
      <c r="U25" s="1"/>
      <c r="V25" s="1"/>
      <c r="W25" s="1"/>
      <c r="X25" s="1"/>
      <c r="Y25" s="1"/>
      <c r="Z25" s="1"/>
    </row>
    <row r="26">
      <c r="A26" s="1"/>
      <c r="B26" s="1"/>
      <c r="C26" s="1"/>
      <c r="D26" s="1"/>
      <c r="E26" s="1"/>
      <c r="F26" s="1"/>
      <c r="G26" s="1"/>
      <c r="H26" s="1"/>
      <c r="I26" s="1"/>
      <c r="J26" s="1"/>
      <c r="K26" s="1"/>
      <c r="L26" s="1"/>
      <c r="M26" s="1"/>
      <c r="N26" s="1"/>
      <c r="O26" s="1"/>
      <c r="P26" s="1"/>
      <c r="Q26" s="1"/>
      <c r="R26" s="1"/>
      <c r="S26" s="1"/>
      <c r="T26" s="1"/>
      <c r="U26" s="1"/>
      <c r="V26" s="1"/>
      <c r="W26" s="1"/>
      <c r="X26" s="1"/>
      <c r="Y26" s="1"/>
      <c r="Z26" s="1"/>
    </row>
    <row r="27"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4.25" customHeight="1">
      <c r="A1001" s="1"/>
      <c r="H1001" s="1"/>
      <c r="I1001" s="1"/>
      <c r="J1001" s="1"/>
      <c r="K1001" s="1"/>
      <c r="L1001" s="1"/>
      <c r="M1001" s="1"/>
      <c r="N1001" s="1"/>
      <c r="O1001" s="1"/>
      <c r="P1001" s="1"/>
      <c r="Q1001" s="1"/>
      <c r="R1001" s="1"/>
      <c r="S1001" s="1"/>
      <c r="T1001" s="1"/>
      <c r="U1001" s="1"/>
      <c r="V1001" s="1"/>
      <c r="W1001" s="1"/>
      <c r="X1001" s="1"/>
      <c r="Y1001" s="1"/>
      <c r="Z1001" s="1"/>
    </row>
  </sheetData>
  <mergeCells count="1">
    <mergeCell ref="I10:R10"/>
  </mergeCells>
  <dataValidations>
    <dataValidation type="list" allowBlank="1" showErrorMessage="1" sqref="C12 C21">
      <formula1>"50W,100W,175W"</formula1>
    </dataValidation>
    <dataValidation type="list" allowBlank="1" showErrorMessage="1" sqref="C13 C22">
      <formula1>"100W w/o controller,100W w/ controller,100W Eclipse w/o controlller,100W Eclipse w/ controller,200W w/ controller,200W Eclipse w/o controller,200W Eclipse w/ controller"</formula1>
    </dataValidation>
    <dataValidation type="list" allowBlank="1" showErrorMessage="1" sqref="C11 C20">
      <formula1>"30W,50W,100W Standard,100W Compact,100W Eclipse,175W,200W,320W"</formula1>
    </dataValidation>
  </dataValidations>
  <hyperlinks>
    <hyperlink r:id="rId1" ref="B11"/>
    <hyperlink r:id="rId2" ref="B12"/>
    <hyperlink r:id="rId3" ref="B13"/>
    <hyperlink r:id="rId4" ref="J13"/>
    <hyperlink r:id="rId5" ref="B14"/>
    <hyperlink r:id="rId6" ref="J14"/>
    <hyperlink r:id="rId7" ref="J15"/>
    <hyperlink r:id="rId8" ref="J16"/>
    <hyperlink r:id="rId9" ref="J17"/>
    <hyperlink r:id="rId10" ref="B20"/>
    <hyperlink r:id="rId11" ref="J20"/>
    <hyperlink r:id="rId12" ref="B21"/>
    <hyperlink r:id="rId13" ref="J21"/>
    <hyperlink r:id="rId14" ref="B22"/>
    <hyperlink r:id="rId15" ref="B23"/>
  </hyperlinks>
  <printOptions/>
  <pageMargins bottom="0.75" footer="0.0" header="0.0" left="0.7" right="0.7" top="0.75"/>
  <pageSetup orientation="portrait"/>
  <drawing r:id="rId16"/>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AADB"/>
    <pageSetUpPr/>
  </sheetPr>
  <sheetViews>
    <sheetView showGridLines="0" workbookViewId="0"/>
  </sheetViews>
  <sheetFormatPr customHeight="1" defaultColWidth="14.43" defaultRowHeight="15.0"/>
  <cols>
    <col customWidth="1" min="1" max="1" width="4.14"/>
    <col customWidth="1" min="2" max="2" width="27.0"/>
    <col customWidth="1" min="3" max="3" width="25.0"/>
    <col customWidth="1" min="4" max="4" width="23.57"/>
    <col customWidth="1" min="5" max="5" width="14.29"/>
    <col customWidth="1" min="6" max="6" width="13.29"/>
    <col customWidth="1" min="7" max="7" width="13.86"/>
    <col customWidth="1" min="8" max="8" width="17.86"/>
    <col customWidth="1" min="9" max="9" width="8.86"/>
    <col customWidth="1" min="10" max="10" width="5.14"/>
    <col customWidth="1" min="11" max="12" width="8.71"/>
    <col customWidth="1" min="13" max="13" width="6.43"/>
    <col customWidth="1" min="14" max="14" width="8.29"/>
    <col customWidth="1" min="15" max="26" width="8.71"/>
  </cols>
  <sheetData>
    <row r="1" ht="14.25" customHeight="1">
      <c r="A1" s="1"/>
      <c r="B1" s="1"/>
      <c r="C1" s="1"/>
      <c r="D1" s="1"/>
      <c r="E1" s="1"/>
      <c r="F1" s="1"/>
      <c r="G1" s="1"/>
      <c r="H1" s="1"/>
      <c r="I1" s="1"/>
      <c r="J1" s="1"/>
      <c r="K1" s="1"/>
      <c r="L1" s="1"/>
      <c r="M1" s="1"/>
      <c r="N1" s="1"/>
      <c r="O1" s="1"/>
      <c r="P1" s="1"/>
      <c r="Q1" s="1"/>
      <c r="R1" s="1"/>
      <c r="S1" s="1"/>
      <c r="T1" s="1"/>
      <c r="U1" s="1"/>
      <c r="V1" s="1"/>
      <c r="W1" s="1"/>
      <c r="X1" s="1"/>
      <c r="Y1" s="1"/>
      <c r="Z1" s="1"/>
    </row>
    <row r="2">
      <c r="A2" s="1"/>
      <c r="B2" s="170" t="s">
        <v>153</v>
      </c>
      <c r="C2" s="171"/>
      <c r="D2" s="171"/>
      <c r="E2" s="171"/>
      <c r="F2" s="171"/>
      <c r="G2" s="171"/>
      <c r="H2" s="171"/>
      <c r="I2" s="171"/>
      <c r="J2" s="171"/>
      <c r="K2" s="171"/>
      <c r="L2" s="171"/>
      <c r="M2" s="171"/>
      <c r="N2" s="171"/>
      <c r="O2" s="171"/>
      <c r="P2" s="171"/>
      <c r="Q2" s="171"/>
      <c r="R2" s="171"/>
      <c r="S2" s="1"/>
      <c r="T2" s="1"/>
      <c r="U2" s="1"/>
      <c r="V2" s="1"/>
      <c r="W2" s="1"/>
      <c r="X2" s="1"/>
      <c r="Y2" s="1"/>
      <c r="Z2" s="1"/>
    </row>
    <row r="3" ht="14.25" customHeight="1">
      <c r="A3" s="1"/>
      <c r="B3" s="1"/>
      <c r="C3" s="1"/>
      <c r="D3" s="1"/>
      <c r="E3" s="1"/>
      <c r="F3" s="1"/>
      <c r="G3" s="1"/>
      <c r="H3" s="1"/>
      <c r="I3" s="1"/>
      <c r="J3" s="1"/>
      <c r="K3" s="1"/>
      <c r="L3" s="1"/>
      <c r="M3" s="1"/>
      <c r="N3" s="1"/>
      <c r="O3" s="1"/>
      <c r="P3" s="1"/>
      <c r="Q3" s="1"/>
      <c r="R3" s="1"/>
      <c r="S3" s="1"/>
      <c r="T3" s="1"/>
      <c r="U3" s="1"/>
      <c r="V3" s="1"/>
      <c r="W3" s="1"/>
      <c r="X3" s="1"/>
      <c r="Y3" s="1"/>
      <c r="Z3" s="1"/>
    </row>
    <row r="4" ht="14.25" customHeight="1">
      <c r="A4" s="1"/>
      <c r="B4" s="172" t="s">
        <v>154</v>
      </c>
      <c r="C4" s="1"/>
      <c r="D4" s="1"/>
      <c r="E4" s="1"/>
      <c r="F4" s="1"/>
      <c r="G4" s="1"/>
      <c r="H4" s="1"/>
      <c r="I4" s="1"/>
      <c r="J4" s="1"/>
      <c r="K4" s="1"/>
      <c r="L4" s="1"/>
      <c r="M4" s="1"/>
      <c r="N4" s="1"/>
      <c r="O4" s="1"/>
      <c r="P4" s="1"/>
      <c r="Q4" s="1"/>
      <c r="R4" s="1"/>
      <c r="S4" s="1"/>
      <c r="T4" s="1"/>
      <c r="U4" s="1"/>
      <c r="V4" s="1"/>
      <c r="W4" s="1"/>
      <c r="X4" s="1"/>
      <c r="Y4" s="1"/>
      <c r="Z4" s="1"/>
    </row>
    <row r="5" ht="14.25" customHeight="1">
      <c r="A5" s="36"/>
      <c r="B5" s="145" t="s">
        <v>155</v>
      </c>
      <c r="C5" s="36"/>
      <c r="D5" s="36"/>
      <c r="E5" s="36"/>
      <c r="F5" s="36"/>
      <c r="G5" s="36"/>
      <c r="H5" s="36"/>
      <c r="I5" s="36"/>
      <c r="J5" s="36"/>
      <c r="K5" s="36"/>
      <c r="L5" s="36"/>
      <c r="M5" s="36"/>
      <c r="N5" s="36"/>
      <c r="O5" s="36"/>
      <c r="P5" s="36"/>
      <c r="Q5" s="36"/>
      <c r="R5" s="36"/>
      <c r="S5" s="36"/>
      <c r="T5" s="36"/>
      <c r="U5" s="36"/>
      <c r="V5" s="36"/>
      <c r="W5" s="36"/>
      <c r="X5" s="36"/>
      <c r="Y5" s="36"/>
      <c r="Z5" s="36"/>
    </row>
    <row r="6" ht="14.25" customHeight="1">
      <c r="A6" s="36"/>
      <c r="B6" s="173" t="s">
        <v>156</v>
      </c>
      <c r="C6" s="174"/>
      <c r="D6" s="174"/>
      <c r="E6" s="174"/>
      <c r="F6" s="174"/>
      <c r="G6" s="36"/>
      <c r="H6" s="36"/>
      <c r="I6" s="36"/>
      <c r="J6" s="36"/>
      <c r="K6" s="36"/>
      <c r="L6" s="36"/>
      <c r="M6" s="36"/>
      <c r="N6" s="36"/>
      <c r="O6" s="36"/>
      <c r="P6" s="36"/>
      <c r="Q6" s="36"/>
      <c r="R6" s="36"/>
      <c r="S6" s="36"/>
      <c r="T6" s="36"/>
      <c r="U6" s="36"/>
      <c r="V6" s="36"/>
      <c r="W6" s="36"/>
      <c r="X6" s="36"/>
      <c r="Y6" s="36"/>
      <c r="Z6" s="36"/>
    </row>
    <row r="7" ht="14.25" customHeight="1">
      <c r="A7" s="36"/>
      <c r="B7" s="175" t="s">
        <v>157</v>
      </c>
      <c r="C7" s="36"/>
      <c r="D7" s="36"/>
      <c r="E7" s="36"/>
      <c r="F7" s="36"/>
      <c r="G7" s="36"/>
      <c r="H7" s="36"/>
      <c r="I7" s="36"/>
      <c r="J7" s="36"/>
      <c r="K7" s="36"/>
      <c r="L7" s="36"/>
      <c r="M7" s="36"/>
      <c r="N7" s="36"/>
      <c r="O7" s="36"/>
      <c r="P7" s="36"/>
      <c r="Q7" s="36"/>
      <c r="R7" s="36"/>
      <c r="S7" s="36"/>
      <c r="T7" s="36"/>
      <c r="U7" s="36"/>
      <c r="V7" s="36"/>
      <c r="W7" s="36"/>
      <c r="X7" s="36"/>
      <c r="Y7" s="36"/>
      <c r="Z7" s="36"/>
    </row>
    <row r="8" ht="14.25" customHeight="1">
      <c r="A8" s="36"/>
      <c r="B8" s="175" t="s">
        <v>158</v>
      </c>
      <c r="C8" s="36"/>
      <c r="D8" s="36"/>
      <c r="E8" s="36"/>
      <c r="F8" s="36"/>
      <c r="G8" s="36"/>
      <c r="H8" s="36"/>
      <c r="I8" s="36"/>
      <c r="J8" s="36"/>
      <c r="K8" s="36"/>
      <c r="L8" s="36"/>
      <c r="M8" s="36"/>
      <c r="N8" s="36"/>
      <c r="O8" s="36"/>
      <c r="P8" s="36"/>
      <c r="Q8" s="36"/>
      <c r="R8" s="36"/>
      <c r="S8" s="36"/>
      <c r="T8" s="36"/>
      <c r="U8" s="36"/>
      <c r="V8" s="36"/>
      <c r="W8" s="36"/>
      <c r="X8" s="36"/>
      <c r="Y8" s="36"/>
      <c r="Z8" s="36"/>
    </row>
    <row r="9" ht="14.25" customHeight="1">
      <c r="A9" s="36"/>
      <c r="B9" s="6" t="s">
        <v>159</v>
      </c>
      <c r="C9" s="36"/>
      <c r="D9" s="36"/>
      <c r="E9" s="36"/>
      <c r="F9" s="36"/>
      <c r="G9" s="36"/>
      <c r="H9" s="36"/>
      <c r="I9" s="36"/>
      <c r="J9" s="36"/>
      <c r="K9" s="36"/>
      <c r="L9" s="36"/>
      <c r="M9" s="36"/>
      <c r="N9" s="36"/>
      <c r="O9" s="36"/>
      <c r="P9" s="36"/>
      <c r="Q9" s="36"/>
      <c r="R9" s="36"/>
      <c r="S9" s="36"/>
      <c r="T9" s="36"/>
      <c r="U9" s="36"/>
      <c r="V9" s="36"/>
      <c r="W9" s="36"/>
      <c r="X9" s="36"/>
      <c r="Y9" s="36"/>
      <c r="Z9" s="36"/>
    </row>
    <row r="10" ht="14.2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46"/>
      <c r="B11" s="176" t="s">
        <v>160</v>
      </c>
      <c r="C11" s="177" t="s">
        <v>161</v>
      </c>
      <c r="D11" s="177" t="s">
        <v>162</v>
      </c>
      <c r="E11" s="177" t="s">
        <v>163</v>
      </c>
      <c r="F11" s="178" t="s">
        <v>149</v>
      </c>
      <c r="G11" s="177" t="s">
        <v>134</v>
      </c>
      <c r="H11" s="179" t="s">
        <v>135</v>
      </c>
      <c r="I11" s="146"/>
      <c r="J11" s="180" t="s">
        <v>56</v>
      </c>
      <c r="K11" s="46"/>
      <c r="L11" s="46"/>
      <c r="M11" s="46"/>
      <c r="N11" s="46"/>
      <c r="O11" s="46"/>
      <c r="P11" s="46"/>
      <c r="Q11" s="46"/>
      <c r="R11" s="47"/>
      <c r="S11" s="146"/>
      <c r="T11" s="146"/>
      <c r="U11" s="146"/>
      <c r="V11" s="146"/>
      <c r="W11" s="146"/>
      <c r="X11" s="146"/>
      <c r="Y11" s="146"/>
      <c r="Z11" s="146"/>
    </row>
    <row r="12">
      <c r="A12" s="1"/>
      <c r="B12" s="152" t="s">
        <v>164</v>
      </c>
      <c r="C12" s="18"/>
      <c r="D12" s="18"/>
      <c r="E12" s="18"/>
      <c r="F12" s="154"/>
      <c r="G12" s="155">
        <f t="shared" ref="G12:G14" si="1">F12*E12</f>
        <v>0</v>
      </c>
      <c r="H12" s="156">
        <f t="shared" ref="H12:H14" si="2">SUM(G12)*0.9</f>
        <v>0</v>
      </c>
      <c r="I12" s="1"/>
      <c r="J12" s="181"/>
      <c r="K12" s="182"/>
      <c r="L12" s="183"/>
      <c r="M12" s="183"/>
      <c r="N12" s="183"/>
      <c r="O12" s="183"/>
      <c r="P12" s="183"/>
      <c r="Q12" s="184"/>
      <c r="R12" s="185"/>
      <c r="S12" s="1"/>
      <c r="T12" s="1"/>
      <c r="U12" s="1"/>
      <c r="V12" s="1"/>
      <c r="W12" s="1"/>
      <c r="X12" s="1"/>
      <c r="Y12" s="1"/>
      <c r="Z12" s="1"/>
    </row>
    <row r="13">
      <c r="A13" s="1"/>
      <c r="B13" s="152" t="s">
        <v>165</v>
      </c>
      <c r="C13" s="18" t="s">
        <v>166</v>
      </c>
      <c r="D13" s="18" t="s">
        <v>167</v>
      </c>
      <c r="E13" s="18">
        <v>1.0</v>
      </c>
      <c r="F13" s="154">
        <v>129.99</v>
      </c>
      <c r="G13" s="155">
        <f t="shared" si="1"/>
        <v>129.99</v>
      </c>
      <c r="H13" s="156">
        <f t="shared" si="2"/>
        <v>116.991</v>
      </c>
      <c r="I13" s="1"/>
      <c r="J13" s="64"/>
      <c r="K13" s="65" t="s">
        <v>60</v>
      </c>
      <c r="L13" s="57"/>
      <c r="M13" s="57"/>
      <c r="N13" s="57"/>
      <c r="O13" s="57"/>
      <c r="P13" s="57"/>
      <c r="Q13" s="58"/>
      <c r="R13" s="59"/>
      <c r="S13" s="1"/>
      <c r="T13" s="1"/>
      <c r="U13" s="1"/>
      <c r="V13" s="1"/>
      <c r="W13" s="1"/>
      <c r="X13" s="1"/>
      <c r="Y13" s="1"/>
      <c r="Z13" s="1"/>
    </row>
    <row r="14">
      <c r="A14" s="1"/>
      <c r="B14" s="152" t="s">
        <v>168</v>
      </c>
      <c r="C14" s="18"/>
      <c r="D14" s="18"/>
      <c r="E14" s="18"/>
      <c r="F14" s="121"/>
      <c r="G14" s="155">
        <f t="shared" si="1"/>
        <v>0</v>
      </c>
      <c r="H14" s="156">
        <f t="shared" si="2"/>
        <v>0</v>
      </c>
      <c r="I14" s="1"/>
      <c r="J14" s="64"/>
      <c r="K14" s="70" t="s">
        <v>169</v>
      </c>
      <c r="L14" s="57"/>
      <c r="M14" s="57"/>
      <c r="N14" s="57"/>
      <c r="O14" s="57"/>
      <c r="P14" s="57"/>
      <c r="Q14" s="58"/>
      <c r="R14" s="59"/>
      <c r="S14" s="1"/>
      <c r="T14" s="1"/>
      <c r="U14" s="1"/>
      <c r="V14" s="1"/>
      <c r="W14" s="1"/>
      <c r="X14" s="1"/>
      <c r="Y14" s="1"/>
      <c r="Z14" s="1"/>
    </row>
    <row r="15">
      <c r="A15" s="1"/>
      <c r="B15" s="186" t="s">
        <v>170</v>
      </c>
      <c r="C15" s="159"/>
      <c r="D15" s="159"/>
      <c r="E15" s="159"/>
      <c r="F15" s="159"/>
      <c r="G15" s="159"/>
      <c r="H15" s="156"/>
      <c r="I15" s="1"/>
      <c r="J15" s="64"/>
      <c r="K15" s="70" t="s">
        <v>171</v>
      </c>
      <c r="L15" s="57"/>
      <c r="M15" s="57"/>
      <c r="N15" s="57"/>
      <c r="O15" s="57"/>
      <c r="P15" s="57"/>
      <c r="Q15" s="58"/>
      <c r="R15" s="59"/>
      <c r="S15" s="1"/>
      <c r="T15" s="1"/>
      <c r="U15" s="1"/>
      <c r="V15" s="1"/>
      <c r="W15" s="1"/>
      <c r="X15" s="1"/>
      <c r="Y15" s="1"/>
      <c r="Z15" s="1"/>
    </row>
    <row r="16">
      <c r="A16" s="1"/>
      <c r="B16" s="187" t="s">
        <v>172</v>
      </c>
      <c r="C16" s="188"/>
      <c r="D16" s="188"/>
      <c r="E16" s="188"/>
      <c r="F16" s="188"/>
      <c r="G16" s="189">
        <f>SUM(G12:G13)</f>
        <v>129.99</v>
      </c>
      <c r="H16" s="190">
        <f>SUM(G16)*0.9</f>
        <v>116.991</v>
      </c>
      <c r="I16" s="1"/>
      <c r="J16" s="64"/>
      <c r="K16" s="191"/>
      <c r="L16" s="57"/>
      <c r="M16" s="57"/>
      <c r="N16" s="57"/>
      <c r="O16" s="57"/>
      <c r="P16" s="57"/>
      <c r="Q16" s="58"/>
      <c r="R16" s="59"/>
      <c r="S16" s="1"/>
      <c r="T16" s="1"/>
      <c r="U16" s="1"/>
      <c r="V16" s="1"/>
      <c r="W16" s="1"/>
      <c r="X16" s="1"/>
      <c r="Y16" s="1"/>
      <c r="Z16" s="1"/>
    </row>
    <row r="17">
      <c r="A17" s="1"/>
      <c r="B17" s="1"/>
      <c r="C17" s="1"/>
      <c r="D17" s="1"/>
      <c r="E17" s="1"/>
      <c r="F17" s="1"/>
      <c r="G17" s="1"/>
      <c r="H17" s="1"/>
      <c r="I17" s="1"/>
      <c r="J17" s="85"/>
      <c r="K17" s="65" t="s">
        <v>68</v>
      </c>
      <c r="L17" s="80"/>
      <c r="M17" s="80"/>
      <c r="N17" s="80"/>
      <c r="O17" s="80"/>
      <c r="P17" s="80"/>
      <c r="Q17" s="58"/>
      <c r="R17" s="59"/>
      <c r="S17" s="1"/>
      <c r="T17" s="1"/>
      <c r="U17" s="1"/>
      <c r="V17" s="1"/>
      <c r="W17" s="1"/>
      <c r="X17" s="1"/>
      <c r="Y17" s="1"/>
      <c r="Z17" s="1"/>
    </row>
    <row r="18">
      <c r="A18" s="1"/>
      <c r="B18" s="1"/>
      <c r="C18" s="1"/>
      <c r="D18" s="1"/>
      <c r="E18" s="1"/>
      <c r="F18" s="1"/>
      <c r="G18" s="1"/>
      <c r="H18" s="1"/>
      <c r="I18" s="1"/>
      <c r="J18" s="85"/>
      <c r="K18" s="70" t="s">
        <v>173</v>
      </c>
      <c r="L18" s="80"/>
      <c r="M18" s="80"/>
      <c r="N18" s="80"/>
      <c r="O18" s="80"/>
      <c r="P18" s="80"/>
      <c r="Q18" s="91"/>
      <c r="R18" s="92"/>
      <c r="S18" s="1"/>
      <c r="T18" s="1"/>
      <c r="U18" s="1"/>
      <c r="V18" s="1"/>
      <c r="W18" s="1"/>
      <c r="X18" s="1"/>
      <c r="Y18" s="1"/>
      <c r="Z18" s="1"/>
    </row>
    <row r="19">
      <c r="A19" s="1"/>
      <c r="B19" s="192" t="s">
        <v>174</v>
      </c>
      <c r="C19" s="177" t="s">
        <v>161</v>
      </c>
      <c r="D19" s="177" t="s">
        <v>162</v>
      </c>
      <c r="E19" s="177" t="s">
        <v>163</v>
      </c>
      <c r="F19" s="178" t="s">
        <v>149</v>
      </c>
      <c r="G19" s="177" t="s">
        <v>134</v>
      </c>
      <c r="H19" s="179" t="s">
        <v>135</v>
      </c>
      <c r="I19" s="1"/>
      <c r="J19" s="85"/>
      <c r="K19" s="74" t="s">
        <v>175</v>
      </c>
      <c r="L19" s="80"/>
      <c r="M19" s="80"/>
      <c r="N19" s="80"/>
      <c r="O19" s="80"/>
      <c r="P19" s="80"/>
      <c r="Q19" s="91"/>
      <c r="R19" s="92"/>
      <c r="S19" s="1"/>
      <c r="T19" s="1"/>
      <c r="U19" s="1"/>
      <c r="V19" s="1"/>
      <c r="W19" s="1"/>
      <c r="X19" s="1"/>
      <c r="Y19" s="1"/>
      <c r="Z19" s="1"/>
    </row>
    <row r="20">
      <c r="A20" s="1"/>
      <c r="B20" s="152" t="s">
        <v>164</v>
      </c>
      <c r="C20" s="18"/>
      <c r="D20" s="18"/>
      <c r="E20" s="18"/>
      <c r="F20" s="193"/>
      <c r="G20" s="155">
        <f t="shared" ref="G20:G22" si="3">F20*E20</f>
        <v>0</v>
      </c>
      <c r="H20" s="156">
        <f t="shared" ref="H20:H22" si="4">SUM(G20)*0.9</f>
        <v>0</v>
      </c>
      <c r="I20" s="1"/>
      <c r="J20" s="96"/>
      <c r="K20" s="97"/>
      <c r="L20" s="98"/>
      <c r="M20" s="98"/>
      <c r="N20" s="98"/>
      <c r="O20" s="98"/>
      <c r="P20" s="98"/>
      <c r="Q20" s="99"/>
      <c r="R20" s="100"/>
      <c r="S20" s="1"/>
      <c r="T20" s="1"/>
      <c r="U20" s="1"/>
      <c r="V20" s="1"/>
      <c r="W20" s="1"/>
      <c r="X20" s="1"/>
      <c r="Y20" s="1"/>
      <c r="Z20" s="1"/>
    </row>
    <row r="21">
      <c r="A21" s="1"/>
      <c r="B21" s="152" t="s">
        <v>165</v>
      </c>
      <c r="C21" s="18"/>
      <c r="D21" s="18"/>
      <c r="E21" s="18"/>
      <c r="F21" s="193"/>
      <c r="G21" s="155">
        <f t="shared" si="3"/>
        <v>0</v>
      </c>
      <c r="H21" s="156">
        <f t="shared" si="4"/>
        <v>0</v>
      </c>
      <c r="I21" s="1"/>
      <c r="J21" s="1"/>
      <c r="K21" s="1"/>
      <c r="L21" s="1"/>
      <c r="M21" s="1"/>
      <c r="N21" s="1"/>
      <c r="O21" s="1"/>
      <c r="P21" s="1"/>
      <c r="Q21" s="1"/>
      <c r="R21" s="1"/>
      <c r="S21" s="1"/>
      <c r="T21" s="1"/>
      <c r="U21" s="1"/>
      <c r="V21" s="1"/>
      <c r="W21" s="1"/>
      <c r="X21" s="1"/>
      <c r="Y21" s="1"/>
      <c r="Z21" s="1"/>
    </row>
    <row r="22">
      <c r="A22" s="1"/>
      <c r="B22" s="152" t="s">
        <v>168</v>
      </c>
      <c r="C22" s="18"/>
      <c r="D22" s="18"/>
      <c r="E22" s="18"/>
      <c r="F22" s="18"/>
      <c r="G22" s="155">
        <f t="shared" si="3"/>
        <v>0</v>
      </c>
      <c r="H22" s="156">
        <f t="shared" si="4"/>
        <v>0</v>
      </c>
      <c r="I22" s="1"/>
      <c r="J22" s="1"/>
      <c r="K22" s="1"/>
      <c r="L22" s="1"/>
      <c r="M22" s="1"/>
      <c r="N22" s="1"/>
      <c r="O22" s="1"/>
      <c r="P22" s="1"/>
      <c r="Q22" s="1"/>
      <c r="R22" s="1"/>
      <c r="S22" s="1"/>
      <c r="T22" s="1"/>
      <c r="U22" s="1"/>
      <c r="V22" s="1"/>
      <c r="W22" s="1"/>
      <c r="X22" s="1"/>
      <c r="Y22" s="1"/>
      <c r="Z22" s="1"/>
    </row>
    <row r="23">
      <c r="A23" s="1"/>
      <c r="B23" s="186" t="s">
        <v>170</v>
      </c>
      <c r="C23" s="159"/>
      <c r="D23" s="159"/>
      <c r="E23" s="159"/>
      <c r="F23" s="159"/>
      <c r="G23" s="159"/>
      <c r="H23" s="156"/>
      <c r="I23" s="1"/>
      <c r="J23" s="1"/>
      <c r="K23" s="1"/>
      <c r="L23" s="1"/>
      <c r="M23" s="1"/>
      <c r="N23" s="1"/>
      <c r="O23" s="1"/>
      <c r="P23" s="1"/>
      <c r="Q23" s="1"/>
      <c r="R23" s="1"/>
      <c r="S23" s="1"/>
      <c r="T23" s="1"/>
      <c r="U23" s="1"/>
      <c r="V23" s="1"/>
      <c r="W23" s="1"/>
      <c r="X23" s="1"/>
      <c r="Y23" s="1"/>
      <c r="Z23" s="1"/>
    </row>
    <row r="24">
      <c r="A24" s="1"/>
      <c r="B24" s="187" t="s">
        <v>172</v>
      </c>
      <c r="C24" s="188"/>
      <c r="D24" s="188"/>
      <c r="E24" s="188"/>
      <c r="F24" s="188"/>
      <c r="G24" s="189">
        <f>SUM(G20:G21)</f>
        <v>0</v>
      </c>
      <c r="H24" s="190">
        <f>SUM(G24)*0.9</f>
        <v>0</v>
      </c>
      <c r="I24" s="1"/>
      <c r="J24" s="1"/>
      <c r="K24" s="1"/>
      <c r="L24" s="1"/>
      <c r="M24" s="1"/>
      <c r="N24" s="1"/>
      <c r="O24" s="1"/>
      <c r="P24" s="1"/>
      <c r="Q24" s="1"/>
      <c r="R24" s="1"/>
      <c r="S24" s="1"/>
      <c r="T24" s="1"/>
      <c r="U24" s="1"/>
      <c r="V24" s="1"/>
      <c r="W24" s="1"/>
      <c r="X24" s="1"/>
      <c r="Y24" s="1"/>
      <c r="Z24" s="1"/>
    </row>
    <row r="25"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4.2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
    <mergeCell ref="J11:R11"/>
  </mergeCells>
  <dataValidations>
    <dataValidation type="list" allowBlank="1" showErrorMessage="1" sqref="D13 D21">
      <formula1>"10A,20A,30A,40A,60A,100A"</formula1>
    </dataValidation>
    <dataValidation type="list" allowBlank="1" showErrorMessage="1" sqref="D12 D20">
      <formula1>"10A,20A,30A"</formula1>
    </dataValidation>
    <dataValidation type="list" allowBlank="1" showErrorMessage="1" sqref="D14 D22">
      <formula1>"30A,50A"</formula1>
    </dataValidation>
  </dataValidations>
  <hyperlinks>
    <hyperlink r:id="rId1" ref="B12"/>
    <hyperlink r:id="rId2" ref="B13"/>
    <hyperlink r:id="rId3" ref="B14"/>
    <hyperlink r:id="rId4" ref="K14"/>
    <hyperlink r:id="rId5" ref="K15"/>
    <hyperlink r:id="rId6" ref="K18"/>
    <hyperlink r:id="rId7" ref="K19"/>
    <hyperlink r:id="rId8" ref="B20"/>
    <hyperlink r:id="rId9" ref="B21"/>
    <hyperlink r:id="rId10" ref="B22"/>
  </hyperlinks>
  <printOptions/>
  <pageMargins bottom="0.75" footer="0.0" header="0.0" left="0.7" right="0.7" top="0.75"/>
  <pageSetup orientation="portrait"/>
  <drawing r:id="rId1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4B083"/>
    <pageSetUpPr/>
  </sheetPr>
  <sheetViews>
    <sheetView showGridLines="0" workbookViewId="0"/>
  </sheetViews>
  <sheetFormatPr customHeight="1" defaultColWidth="14.43" defaultRowHeight="15.0"/>
  <cols>
    <col customWidth="1" min="1" max="1" width="4.14"/>
    <col customWidth="1" min="2" max="2" width="35.14"/>
    <col customWidth="1" min="3" max="3" width="15.57"/>
    <col customWidth="1" min="4" max="5" width="14.71"/>
    <col customWidth="1" min="6" max="6" width="15.57"/>
    <col customWidth="1" min="7" max="8" width="13.14"/>
    <col customWidth="1" min="9" max="9" width="13.29"/>
    <col customWidth="1" min="10" max="10" width="13.86"/>
    <col customWidth="1" min="11" max="11" width="17.86"/>
    <col customWidth="1" min="12" max="12" width="5.0"/>
    <col customWidth="1" min="13" max="26" width="8.71"/>
  </cols>
  <sheetData>
    <row r="1" ht="14.25" customHeight="1">
      <c r="A1" s="1"/>
      <c r="B1" s="1"/>
      <c r="C1" s="1"/>
      <c r="D1" s="1"/>
      <c r="E1" s="1"/>
      <c r="F1" s="1"/>
      <c r="G1" s="1"/>
      <c r="H1" s="1"/>
      <c r="I1" s="1"/>
      <c r="J1" s="1"/>
      <c r="K1" s="1"/>
      <c r="L1" s="1"/>
      <c r="M1" s="1"/>
      <c r="N1" s="1"/>
      <c r="O1" s="1"/>
      <c r="P1" s="1"/>
      <c r="Q1" s="1"/>
      <c r="R1" s="1"/>
      <c r="S1" s="1"/>
      <c r="T1" s="1"/>
      <c r="U1" s="1"/>
      <c r="V1" s="1"/>
      <c r="W1" s="1"/>
      <c r="X1" s="1"/>
      <c r="Y1" s="1"/>
      <c r="Z1" s="1"/>
    </row>
    <row r="2">
      <c r="A2" s="1"/>
      <c r="B2" s="194" t="s">
        <v>176</v>
      </c>
      <c r="C2" s="195"/>
      <c r="D2" s="195"/>
      <c r="E2" s="195"/>
      <c r="F2" s="195"/>
      <c r="G2" s="195"/>
      <c r="H2" s="195"/>
      <c r="I2" s="195"/>
      <c r="J2" s="195"/>
      <c r="K2" s="195"/>
      <c r="L2" s="36"/>
      <c r="M2" s="36"/>
      <c r="N2" s="36"/>
      <c r="O2" s="36"/>
      <c r="P2" s="36"/>
      <c r="Q2" s="36"/>
      <c r="R2" s="36"/>
      <c r="S2" s="36"/>
      <c r="T2" s="36"/>
      <c r="U2" s="1"/>
      <c r="V2" s="1"/>
      <c r="W2" s="1"/>
      <c r="X2" s="1"/>
      <c r="Y2" s="1"/>
      <c r="Z2" s="1"/>
    </row>
    <row r="3" ht="14.25" customHeight="1">
      <c r="A3" s="1"/>
      <c r="B3" s="1"/>
      <c r="C3" s="1"/>
      <c r="D3" s="1"/>
      <c r="E3" s="1"/>
      <c r="F3" s="1"/>
      <c r="G3" s="1"/>
      <c r="H3" s="1"/>
      <c r="I3" s="1"/>
      <c r="J3" s="1"/>
      <c r="K3" s="1"/>
      <c r="L3" s="1"/>
      <c r="M3" s="1"/>
      <c r="N3" s="1"/>
      <c r="O3" s="1"/>
      <c r="P3" s="1"/>
      <c r="Q3" s="1"/>
      <c r="R3" s="1"/>
      <c r="S3" s="1"/>
      <c r="T3" s="1"/>
      <c r="U3" s="1"/>
      <c r="V3" s="1"/>
      <c r="W3" s="1"/>
      <c r="X3" s="1"/>
      <c r="Y3" s="1"/>
      <c r="Z3" s="1"/>
    </row>
    <row r="4" ht="14.25" customHeight="1">
      <c r="A4" s="1"/>
      <c r="B4" s="4" t="s">
        <v>177</v>
      </c>
      <c r="C4" s="1"/>
      <c r="D4" s="1"/>
      <c r="E4" s="1"/>
      <c r="F4" s="1"/>
      <c r="G4" s="1"/>
      <c r="H4" s="1"/>
      <c r="I4" s="1"/>
      <c r="J4" s="1"/>
      <c r="K4" s="1"/>
      <c r="L4" s="1"/>
      <c r="M4" s="1"/>
      <c r="N4" s="1"/>
      <c r="O4" s="1"/>
      <c r="P4" s="1"/>
      <c r="Q4" s="1"/>
      <c r="R4" s="1"/>
      <c r="S4" s="1"/>
      <c r="T4" s="1"/>
      <c r="U4" s="1"/>
      <c r="V4" s="1"/>
      <c r="W4" s="1"/>
      <c r="X4" s="1"/>
      <c r="Y4" s="1"/>
      <c r="Z4" s="1"/>
    </row>
    <row r="5" ht="14.25" customHeight="1">
      <c r="A5" s="1"/>
      <c r="B5" s="143" t="s">
        <v>178</v>
      </c>
      <c r="C5" s="6"/>
      <c r="D5" s="6"/>
      <c r="E5" s="6"/>
      <c r="F5" s="6"/>
      <c r="G5" s="1"/>
      <c r="H5" s="1"/>
      <c r="I5" s="1"/>
      <c r="J5" s="1"/>
      <c r="K5" s="1"/>
      <c r="L5" s="1"/>
      <c r="M5" s="1"/>
      <c r="N5" s="1"/>
      <c r="O5" s="1"/>
      <c r="P5" s="1"/>
      <c r="Q5" s="1"/>
      <c r="R5" s="1"/>
      <c r="S5" s="1"/>
      <c r="T5" s="1"/>
      <c r="U5" s="1"/>
      <c r="V5" s="1"/>
      <c r="W5" s="1"/>
      <c r="X5" s="1"/>
      <c r="Y5" s="1"/>
      <c r="Z5" s="1"/>
    </row>
    <row r="6" ht="14.25" customHeight="1">
      <c r="A6" s="1"/>
      <c r="B6" s="143" t="s">
        <v>179</v>
      </c>
      <c r="C6" s="6"/>
      <c r="D6" s="6"/>
      <c r="E6" s="6"/>
      <c r="F6" s="6"/>
      <c r="G6" s="1"/>
      <c r="H6" s="1"/>
      <c r="I6" s="1"/>
      <c r="J6" s="1"/>
      <c r="K6" s="1"/>
      <c r="L6" s="1"/>
      <c r="M6" s="1"/>
      <c r="N6" s="1"/>
      <c r="O6" s="1"/>
      <c r="P6" s="1"/>
      <c r="Q6" s="1"/>
      <c r="R6" s="1"/>
      <c r="S6" s="1"/>
      <c r="T6" s="1"/>
      <c r="U6" s="1"/>
      <c r="V6" s="1"/>
      <c r="W6" s="1"/>
      <c r="X6" s="1"/>
      <c r="Y6" s="1"/>
      <c r="Z6" s="1"/>
    </row>
    <row r="7" ht="14.25" customHeight="1">
      <c r="A7" s="1"/>
      <c r="B7" s="196" t="s">
        <v>180</v>
      </c>
      <c r="C7" s="6"/>
      <c r="D7" s="6"/>
      <c r="E7" s="6"/>
      <c r="F7" s="6"/>
      <c r="G7" s="1"/>
      <c r="H7" s="1"/>
      <c r="I7" s="1"/>
      <c r="J7" s="1"/>
      <c r="K7" s="1"/>
      <c r="L7" s="1"/>
      <c r="M7" s="1"/>
      <c r="N7" s="1"/>
      <c r="O7" s="1"/>
      <c r="P7" s="1"/>
      <c r="Q7" s="1"/>
      <c r="R7" s="1"/>
      <c r="S7" s="1"/>
      <c r="T7" s="1"/>
      <c r="U7" s="1"/>
      <c r="V7" s="1"/>
      <c r="W7" s="1"/>
      <c r="X7" s="1"/>
      <c r="Y7" s="1"/>
      <c r="Z7" s="1"/>
    </row>
    <row r="8" ht="14.25" customHeight="1">
      <c r="A8" s="1"/>
      <c r="B8" s="6" t="s">
        <v>181</v>
      </c>
      <c r="C8" s="6"/>
      <c r="D8" s="6"/>
      <c r="E8" s="6"/>
      <c r="F8" s="1"/>
      <c r="G8" s="1"/>
      <c r="H8" s="1"/>
      <c r="I8" s="1"/>
      <c r="J8" s="1"/>
      <c r="K8" s="1"/>
      <c r="L8" s="1"/>
      <c r="M8" s="1"/>
      <c r="N8" s="1"/>
      <c r="O8" s="1"/>
      <c r="P8" s="1"/>
      <c r="Q8" s="1"/>
      <c r="R8" s="1"/>
      <c r="S8" s="1"/>
      <c r="T8" s="1"/>
      <c r="U8" s="1"/>
      <c r="V8" s="1"/>
      <c r="W8" s="1"/>
      <c r="X8" s="1"/>
      <c r="Y8" s="1"/>
      <c r="Z8" s="1"/>
    </row>
    <row r="9" ht="18.0" customHeight="1">
      <c r="A9" s="1"/>
      <c r="B9" s="1"/>
      <c r="C9" s="1"/>
      <c r="D9" s="1"/>
      <c r="E9" s="1"/>
      <c r="F9" s="1"/>
      <c r="G9" s="1"/>
      <c r="H9" s="1"/>
      <c r="I9" s="1"/>
      <c r="J9" s="1"/>
      <c r="K9" s="1"/>
      <c r="L9" s="1"/>
      <c r="M9" s="1"/>
      <c r="N9" s="1"/>
      <c r="O9" s="1"/>
      <c r="P9" s="1"/>
      <c r="Q9" s="1"/>
      <c r="R9" s="1"/>
      <c r="S9" s="1"/>
      <c r="T9" s="1"/>
      <c r="U9" s="1"/>
      <c r="V9" s="1"/>
      <c r="W9" s="1"/>
      <c r="X9" s="1"/>
      <c r="Y9" s="1"/>
      <c r="Z9" s="1"/>
    </row>
    <row r="10">
      <c r="A10" s="146"/>
      <c r="B10" s="197" t="s">
        <v>182</v>
      </c>
      <c r="C10" s="198" t="s">
        <v>183</v>
      </c>
      <c r="D10" s="199" t="s">
        <v>184</v>
      </c>
      <c r="E10" s="199" t="s">
        <v>185</v>
      </c>
      <c r="F10" s="199" t="s">
        <v>186</v>
      </c>
      <c r="G10" s="198" t="s">
        <v>187</v>
      </c>
      <c r="H10" s="199" t="s">
        <v>188</v>
      </c>
      <c r="I10" s="199" t="s">
        <v>149</v>
      </c>
      <c r="J10" s="198" t="s">
        <v>134</v>
      </c>
      <c r="K10" s="200" t="s">
        <v>135</v>
      </c>
      <c r="L10" s="146"/>
      <c r="M10" s="201" t="s">
        <v>56</v>
      </c>
      <c r="N10" s="46"/>
      <c r="O10" s="46"/>
      <c r="P10" s="46"/>
      <c r="Q10" s="46"/>
      <c r="R10" s="46"/>
      <c r="S10" s="46"/>
      <c r="T10" s="46"/>
      <c r="U10" s="47"/>
      <c r="V10" s="146"/>
      <c r="W10" s="146"/>
      <c r="X10" s="146"/>
      <c r="Y10" s="146"/>
      <c r="Z10" s="146"/>
    </row>
    <row r="11">
      <c r="A11" s="1"/>
      <c r="B11" s="152" t="s">
        <v>189</v>
      </c>
      <c r="C11" s="18">
        <v>12.0</v>
      </c>
      <c r="D11" s="18">
        <v>100.0</v>
      </c>
      <c r="E11" s="202">
        <f t="shared" ref="E11:E13" si="1">C11*D11</f>
        <v>1200</v>
      </c>
      <c r="F11" s="202">
        <f>E11*0.8</f>
        <v>960</v>
      </c>
      <c r="G11" s="18">
        <v>2.0</v>
      </c>
      <c r="H11" s="202">
        <f t="shared" ref="H11:H13" si="2">F11*G11</f>
        <v>1920</v>
      </c>
      <c r="I11" s="154">
        <v>800.0</v>
      </c>
      <c r="J11" s="155">
        <f t="shared" ref="J11:J13" si="3">SUM(G11*I11)</f>
        <v>1600</v>
      </c>
      <c r="K11" s="156">
        <f t="shared" ref="K11:K14" si="4">SUM(J11)*0.9</f>
        <v>1440</v>
      </c>
      <c r="L11" s="1"/>
      <c r="M11" s="54"/>
      <c r="N11" s="58"/>
      <c r="O11" s="56"/>
      <c r="P11" s="57"/>
      <c r="Q11" s="57"/>
      <c r="R11" s="57"/>
      <c r="S11" s="57"/>
      <c r="T11" s="58"/>
      <c r="U11" s="59"/>
      <c r="V11" s="1"/>
      <c r="W11" s="1"/>
      <c r="X11" s="1"/>
      <c r="Y11" s="1"/>
      <c r="Z11" s="1"/>
    </row>
    <row r="12">
      <c r="A12" s="1"/>
      <c r="B12" s="152" t="s">
        <v>190</v>
      </c>
      <c r="C12" s="18"/>
      <c r="D12" s="18"/>
      <c r="E12" s="202">
        <f t="shared" si="1"/>
        <v>0</v>
      </c>
      <c r="F12" s="202">
        <f t="shared" ref="F12:F13" si="5">E12*0.5</f>
        <v>0</v>
      </c>
      <c r="G12" s="18"/>
      <c r="H12" s="202">
        <f t="shared" si="2"/>
        <v>0</v>
      </c>
      <c r="I12" s="154">
        <v>0.0</v>
      </c>
      <c r="J12" s="155">
        <f t="shared" si="3"/>
        <v>0</v>
      </c>
      <c r="K12" s="156">
        <f t="shared" si="4"/>
        <v>0</v>
      </c>
      <c r="L12" s="1"/>
      <c r="M12" s="64"/>
      <c r="N12" s="65" t="s">
        <v>60</v>
      </c>
      <c r="O12" s="57"/>
      <c r="P12" s="57"/>
      <c r="Q12" s="57"/>
      <c r="R12" s="57"/>
      <c r="S12" s="57"/>
      <c r="T12" s="58"/>
      <c r="U12" s="59"/>
      <c r="V12" s="1"/>
      <c r="W12" s="1"/>
      <c r="X12" s="1"/>
      <c r="Y12" s="1"/>
      <c r="Z12" s="1"/>
    </row>
    <row r="13">
      <c r="A13" s="1"/>
      <c r="B13" s="152" t="s">
        <v>191</v>
      </c>
      <c r="C13" s="18"/>
      <c r="D13" s="18"/>
      <c r="E13" s="202">
        <f t="shared" si="1"/>
        <v>0</v>
      </c>
      <c r="F13" s="202">
        <f t="shared" si="5"/>
        <v>0</v>
      </c>
      <c r="G13" s="18"/>
      <c r="H13" s="202">
        <f t="shared" si="2"/>
        <v>0</v>
      </c>
      <c r="I13" s="154">
        <v>0.0</v>
      </c>
      <c r="J13" s="155">
        <f t="shared" si="3"/>
        <v>0</v>
      </c>
      <c r="K13" s="156">
        <f t="shared" si="4"/>
        <v>0</v>
      </c>
      <c r="L13" s="1"/>
      <c r="M13" s="64"/>
      <c r="N13" s="70" t="s">
        <v>192</v>
      </c>
      <c r="O13" s="57"/>
      <c r="P13" s="57"/>
      <c r="Q13" s="57"/>
      <c r="R13" s="57"/>
      <c r="S13" s="57"/>
      <c r="T13" s="58"/>
      <c r="U13" s="59"/>
      <c r="V13" s="1"/>
      <c r="W13" s="1"/>
      <c r="X13" s="1"/>
      <c r="Y13" s="1"/>
      <c r="Z13" s="1"/>
    </row>
    <row r="14">
      <c r="A14" s="1"/>
      <c r="B14" s="203" t="s">
        <v>193</v>
      </c>
      <c r="C14" s="204"/>
      <c r="D14" s="205"/>
      <c r="E14" s="205"/>
      <c r="F14" s="205"/>
      <c r="G14" s="205"/>
      <c r="H14" s="205"/>
      <c r="I14" s="205"/>
      <c r="J14" s="206">
        <f>SUM(J11:J13)</f>
        <v>1600</v>
      </c>
      <c r="K14" s="207">
        <f t="shared" si="4"/>
        <v>1440</v>
      </c>
      <c r="L14" s="1"/>
      <c r="M14" s="64"/>
      <c r="N14" s="70" t="s">
        <v>194</v>
      </c>
      <c r="O14" s="57"/>
      <c r="P14" s="57"/>
      <c r="Q14" s="57"/>
      <c r="R14" s="57"/>
      <c r="S14" s="57"/>
      <c r="T14" s="58"/>
      <c r="U14" s="59"/>
      <c r="V14" s="1"/>
      <c r="W14" s="1"/>
      <c r="X14" s="1"/>
      <c r="Y14" s="1"/>
      <c r="Z14" s="1"/>
    </row>
    <row r="15">
      <c r="A15" s="1"/>
      <c r="B15" s="1"/>
      <c r="C15" s="1"/>
      <c r="D15" s="1"/>
      <c r="E15" s="1"/>
      <c r="F15" s="1"/>
      <c r="G15" s="1"/>
      <c r="H15" s="1"/>
      <c r="I15" s="1"/>
      <c r="J15" s="1"/>
      <c r="K15" s="1"/>
      <c r="L15" s="1"/>
      <c r="M15" s="64"/>
      <c r="N15" s="70" t="s">
        <v>195</v>
      </c>
      <c r="O15" s="57"/>
      <c r="P15" s="57"/>
      <c r="Q15" s="57"/>
      <c r="R15" s="57"/>
      <c r="S15" s="57"/>
      <c r="T15" s="58"/>
      <c r="U15" s="59"/>
      <c r="V15" s="1"/>
      <c r="W15" s="1"/>
      <c r="X15" s="1"/>
      <c r="Y15" s="1"/>
      <c r="Z15" s="1"/>
    </row>
    <row r="16">
      <c r="A16" s="1"/>
      <c r="B16" s="1"/>
      <c r="C16" s="1"/>
      <c r="D16" s="1"/>
      <c r="E16" s="1"/>
      <c r="F16" s="1"/>
      <c r="G16" s="1"/>
      <c r="H16" s="1"/>
      <c r="I16" s="1"/>
      <c r="J16" s="1"/>
      <c r="K16" s="1"/>
      <c r="L16" s="1"/>
      <c r="M16" s="54"/>
      <c r="N16" s="95"/>
      <c r="O16" s="80"/>
      <c r="P16" s="80"/>
      <c r="Q16" s="80"/>
      <c r="R16" s="80"/>
      <c r="S16" s="80"/>
      <c r="T16" s="81"/>
      <c r="U16" s="82"/>
      <c r="V16" s="1"/>
      <c r="W16" s="1"/>
      <c r="X16" s="1"/>
      <c r="Y16" s="1"/>
      <c r="Z16" s="1"/>
    </row>
    <row r="17">
      <c r="A17" s="1"/>
      <c r="B17" s="208" t="s">
        <v>196</v>
      </c>
      <c r="C17" s="198" t="s">
        <v>183</v>
      </c>
      <c r="D17" s="199" t="s">
        <v>184</v>
      </c>
      <c r="E17" s="199" t="s">
        <v>185</v>
      </c>
      <c r="F17" s="199" t="s">
        <v>186</v>
      </c>
      <c r="G17" s="198" t="s">
        <v>187</v>
      </c>
      <c r="H17" s="199" t="s">
        <v>188</v>
      </c>
      <c r="I17" s="199" t="s">
        <v>149</v>
      </c>
      <c r="J17" s="198" t="s">
        <v>134</v>
      </c>
      <c r="K17" s="200" t="s">
        <v>135</v>
      </c>
      <c r="L17" s="1"/>
      <c r="M17" s="85"/>
      <c r="N17" s="65" t="s">
        <v>68</v>
      </c>
      <c r="O17" s="80"/>
      <c r="P17" s="80"/>
      <c r="Q17" s="80"/>
      <c r="R17" s="80"/>
      <c r="S17" s="80"/>
      <c r="T17" s="58"/>
      <c r="U17" s="59"/>
      <c r="V17" s="1"/>
      <c r="W17" s="1"/>
      <c r="X17" s="1"/>
      <c r="Y17" s="1"/>
      <c r="Z17" s="1"/>
    </row>
    <row r="18">
      <c r="A18" s="1"/>
      <c r="B18" s="152" t="s">
        <v>189</v>
      </c>
      <c r="C18" s="18"/>
      <c r="D18" s="18"/>
      <c r="E18" s="202">
        <f t="shared" ref="E18:E20" si="6">C18*D18</f>
        <v>0</v>
      </c>
      <c r="F18" s="202">
        <f>E18*0.8</f>
        <v>0</v>
      </c>
      <c r="G18" s="18"/>
      <c r="H18" s="202">
        <f t="shared" ref="H18:H20" si="7">F18*G18</f>
        <v>0</v>
      </c>
      <c r="I18" s="154"/>
      <c r="J18" s="155">
        <f t="shared" ref="J18:J20" si="8">SUM(G18*I18)</f>
        <v>0</v>
      </c>
      <c r="K18" s="156">
        <f t="shared" ref="K18:K21" si="9">SUM(J18)*0.9</f>
        <v>0</v>
      </c>
      <c r="L18" s="1"/>
      <c r="M18" s="85"/>
      <c r="N18" s="74" t="s">
        <v>197</v>
      </c>
      <c r="O18" s="80"/>
      <c r="P18" s="80"/>
      <c r="Q18" s="80"/>
      <c r="R18" s="80"/>
      <c r="S18" s="80"/>
      <c r="T18" s="91"/>
      <c r="U18" s="92"/>
      <c r="V18" s="1"/>
      <c r="W18" s="1"/>
      <c r="X18" s="1"/>
      <c r="Y18" s="1"/>
      <c r="Z18" s="1"/>
    </row>
    <row r="19">
      <c r="A19" s="1"/>
      <c r="B19" s="152" t="s">
        <v>190</v>
      </c>
      <c r="C19" s="18"/>
      <c r="D19" s="18"/>
      <c r="E19" s="202">
        <f t="shared" si="6"/>
        <v>0</v>
      </c>
      <c r="F19" s="202">
        <f t="shared" ref="F19:F20" si="10">E19*0.5</f>
        <v>0</v>
      </c>
      <c r="G19" s="18"/>
      <c r="H19" s="202">
        <f t="shared" si="7"/>
        <v>0</v>
      </c>
      <c r="I19" s="154"/>
      <c r="J19" s="155">
        <f t="shared" si="8"/>
        <v>0</v>
      </c>
      <c r="K19" s="156">
        <f t="shared" si="9"/>
        <v>0</v>
      </c>
      <c r="L19" s="1"/>
      <c r="M19" s="85"/>
      <c r="N19" s="95"/>
      <c r="O19" s="80"/>
      <c r="P19" s="80"/>
      <c r="Q19" s="80"/>
      <c r="R19" s="80"/>
      <c r="S19" s="80"/>
      <c r="T19" s="91"/>
      <c r="U19" s="92"/>
      <c r="V19" s="1"/>
      <c r="W19" s="1"/>
      <c r="X19" s="1"/>
      <c r="Y19" s="1"/>
      <c r="Z19" s="1"/>
    </row>
    <row r="20">
      <c r="A20" s="1"/>
      <c r="B20" s="152" t="s">
        <v>191</v>
      </c>
      <c r="C20" s="18"/>
      <c r="D20" s="18"/>
      <c r="E20" s="202">
        <f t="shared" si="6"/>
        <v>0</v>
      </c>
      <c r="F20" s="202">
        <f t="shared" si="10"/>
        <v>0</v>
      </c>
      <c r="G20" s="18"/>
      <c r="H20" s="202">
        <f t="shared" si="7"/>
        <v>0</v>
      </c>
      <c r="I20" s="154"/>
      <c r="J20" s="155">
        <f t="shared" si="8"/>
        <v>0</v>
      </c>
      <c r="K20" s="156">
        <f t="shared" si="9"/>
        <v>0</v>
      </c>
      <c r="L20" s="1"/>
      <c r="M20" s="85"/>
      <c r="N20" s="65" t="s">
        <v>198</v>
      </c>
      <c r="O20" s="80"/>
      <c r="P20" s="80"/>
      <c r="Q20" s="80"/>
      <c r="R20" s="80"/>
      <c r="S20" s="80"/>
      <c r="T20" s="91"/>
      <c r="U20" s="92"/>
      <c r="V20" s="1"/>
      <c r="W20" s="1"/>
      <c r="X20" s="1"/>
      <c r="Y20" s="1"/>
      <c r="Z20" s="1"/>
    </row>
    <row r="21">
      <c r="A21" s="1"/>
      <c r="B21" s="203" t="s">
        <v>193</v>
      </c>
      <c r="C21" s="204"/>
      <c r="D21" s="205"/>
      <c r="E21" s="205"/>
      <c r="F21" s="205"/>
      <c r="G21" s="205"/>
      <c r="H21" s="205"/>
      <c r="I21" s="205"/>
      <c r="J21" s="206">
        <f>SUM(J18:J20)</f>
        <v>0</v>
      </c>
      <c r="K21" s="207">
        <f t="shared" si="9"/>
        <v>0</v>
      </c>
      <c r="L21" s="1"/>
      <c r="M21" s="85"/>
      <c r="N21" s="74" t="s">
        <v>199</v>
      </c>
      <c r="O21" s="80"/>
      <c r="P21" s="80"/>
      <c r="Q21" s="80"/>
      <c r="R21" s="80"/>
      <c r="S21" s="80"/>
      <c r="T21" s="91"/>
      <c r="U21" s="92"/>
      <c r="V21" s="1"/>
      <c r="W21" s="1"/>
      <c r="X21" s="1"/>
      <c r="Y21" s="1"/>
      <c r="Z21" s="1"/>
    </row>
    <row r="22" ht="14.25" customHeight="1">
      <c r="A22" s="1"/>
      <c r="B22" s="1"/>
      <c r="C22" s="1"/>
      <c r="D22" s="1"/>
      <c r="E22" s="1"/>
      <c r="F22" s="1"/>
      <c r="G22" s="1"/>
      <c r="H22" s="1"/>
      <c r="I22" s="1"/>
      <c r="J22" s="1"/>
      <c r="K22" s="1"/>
      <c r="L22" s="1"/>
      <c r="M22" s="96"/>
      <c r="N22" s="97"/>
      <c r="O22" s="98"/>
      <c r="P22" s="98"/>
      <c r="Q22" s="98"/>
      <c r="R22" s="98"/>
      <c r="S22" s="98"/>
      <c r="T22" s="99"/>
      <c r="U22" s="100"/>
      <c r="V22" s="1"/>
      <c r="W22" s="1"/>
      <c r="X22" s="1"/>
      <c r="Y22" s="1"/>
      <c r="Z22" s="1"/>
    </row>
    <row r="23"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M10:U10"/>
  </mergeCells>
  <dataValidations>
    <dataValidation type="list" allowBlank="1" showErrorMessage="1" sqref="D11 D18">
      <formula1>"50.0,100.0,170.0,200.0"</formula1>
    </dataValidation>
    <dataValidation type="list" allowBlank="1" showErrorMessage="1" sqref="C12:C13 C19:C20">
      <formula1>"12.0"</formula1>
    </dataValidation>
    <dataValidation type="list" allowBlank="1" showErrorMessage="1" sqref="C11 C18">
      <formula1>"12.0,48.0"</formula1>
    </dataValidation>
    <dataValidation type="list" allowBlank="1" showErrorMessage="1" sqref="D12:D13 D19:D20">
      <formula1>"100.0,200.0"</formula1>
    </dataValidation>
  </dataValidations>
  <hyperlinks>
    <hyperlink r:id="rId1" ref="B11"/>
    <hyperlink r:id="rId2" ref="B12"/>
    <hyperlink r:id="rId3" ref="B13"/>
    <hyperlink r:id="rId4" ref="N13"/>
    <hyperlink r:id="rId5" ref="N14"/>
    <hyperlink r:id="rId6" ref="N15"/>
    <hyperlink r:id="rId7" ref="B18"/>
    <hyperlink r:id="rId8" ref="N18"/>
    <hyperlink r:id="rId9" ref="B19"/>
    <hyperlink r:id="rId10" ref="B20"/>
    <hyperlink r:id="rId11" ref="N21"/>
  </hyperlinks>
  <printOptions/>
  <pageMargins bottom="0.75" footer="0.0" header="0.0" left="0.7" right="0.7" top="0.75"/>
  <pageSetup orientation="portrait"/>
  <drawing r:id="rId1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C99D1"/>
    <pageSetUpPr/>
  </sheetPr>
  <sheetViews>
    <sheetView showGridLines="0" workbookViewId="0"/>
  </sheetViews>
  <sheetFormatPr customHeight="1" defaultColWidth="14.43" defaultRowHeight="15.0"/>
  <cols>
    <col customWidth="1" min="1" max="1" width="4.14"/>
    <col customWidth="1" min="2" max="2" width="36.0"/>
    <col customWidth="1" min="3" max="4" width="17.43"/>
    <col customWidth="1" min="5" max="5" width="13.29"/>
    <col customWidth="1" min="6" max="6" width="13.86"/>
    <col customWidth="1" min="7" max="7" width="17.86"/>
    <col customWidth="1" min="8" max="8" width="5.0"/>
    <col customWidth="1" min="9" max="26" width="8.71"/>
  </cols>
  <sheetData>
    <row r="1" ht="14.25" customHeight="1">
      <c r="A1" s="1"/>
      <c r="B1" s="1"/>
      <c r="C1" s="1"/>
      <c r="D1" s="1"/>
      <c r="E1" s="1"/>
      <c r="F1" s="1"/>
      <c r="G1" s="1"/>
      <c r="H1" s="1"/>
      <c r="I1" s="1"/>
      <c r="J1" s="1"/>
      <c r="K1" s="1"/>
      <c r="L1" s="1"/>
      <c r="M1" s="1"/>
      <c r="N1" s="1"/>
      <c r="O1" s="1"/>
      <c r="P1" s="1"/>
      <c r="Q1" s="1"/>
      <c r="R1" s="1"/>
      <c r="S1" s="1"/>
      <c r="T1" s="1"/>
      <c r="U1" s="1"/>
      <c r="V1" s="1"/>
      <c r="W1" s="1"/>
      <c r="X1" s="1"/>
      <c r="Y1" s="1"/>
      <c r="Z1" s="1"/>
    </row>
    <row r="2">
      <c r="A2" s="1"/>
      <c r="B2" s="209" t="s">
        <v>200</v>
      </c>
      <c r="C2" s="210"/>
      <c r="D2" s="210"/>
      <c r="E2" s="210"/>
      <c r="F2" s="210"/>
      <c r="G2" s="210"/>
      <c r="H2" s="210"/>
      <c r="I2" s="210"/>
      <c r="J2" s="210"/>
      <c r="K2" s="210"/>
      <c r="L2" s="210"/>
      <c r="M2" s="210"/>
      <c r="N2" s="210"/>
      <c r="O2" s="210"/>
      <c r="P2" s="210"/>
      <c r="Q2" s="210"/>
      <c r="R2" s="1"/>
      <c r="S2" s="1"/>
      <c r="T2" s="1"/>
      <c r="U2" s="1"/>
      <c r="V2" s="1"/>
      <c r="W2" s="1"/>
      <c r="X2" s="1"/>
      <c r="Y2" s="1"/>
      <c r="Z2" s="1"/>
    </row>
    <row r="3" ht="14.25" customHeight="1">
      <c r="A3" s="1"/>
      <c r="B3" s="1"/>
      <c r="C3" s="1"/>
      <c r="D3" s="1"/>
      <c r="E3" s="1"/>
      <c r="F3" s="1"/>
      <c r="G3" s="1"/>
      <c r="H3" s="1"/>
      <c r="I3" s="1"/>
      <c r="J3" s="1"/>
      <c r="K3" s="1"/>
      <c r="L3" s="1"/>
      <c r="M3" s="1"/>
      <c r="N3" s="1"/>
      <c r="O3" s="1"/>
      <c r="P3" s="1"/>
      <c r="Q3" s="1"/>
      <c r="R3" s="1"/>
      <c r="S3" s="1"/>
      <c r="T3" s="1"/>
      <c r="U3" s="1"/>
      <c r="V3" s="1"/>
      <c r="W3" s="1"/>
      <c r="X3" s="1"/>
      <c r="Y3" s="1"/>
      <c r="Z3" s="1"/>
    </row>
    <row r="4" ht="14.25" customHeight="1">
      <c r="A4" s="1"/>
      <c r="B4" s="4" t="s">
        <v>201</v>
      </c>
      <c r="C4" s="1"/>
      <c r="D4" s="1"/>
      <c r="E4" s="1"/>
      <c r="F4" s="1"/>
      <c r="G4" s="1"/>
      <c r="H4" s="1"/>
      <c r="I4" s="1"/>
      <c r="J4" s="1"/>
      <c r="K4" s="1"/>
      <c r="L4" s="1"/>
      <c r="M4" s="1"/>
      <c r="N4" s="1"/>
      <c r="O4" s="1"/>
      <c r="P4" s="1"/>
      <c r="Q4" s="1"/>
      <c r="R4" s="1"/>
      <c r="S4" s="1"/>
      <c r="T4" s="1"/>
      <c r="U4" s="1"/>
      <c r="V4" s="1"/>
      <c r="W4" s="1"/>
      <c r="X4" s="1"/>
      <c r="Y4" s="1"/>
      <c r="Z4" s="1"/>
    </row>
    <row r="5" ht="14.25" customHeight="1">
      <c r="A5" s="1"/>
      <c r="B5" s="211" t="s">
        <v>202</v>
      </c>
      <c r="C5" s="212">
        <f>'Total Watt Hours Calculations'!J104</f>
        <v>0</v>
      </c>
      <c r="D5" s="212"/>
      <c r="E5" s="1"/>
      <c r="F5" s="1"/>
      <c r="G5" s="1"/>
      <c r="H5" s="1"/>
      <c r="I5" s="1"/>
      <c r="J5" s="1"/>
      <c r="K5" s="1"/>
      <c r="L5" s="1"/>
      <c r="M5" s="1"/>
      <c r="N5" s="1"/>
      <c r="O5" s="1"/>
      <c r="P5" s="1"/>
      <c r="Q5" s="1"/>
      <c r="R5" s="1"/>
      <c r="S5" s="1"/>
      <c r="T5" s="1"/>
      <c r="U5" s="1"/>
      <c r="V5" s="1"/>
      <c r="W5" s="1"/>
      <c r="X5" s="1"/>
      <c r="Y5" s="1"/>
      <c r="Z5" s="1"/>
    </row>
    <row r="6" ht="14.25" customHeight="1">
      <c r="A6" s="1"/>
      <c r="B6" s="143" t="s">
        <v>203</v>
      </c>
      <c r="C6" s="1"/>
      <c r="D6" s="1"/>
      <c r="E6" s="1"/>
      <c r="F6" s="1"/>
      <c r="G6" s="1"/>
      <c r="H6" s="1"/>
      <c r="I6" s="1"/>
      <c r="J6" s="1"/>
      <c r="K6" s="1"/>
      <c r="L6" s="1"/>
      <c r="M6" s="1"/>
      <c r="N6" s="1"/>
      <c r="O6" s="1"/>
      <c r="P6" s="1"/>
      <c r="Q6" s="1"/>
      <c r="R6" s="1"/>
      <c r="S6" s="1"/>
      <c r="T6" s="1"/>
      <c r="U6" s="1"/>
      <c r="V6" s="1"/>
      <c r="W6" s="1"/>
      <c r="X6" s="1"/>
      <c r="Y6" s="1"/>
      <c r="Z6" s="1"/>
    </row>
    <row r="7" ht="14.25" customHeight="1">
      <c r="A7" s="1"/>
      <c r="B7" s="143" t="s">
        <v>204</v>
      </c>
      <c r="C7" s="1"/>
      <c r="D7" s="1"/>
      <c r="E7" s="1"/>
      <c r="F7" s="1"/>
      <c r="G7" s="1"/>
      <c r="H7" s="1"/>
      <c r="I7" s="1"/>
      <c r="J7" s="1"/>
      <c r="K7" s="1"/>
      <c r="L7" s="1"/>
      <c r="M7" s="1"/>
      <c r="N7" s="1"/>
      <c r="O7" s="1"/>
      <c r="P7" s="1"/>
      <c r="Q7" s="1"/>
      <c r="R7" s="1"/>
      <c r="S7" s="1"/>
      <c r="T7" s="1"/>
      <c r="U7" s="1"/>
      <c r="V7" s="1"/>
      <c r="W7" s="1"/>
      <c r="X7" s="1"/>
      <c r="Y7" s="1"/>
      <c r="Z7" s="1"/>
    </row>
    <row r="8" ht="14.25" customHeight="1">
      <c r="A8" s="1"/>
      <c r="B8" s="143" t="s">
        <v>205</v>
      </c>
      <c r="C8" s="1"/>
      <c r="D8" s="1"/>
      <c r="E8" s="1"/>
      <c r="F8" s="1"/>
      <c r="G8" s="1"/>
      <c r="H8" s="1"/>
      <c r="I8" s="1"/>
      <c r="J8" s="1"/>
      <c r="K8" s="1"/>
      <c r="L8" s="1"/>
      <c r="M8" s="1"/>
      <c r="N8" s="1"/>
      <c r="O8" s="1"/>
      <c r="P8" s="1"/>
      <c r="Q8" s="1"/>
      <c r="R8" s="1"/>
      <c r="S8" s="1"/>
      <c r="T8" s="1"/>
      <c r="U8" s="1"/>
      <c r="V8" s="1"/>
      <c r="W8" s="1"/>
      <c r="X8" s="1"/>
      <c r="Y8" s="1"/>
      <c r="Z8" s="1"/>
    </row>
    <row r="9" ht="14.25" customHeight="1">
      <c r="A9" s="1"/>
      <c r="B9" s="6" t="s">
        <v>206</v>
      </c>
      <c r="C9" s="1"/>
      <c r="D9" s="1"/>
      <c r="E9" s="1"/>
      <c r="F9" s="1"/>
      <c r="G9" s="1"/>
      <c r="H9" s="1"/>
      <c r="I9" s="1"/>
      <c r="J9" s="1"/>
      <c r="K9" s="1"/>
      <c r="L9" s="1"/>
      <c r="M9" s="1"/>
      <c r="N9" s="1"/>
      <c r="O9" s="1"/>
      <c r="P9" s="1"/>
      <c r="Q9" s="1"/>
      <c r="R9" s="1"/>
      <c r="S9" s="1"/>
      <c r="T9" s="1"/>
      <c r="U9" s="1"/>
      <c r="V9" s="1"/>
      <c r="W9" s="1"/>
      <c r="X9" s="1"/>
      <c r="Y9" s="1"/>
      <c r="Z9" s="1"/>
    </row>
    <row r="10" ht="14.2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46"/>
      <c r="B11" s="213" t="s">
        <v>207</v>
      </c>
      <c r="C11" s="214" t="s">
        <v>161</v>
      </c>
      <c r="D11" s="214" t="s">
        <v>208</v>
      </c>
      <c r="E11" s="214" t="s">
        <v>209</v>
      </c>
      <c r="F11" s="214" t="s">
        <v>134</v>
      </c>
      <c r="G11" s="215" t="s">
        <v>135</v>
      </c>
      <c r="H11" s="146"/>
      <c r="I11" s="216" t="s">
        <v>56</v>
      </c>
      <c r="J11" s="46"/>
      <c r="K11" s="46"/>
      <c r="L11" s="46"/>
      <c r="M11" s="46"/>
      <c r="N11" s="46"/>
      <c r="O11" s="46"/>
      <c r="P11" s="46"/>
      <c r="Q11" s="47"/>
      <c r="R11" s="146"/>
      <c r="S11" s="146"/>
      <c r="T11" s="146"/>
      <c r="U11" s="146"/>
      <c r="V11" s="146"/>
      <c r="W11" s="146"/>
      <c r="X11" s="146"/>
      <c r="Y11" s="146"/>
      <c r="Z11" s="146"/>
    </row>
    <row r="12">
      <c r="A12" s="1"/>
      <c r="B12" s="152" t="s">
        <v>210</v>
      </c>
      <c r="C12" s="18" t="s">
        <v>211</v>
      </c>
      <c r="D12" s="217"/>
      <c r="E12" s="154">
        <v>189.0</v>
      </c>
      <c r="F12" s="155">
        <f t="shared" ref="F12:F13" si="1">E12</f>
        <v>189</v>
      </c>
      <c r="G12" s="156">
        <f t="shared" ref="G12:G14" si="2">SUM(F12)*0.9</f>
        <v>170.1</v>
      </c>
      <c r="H12" s="1"/>
      <c r="I12" s="54"/>
      <c r="J12" s="58"/>
      <c r="K12" s="56"/>
      <c r="L12" s="57"/>
      <c r="M12" s="57"/>
      <c r="N12" s="57"/>
      <c r="O12" s="57"/>
      <c r="P12" s="58"/>
      <c r="Q12" s="59"/>
      <c r="R12" s="1"/>
      <c r="S12" s="1"/>
      <c r="T12" s="1"/>
      <c r="U12" s="1"/>
      <c r="V12" s="1"/>
      <c r="W12" s="1"/>
      <c r="X12" s="1"/>
      <c r="Y12" s="1"/>
      <c r="Z12" s="1"/>
    </row>
    <row r="13">
      <c r="A13" s="1"/>
      <c r="B13" s="152" t="s">
        <v>212</v>
      </c>
      <c r="C13" s="18"/>
      <c r="D13" s="217"/>
      <c r="E13" s="154"/>
      <c r="F13" s="155" t="str">
        <f t="shared" si="1"/>
        <v/>
      </c>
      <c r="G13" s="156">
        <f t="shared" si="2"/>
        <v>0</v>
      </c>
      <c r="H13" s="1"/>
      <c r="I13" s="64"/>
      <c r="J13" s="65" t="s">
        <v>60</v>
      </c>
      <c r="K13" s="57"/>
      <c r="L13" s="57"/>
      <c r="M13" s="57"/>
      <c r="N13" s="57"/>
      <c r="O13" s="57"/>
      <c r="P13" s="58"/>
      <c r="Q13" s="59"/>
      <c r="R13" s="1"/>
      <c r="S13" s="1"/>
      <c r="T13" s="1"/>
      <c r="U13" s="1"/>
      <c r="V13" s="1"/>
      <c r="W13" s="1"/>
      <c r="X13" s="1"/>
      <c r="Y13" s="1"/>
      <c r="Z13" s="1"/>
    </row>
    <row r="14">
      <c r="A14" s="1"/>
      <c r="B14" s="218" t="s">
        <v>213</v>
      </c>
      <c r="C14" s="219"/>
      <c r="D14" s="219"/>
      <c r="E14" s="219"/>
      <c r="F14" s="220">
        <f>SUM(F12:F13)</f>
        <v>189</v>
      </c>
      <c r="G14" s="221">
        <f t="shared" si="2"/>
        <v>170.1</v>
      </c>
      <c r="H14" s="1"/>
      <c r="I14" s="64"/>
      <c r="J14" s="74" t="s">
        <v>214</v>
      </c>
      <c r="K14" s="57"/>
      <c r="L14" s="57"/>
      <c r="M14" s="57"/>
      <c r="N14" s="57"/>
      <c r="O14" s="57"/>
      <c r="P14" s="58"/>
      <c r="Q14" s="59"/>
      <c r="R14" s="1"/>
      <c r="S14" s="1"/>
      <c r="T14" s="1"/>
      <c r="U14" s="1"/>
      <c r="V14" s="1"/>
      <c r="W14" s="1"/>
      <c r="X14" s="1"/>
      <c r="Y14" s="1"/>
      <c r="Z14" s="1"/>
    </row>
    <row r="15">
      <c r="A15" s="1"/>
      <c r="B15" s="1"/>
      <c r="C15" s="1"/>
      <c r="D15" s="1"/>
      <c r="E15" s="1"/>
      <c r="F15" s="1"/>
      <c r="G15" s="1"/>
      <c r="H15" s="1"/>
      <c r="I15" s="64"/>
      <c r="J15" s="74" t="s">
        <v>215</v>
      </c>
      <c r="K15" s="57"/>
      <c r="L15" s="57"/>
      <c r="M15" s="57"/>
      <c r="N15" s="57"/>
      <c r="O15" s="57"/>
      <c r="P15" s="58"/>
      <c r="Q15" s="59"/>
      <c r="R15" s="1"/>
      <c r="S15" s="1"/>
      <c r="T15" s="1"/>
      <c r="U15" s="1"/>
      <c r="V15" s="1"/>
      <c r="W15" s="1"/>
      <c r="X15" s="1"/>
      <c r="Y15" s="1"/>
      <c r="Z15" s="1"/>
    </row>
    <row r="16">
      <c r="A16" s="1"/>
      <c r="B16" s="222" t="s">
        <v>216</v>
      </c>
      <c r="C16" s="214" t="s">
        <v>161</v>
      </c>
      <c r="D16" s="214" t="s">
        <v>208</v>
      </c>
      <c r="E16" s="214" t="s">
        <v>209</v>
      </c>
      <c r="F16" s="214" t="s">
        <v>134</v>
      </c>
      <c r="G16" s="215" t="s">
        <v>135</v>
      </c>
      <c r="H16" s="1"/>
      <c r="I16" s="54"/>
      <c r="J16" s="70" t="s">
        <v>217</v>
      </c>
      <c r="K16" s="80"/>
      <c r="L16" s="80"/>
      <c r="M16" s="80"/>
      <c r="N16" s="80"/>
      <c r="O16" s="80"/>
      <c r="P16" s="81"/>
      <c r="Q16" s="82"/>
      <c r="R16" s="1"/>
      <c r="S16" s="1"/>
      <c r="T16" s="1"/>
      <c r="U16" s="1"/>
      <c r="V16" s="1"/>
      <c r="W16" s="1"/>
      <c r="X16" s="1"/>
      <c r="Y16" s="1"/>
      <c r="Z16" s="1"/>
    </row>
    <row r="17">
      <c r="A17" s="1"/>
      <c r="B17" s="152" t="s">
        <v>210</v>
      </c>
      <c r="C17" s="18"/>
      <c r="D17" s="217"/>
      <c r="E17" s="154"/>
      <c r="F17" s="155">
        <f t="shared" ref="F17:F18" si="3">D17*E17</f>
        <v>0</v>
      </c>
      <c r="G17" s="156">
        <f t="shared" ref="G17:G19" si="4">SUM(F17)*0.9</f>
        <v>0</v>
      </c>
      <c r="H17" s="1"/>
      <c r="I17" s="54"/>
      <c r="J17" s="95"/>
      <c r="K17" s="80"/>
      <c r="L17" s="80"/>
      <c r="M17" s="80"/>
      <c r="N17" s="80"/>
      <c r="O17" s="80"/>
      <c r="P17" s="81"/>
      <c r="Q17" s="82"/>
      <c r="R17" s="1"/>
      <c r="S17" s="1"/>
      <c r="T17" s="1"/>
      <c r="U17" s="1"/>
      <c r="V17" s="1"/>
      <c r="W17" s="1"/>
      <c r="X17" s="1"/>
      <c r="Y17" s="1"/>
      <c r="Z17" s="1"/>
    </row>
    <row r="18">
      <c r="A18" s="1"/>
      <c r="B18" s="152" t="s">
        <v>212</v>
      </c>
      <c r="C18" s="18"/>
      <c r="D18" s="217"/>
      <c r="E18" s="154"/>
      <c r="F18" s="155">
        <f t="shared" si="3"/>
        <v>0</v>
      </c>
      <c r="G18" s="156">
        <f t="shared" si="4"/>
        <v>0</v>
      </c>
      <c r="H18" s="1"/>
      <c r="I18" s="85"/>
      <c r="J18" s="65" t="s">
        <v>68</v>
      </c>
      <c r="K18" s="80"/>
      <c r="L18" s="80"/>
      <c r="M18" s="80"/>
      <c r="N18" s="80"/>
      <c r="O18" s="80"/>
      <c r="P18" s="58"/>
      <c r="Q18" s="59"/>
      <c r="R18" s="1"/>
      <c r="S18" s="1"/>
      <c r="T18" s="1"/>
      <c r="U18" s="1"/>
      <c r="V18" s="1"/>
      <c r="W18" s="1"/>
      <c r="X18" s="1"/>
      <c r="Y18" s="1"/>
      <c r="Z18" s="1"/>
    </row>
    <row r="19">
      <c r="A19" s="1"/>
      <c r="B19" s="218" t="s">
        <v>213</v>
      </c>
      <c r="C19" s="219"/>
      <c r="D19" s="219"/>
      <c r="E19" s="219"/>
      <c r="F19" s="220">
        <f>SUM(F17:F18)</f>
        <v>0</v>
      </c>
      <c r="G19" s="221">
        <f t="shared" si="4"/>
        <v>0</v>
      </c>
      <c r="H19" s="1"/>
      <c r="I19" s="85"/>
      <c r="J19" s="70" t="s">
        <v>218</v>
      </c>
      <c r="K19" s="80"/>
      <c r="L19" s="80"/>
      <c r="M19" s="80"/>
      <c r="N19" s="80"/>
      <c r="O19" s="80"/>
      <c r="P19" s="91"/>
      <c r="Q19" s="92"/>
      <c r="R19" s="1"/>
      <c r="S19" s="1"/>
      <c r="T19" s="1"/>
      <c r="U19" s="1"/>
      <c r="V19" s="1"/>
      <c r="W19" s="1"/>
      <c r="X19" s="1"/>
      <c r="Y19" s="1"/>
      <c r="Z19" s="1"/>
    </row>
    <row r="20" ht="14.25" customHeight="1">
      <c r="A20" s="1"/>
      <c r="B20" s="1"/>
      <c r="C20" s="1"/>
      <c r="D20" s="1"/>
      <c r="E20" s="1"/>
      <c r="F20" s="1"/>
      <c r="G20" s="1"/>
      <c r="H20" s="1"/>
      <c r="I20" s="96"/>
      <c r="J20" s="97"/>
      <c r="K20" s="98"/>
      <c r="L20" s="98"/>
      <c r="M20" s="98"/>
      <c r="N20" s="98"/>
      <c r="O20" s="98"/>
      <c r="P20" s="99"/>
      <c r="Q20" s="100"/>
      <c r="R20" s="1"/>
      <c r="S20" s="1"/>
      <c r="T20" s="1"/>
      <c r="U20" s="1"/>
      <c r="V20" s="1"/>
      <c r="W20" s="1"/>
      <c r="X20" s="1"/>
      <c r="Y20" s="1"/>
      <c r="Z20" s="1"/>
    </row>
    <row r="21"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I11:Q11"/>
  </mergeCells>
  <dataValidations>
    <dataValidation type="list" allowBlank="1" showErrorMessage="1" sqref="C13 C18">
      <formula1>"1000W,2000W,3000W,48V 3500W"</formula1>
    </dataValidation>
    <dataValidation type="list" allowBlank="1" showErrorMessage="1" sqref="C12 C17">
      <formula1>"700W,1000W,2000W,3000W"</formula1>
    </dataValidation>
  </dataValidations>
  <hyperlinks>
    <hyperlink r:id="rId1" ref="B12"/>
    <hyperlink r:id="rId2" ref="B13"/>
    <hyperlink r:id="rId3" ref="J14"/>
    <hyperlink r:id="rId4" ref="J15"/>
    <hyperlink r:id="rId5" ref="J16"/>
    <hyperlink r:id="rId6" ref="B17"/>
    <hyperlink r:id="rId7" ref="B18"/>
    <hyperlink r:id="rId8" ref="J19"/>
  </hyperlinks>
  <printOptions/>
  <pageMargins bottom="0.75" footer="0.0" header="0.0" left="0.7" right="0.7" top="0.75"/>
  <pageSetup orientation="portrait"/>
  <drawing r:id="rId9"/>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0EE8A"/>
    <pageSetUpPr/>
  </sheetPr>
  <sheetViews>
    <sheetView showGridLines="0" workbookViewId="0"/>
  </sheetViews>
  <sheetFormatPr customHeight="1" defaultColWidth="14.43" defaultRowHeight="15.0"/>
  <cols>
    <col customWidth="1" min="1" max="1" width="4.14"/>
    <col customWidth="1" min="2" max="2" width="46.0"/>
    <col customWidth="1" min="3" max="3" width="30.0"/>
    <col customWidth="1" min="4" max="4" width="15.57"/>
    <col customWidth="1" min="5" max="5" width="16.86"/>
    <col customWidth="1" min="6" max="6" width="9.57"/>
    <col customWidth="1" min="7" max="7" width="8.29"/>
    <col customWidth="1" min="8" max="8" width="15.57"/>
    <col customWidth="1" min="9" max="9" width="10.86"/>
    <col customWidth="1" min="10" max="10" width="13.14"/>
    <col customWidth="1" min="11" max="11" width="13.29"/>
    <col customWidth="1" min="12" max="12" width="13.86"/>
    <col customWidth="1" min="13" max="13" width="17.86"/>
    <col customWidth="1" min="14" max="26" width="8.71"/>
  </cols>
  <sheetData>
    <row r="1" ht="14.25" customHeight="1">
      <c r="A1" s="1"/>
      <c r="B1" s="1"/>
      <c r="C1" s="1"/>
      <c r="D1" s="1"/>
      <c r="E1" s="1"/>
      <c r="F1" s="1"/>
      <c r="G1" s="1"/>
      <c r="H1" s="1"/>
      <c r="I1" s="1"/>
      <c r="J1" s="1"/>
      <c r="K1" s="1"/>
      <c r="L1" s="1"/>
      <c r="M1" s="1"/>
      <c r="N1" s="1"/>
      <c r="O1" s="1"/>
      <c r="P1" s="1"/>
      <c r="Q1" s="1"/>
      <c r="R1" s="1"/>
      <c r="S1" s="1"/>
      <c r="T1" s="1"/>
      <c r="U1" s="1"/>
      <c r="V1" s="1"/>
      <c r="W1" s="1"/>
      <c r="X1" s="1"/>
      <c r="Y1" s="1"/>
      <c r="Z1" s="1"/>
    </row>
    <row r="2">
      <c r="A2" s="1"/>
      <c r="B2" s="223" t="s">
        <v>219</v>
      </c>
      <c r="C2" s="223"/>
      <c r="D2" s="224"/>
      <c r="E2" s="224"/>
      <c r="F2" s="224"/>
      <c r="G2" s="224"/>
      <c r="H2" s="224"/>
      <c r="I2" s="224"/>
      <c r="J2" s="224"/>
      <c r="K2" s="36"/>
      <c r="L2" s="36"/>
      <c r="M2" s="36"/>
      <c r="N2" s="36"/>
      <c r="O2" s="36"/>
      <c r="P2" s="36"/>
      <c r="Q2" s="36"/>
      <c r="R2" s="1"/>
      <c r="S2" s="1"/>
      <c r="T2" s="1"/>
      <c r="U2" s="1"/>
      <c r="V2" s="1"/>
      <c r="W2" s="1"/>
      <c r="X2" s="1"/>
      <c r="Y2" s="1"/>
      <c r="Z2" s="1"/>
    </row>
    <row r="3" ht="14.25" customHeight="1">
      <c r="A3" s="1"/>
      <c r="B3" s="1"/>
      <c r="C3" s="1"/>
      <c r="D3" s="1"/>
      <c r="E3" s="1"/>
      <c r="F3" s="1"/>
      <c r="G3" s="1"/>
      <c r="H3" s="1"/>
      <c r="I3" s="1"/>
      <c r="J3" s="1"/>
      <c r="K3" s="1"/>
      <c r="L3" s="1"/>
      <c r="M3" s="1"/>
      <c r="N3" s="1"/>
      <c r="O3" s="1"/>
      <c r="P3" s="1"/>
      <c r="Q3" s="1"/>
      <c r="R3" s="1"/>
      <c r="S3" s="1"/>
      <c r="T3" s="1"/>
      <c r="U3" s="1"/>
      <c r="V3" s="1"/>
      <c r="W3" s="1"/>
      <c r="X3" s="1"/>
      <c r="Y3" s="1"/>
      <c r="Z3" s="1"/>
    </row>
    <row r="4" ht="14.25" customHeight="1">
      <c r="A4" s="1"/>
      <c r="B4" s="4" t="s">
        <v>220</v>
      </c>
      <c r="C4" s="1"/>
      <c r="D4" s="1"/>
      <c r="E4" s="1"/>
      <c r="F4" s="1"/>
      <c r="G4" s="1"/>
      <c r="H4" s="1"/>
      <c r="I4" s="1"/>
      <c r="J4" s="1"/>
      <c r="K4" s="1"/>
      <c r="L4" s="1"/>
      <c r="M4" s="1"/>
      <c r="N4" s="1"/>
      <c r="O4" s="1"/>
      <c r="P4" s="1"/>
      <c r="Q4" s="1"/>
      <c r="R4" s="1"/>
      <c r="S4" s="1"/>
      <c r="T4" s="1"/>
      <c r="U4" s="1"/>
      <c r="V4" s="1"/>
      <c r="W4" s="1"/>
      <c r="X4" s="1"/>
      <c r="Y4" s="1"/>
      <c r="Z4" s="1"/>
    </row>
    <row r="5" ht="14.25" customHeight="1">
      <c r="A5" s="1"/>
      <c r="B5" s="6" t="s">
        <v>221</v>
      </c>
      <c r="C5" s="1"/>
      <c r="D5" s="1"/>
      <c r="E5" s="1"/>
      <c r="F5" s="1"/>
      <c r="G5" s="225"/>
      <c r="H5" s="1"/>
      <c r="I5" s="1"/>
      <c r="J5" s="1"/>
      <c r="K5" s="1"/>
      <c r="L5" s="1"/>
      <c r="M5" s="1"/>
      <c r="N5" s="1"/>
      <c r="O5" s="1"/>
      <c r="P5" s="1"/>
      <c r="Q5" s="1"/>
      <c r="R5" s="1"/>
      <c r="S5" s="1"/>
      <c r="T5" s="1"/>
      <c r="U5" s="1"/>
      <c r="V5" s="1"/>
      <c r="W5" s="1"/>
      <c r="X5" s="1"/>
      <c r="Y5" s="1"/>
      <c r="Z5" s="1"/>
    </row>
    <row r="6" ht="14.25" customHeight="1">
      <c r="A6" s="1"/>
      <c r="B6" s="6" t="s">
        <v>222</v>
      </c>
      <c r="C6" s="1"/>
      <c r="D6" s="1"/>
      <c r="E6" s="1"/>
      <c r="F6" s="1"/>
      <c r="G6" s="225"/>
      <c r="H6" s="1"/>
      <c r="I6" s="1"/>
      <c r="J6" s="1"/>
      <c r="K6" s="1"/>
      <c r="L6" s="1"/>
      <c r="M6" s="1"/>
      <c r="N6" s="1"/>
      <c r="O6" s="1"/>
      <c r="P6" s="1"/>
      <c r="Q6" s="1"/>
      <c r="R6" s="1"/>
      <c r="S6" s="1"/>
      <c r="T6" s="1"/>
      <c r="U6" s="1"/>
      <c r="V6" s="1"/>
      <c r="W6" s="1"/>
      <c r="X6" s="1"/>
      <c r="Y6" s="1"/>
      <c r="Z6" s="1"/>
    </row>
    <row r="7" ht="14.25" customHeight="1">
      <c r="A7" s="1"/>
      <c r="B7" s="6" t="s">
        <v>223</v>
      </c>
      <c r="C7" s="1"/>
      <c r="D7" s="1"/>
      <c r="E7" s="1"/>
      <c r="F7" s="1"/>
      <c r="G7" s="225"/>
      <c r="H7" s="1"/>
      <c r="I7" s="1"/>
      <c r="J7" s="1"/>
      <c r="K7" s="1"/>
      <c r="L7" s="1"/>
      <c r="M7" s="1"/>
      <c r="N7" s="1"/>
      <c r="O7" s="1"/>
      <c r="P7" s="1"/>
      <c r="Q7" s="1"/>
      <c r="R7" s="1"/>
      <c r="S7" s="1"/>
      <c r="T7" s="1"/>
      <c r="U7" s="1"/>
      <c r="V7" s="1"/>
      <c r="W7" s="1"/>
      <c r="X7" s="1"/>
      <c r="Y7" s="1"/>
      <c r="Z7" s="1"/>
    </row>
    <row r="8" ht="14.25" customHeight="1">
      <c r="A8" s="1"/>
      <c r="B8" s="6"/>
      <c r="C8" s="1"/>
      <c r="D8" s="1"/>
      <c r="E8" s="1"/>
      <c r="F8" s="1"/>
      <c r="G8" s="225"/>
      <c r="H8" s="1"/>
      <c r="I8" s="1"/>
      <c r="J8" s="1"/>
      <c r="K8" s="1"/>
      <c r="L8" s="1"/>
      <c r="M8" s="1"/>
      <c r="N8" s="1"/>
      <c r="O8" s="1"/>
      <c r="P8" s="1"/>
      <c r="Q8" s="1"/>
      <c r="R8" s="1"/>
      <c r="S8" s="1"/>
      <c r="T8" s="1"/>
      <c r="U8" s="1"/>
      <c r="V8" s="1"/>
      <c r="W8" s="1"/>
      <c r="X8" s="1"/>
      <c r="Y8" s="1"/>
      <c r="Z8" s="1"/>
    </row>
    <row r="9" ht="14.25" customHeight="1">
      <c r="A9" s="1"/>
      <c r="B9" s="226" t="s">
        <v>224</v>
      </c>
      <c r="C9" s="1"/>
      <c r="D9" s="1"/>
      <c r="E9" s="1"/>
      <c r="F9" s="1"/>
      <c r="G9" s="225"/>
      <c r="H9" s="1"/>
      <c r="I9" s="1"/>
      <c r="J9" s="1"/>
      <c r="K9" s="1"/>
      <c r="L9" s="1"/>
      <c r="M9" s="1"/>
      <c r="N9" s="1"/>
      <c r="O9" s="1"/>
      <c r="P9" s="1"/>
      <c r="Q9" s="1"/>
      <c r="R9" s="1"/>
      <c r="S9" s="1"/>
      <c r="T9" s="1"/>
      <c r="U9" s="1"/>
      <c r="V9" s="1"/>
      <c r="W9" s="1"/>
      <c r="X9" s="1"/>
      <c r="Y9" s="1"/>
      <c r="Z9" s="1"/>
    </row>
    <row r="10" ht="14.25" customHeight="1">
      <c r="A10" s="1"/>
      <c r="B10" s="6" t="s">
        <v>225</v>
      </c>
      <c r="C10" s="1"/>
      <c r="D10" s="1"/>
      <c r="E10" s="1"/>
      <c r="F10" s="1"/>
      <c r="G10" s="225"/>
      <c r="H10" s="1"/>
      <c r="I10" s="1"/>
      <c r="J10" s="1"/>
      <c r="K10" s="1"/>
      <c r="L10" s="1"/>
      <c r="M10" s="1"/>
      <c r="N10" s="1"/>
      <c r="O10" s="1"/>
      <c r="P10" s="1"/>
      <c r="Q10" s="1"/>
      <c r="R10" s="1"/>
      <c r="S10" s="1"/>
      <c r="T10" s="1"/>
      <c r="U10" s="1"/>
      <c r="V10" s="1"/>
      <c r="W10" s="1"/>
      <c r="X10" s="1"/>
      <c r="Y10" s="1"/>
      <c r="Z10" s="1"/>
    </row>
    <row r="11" ht="14.25" customHeight="1">
      <c r="A11" s="1"/>
      <c r="B11" s="6" t="s">
        <v>226</v>
      </c>
      <c r="C11" s="1"/>
      <c r="D11" s="1"/>
      <c r="E11" s="1"/>
      <c r="F11" s="1"/>
      <c r="G11" s="1"/>
      <c r="H11" s="1"/>
      <c r="I11" s="1"/>
      <c r="J11" s="1"/>
      <c r="K11" s="1"/>
      <c r="L11" s="1"/>
      <c r="M11" s="1"/>
      <c r="N11" s="1"/>
      <c r="O11" s="1"/>
      <c r="P11" s="1"/>
      <c r="Q11" s="1"/>
      <c r="R11" s="1"/>
      <c r="S11" s="1"/>
      <c r="T11" s="1"/>
      <c r="U11" s="1"/>
      <c r="V11" s="1"/>
      <c r="W11" s="1"/>
      <c r="X11" s="1"/>
      <c r="Y11" s="1"/>
      <c r="Z11" s="1"/>
    </row>
    <row r="12" ht="14.25" customHeight="1">
      <c r="A12" s="1"/>
      <c r="B12" s="6" t="s">
        <v>227</v>
      </c>
      <c r="C12" s="1"/>
      <c r="D12" s="1"/>
      <c r="E12" s="1"/>
      <c r="F12" s="1"/>
      <c r="G12" s="1"/>
      <c r="H12" s="1"/>
      <c r="I12" s="1"/>
      <c r="J12" s="1"/>
      <c r="K12" s="1"/>
      <c r="L12" s="1"/>
      <c r="M12" s="1"/>
      <c r="N12" s="1"/>
      <c r="O12" s="1"/>
      <c r="P12" s="1"/>
      <c r="Q12" s="1"/>
      <c r="R12" s="1"/>
      <c r="S12" s="1"/>
      <c r="T12" s="1"/>
      <c r="U12" s="1"/>
      <c r="V12" s="1"/>
      <c r="W12" s="1"/>
      <c r="X12" s="1"/>
      <c r="Y12" s="1"/>
      <c r="Z12" s="1"/>
    </row>
    <row r="13" ht="14.25" customHeight="1">
      <c r="A13" s="1"/>
      <c r="B13" s="6" t="s">
        <v>228</v>
      </c>
      <c r="C13" s="1"/>
      <c r="D13" s="1"/>
      <c r="E13" s="1"/>
      <c r="F13" s="1"/>
      <c r="G13" s="1"/>
      <c r="H13" s="1"/>
      <c r="I13" s="1"/>
      <c r="J13" s="1"/>
      <c r="K13" s="1"/>
      <c r="L13" s="1"/>
      <c r="M13" s="1"/>
      <c r="N13" s="1"/>
      <c r="O13" s="1"/>
      <c r="P13" s="1"/>
      <c r="Q13" s="1"/>
      <c r="R13" s="1"/>
      <c r="S13" s="1"/>
      <c r="T13" s="1"/>
      <c r="U13" s="1"/>
      <c r="V13" s="1"/>
      <c r="W13" s="1"/>
      <c r="X13" s="1"/>
      <c r="Y13" s="1"/>
      <c r="Z13" s="1"/>
    </row>
    <row r="14" ht="14.25" customHeight="1">
      <c r="A14" s="1"/>
      <c r="B14" s="6"/>
      <c r="C14" s="1"/>
      <c r="D14" s="1"/>
      <c r="E14" s="1"/>
      <c r="F14" s="1"/>
      <c r="G14" s="1"/>
      <c r="H14" s="6"/>
      <c r="I14" s="227"/>
      <c r="J14" s="1"/>
      <c r="K14" s="1"/>
      <c r="L14" s="1"/>
      <c r="M14" s="1"/>
      <c r="N14" s="1"/>
      <c r="O14" s="1"/>
      <c r="P14" s="1"/>
      <c r="Q14" s="1"/>
      <c r="R14" s="1"/>
      <c r="S14" s="1"/>
      <c r="T14" s="1"/>
      <c r="U14" s="1"/>
      <c r="V14" s="1"/>
      <c r="W14" s="1"/>
      <c r="X14" s="1"/>
      <c r="Y14" s="1"/>
      <c r="Z14" s="1"/>
    </row>
    <row r="15" ht="14.25" customHeight="1">
      <c r="A15" s="1"/>
      <c r="B15" s="6" t="s">
        <v>229</v>
      </c>
      <c r="C15" s="1"/>
      <c r="D15" s="1"/>
      <c r="E15" s="1"/>
      <c r="F15" s="1"/>
      <c r="G15" s="1"/>
      <c r="H15" s="228"/>
      <c r="I15" s="229"/>
      <c r="J15" s="1"/>
      <c r="K15" s="230"/>
      <c r="L15" s="1"/>
      <c r="M15" s="1"/>
      <c r="N15" s="1"/>
      <c r="O15" s="1"/>
      <c r="P15" s="1"/>
      <c r="Q15" s="1"/>
      <c r="R15" s="1"/>
      <c r="S15" s="1"/>
      <c r="T15" s="1"/>
      <c r="U15" s="1"/>
      <c r="V15" s="1"/>
      <c r="W15" s="1"/>
      <c r="X15" s="1"/>
      <c r="Y15" s="1"/>
      <c r="Z15" s="1"/>
    </row>
    <row r="16" ht="14.25" customHeight="1">
      <c r="A16" s="1"/>
      <c r="B16" s="6" t="s">
        <v>230</v>
      </c>
      <c r="C16" s="1"/>
      <c r="D16" s="1"/>
      <c r="E16" s="1"/>
      <c r="F16" s="1"/>
      <c r="G16" s="1"/>
      <c r="H16" s="1"/>
      <c r="I16" s="1"/>
      <c r="J16" s="1"/>
      <c r="K16" s="1"/>
      <c r="L16" s="1"/>
      <c r="M16" s="1"/>
      <c r="N16" s="1"/>
      <c r="O16" s="1"/>
      <c r="P16" s="1"/>
      <c r="Q16" s="1"/>
      <c r="R16" s="1"/>
      <c r="S16" s="1"/>
      <c r="T16" s="1"/>
      <c r="U16" s="1"/>
      <c r="V16" s="1"/>
      <c r="W16" s="1"/>
      <c r="X16" s="1"/>
      <c r="Y16" s="1"/>
      <c r="Z16" s="1"/>
    </row>
    <row r="17" ht="14.25" customHeight="1">
      <c r="A17" s="1"/>
      <c r="B17" s="6" t="s">
        <v>231</v>
      </c>
      <c r="C17" s="1"/>
      <c r="D17" s="1"/>
      <c r="E17" s="1"/>
      <c r="F17" s="1"/>
      <c r="G17" s="1"/>
      <c r="H17" s="1"/>
      <c r="I17" s="231"/>
      <c r="J17" s="1"/>
      <c r="K17" s="1"/>
      <c r="L17" s="1"/>
      <c r="M17" s="1"/>
      <c r="N17" s="1"/>
      <c r="O17" s="1"/>
      <c r="P17" s="1"/>
      <c r="Q17" s="1"/>
      <c r="R17" s="1"/>
      <c r="S17" s="1"/>
      <c r="T17" s="1"/>
      <c r="U17" s="1"/>
      <c r="V17" s="1"/>
      <c r="W17" s="1"/>
      <c r="X17" s="1"/>
      <c r="Y17" s="1"/>
      <c r="Z17" s="1"/>
    </row>
    <row r="18" ht="14.25" customHeight="1">
      <c r="A18" s="1"/>
      <c r="B18" s="6" t="s">
        <v>232</v>
      </c>
      <c r="C18" s="1"/>
      <c r="D18" s="1"/>
      <c r="E18" s="1"/>
      <c r="F18" s="1"/>
      <c r="G18" s="1"/>
      <c r="H18" s="232"/>
      <c r="I18" s="1"/>
      <c r="J18" s="1"/>
      <c r="K18" s="1"/>
      <c r="L18" s="1"/>
      <c r="M18" s="1"/>
      <c r="N18" s="1"/>
      <c r="O18" s="1"/>
      <c r="P18" s="1"/>
      <c r="Q18" s="1"/>
      <c r="R18" s="1"/>
      <c r="S18" s="1"/>
      <c r="T18" s="1"/>
      <c r="U18" s="1"/>
      <c r="V18" s="1"/>
      <c r="W18" s="1"/>
      <c r="X18" s="1"/>
      <c r="Y18" s="1"/>
      <c r="Z18" s="1"/>
    </row>
    <row r="19" ht="14.25" customHeight="1">
      <c r="A19" s="1"/>
      <c r="B19" s="6"/>
      <c r="C19" s="1"/>
      <c r="D19" s="1"/>
      <c r="E19" s="1"/>
      <c r="F19" s="1"/>
      <c r="G19" s="1"/>
      <c r="H19" s="1"/>
      <c r="I19" s="1"/>
      <c r="J19" s="1"/>
      <c r="K19" s="1"/>
      <c r="L19" s="1"/>
      <c r="M19" s="1"/>
      <c r="N19" s="1"/>
      <c r="O19" s="1"/>
      <c r="P19" s="1"/>
      <c r="Q19" s="1"/>
      <c r="R19" s="1"/>
      <c r="S19" s="1"/>
      <c r="T19" s="1"/>
      <c r="U19" s="1"/>
      <c r="V19" s="1"/>
      <c r="W19" s="1"/>
      <c r="X19" s="1"/>
      <c r="Y19" s="1"/>
      <c r="Z19" s="1"/>
    </row>
    <row r="20" ht="24.0"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c r="A21" s="1"/>
      <c r="B21" s="233" t="s">
        <v>233</v>
      </c>
      <c r="C21" s="234" t="s">
        <v>234</v>
      </c>
      <c r="D21" s="235" t="s">
        <v>235</v>
      </c>
      <c r="E21" s="236" t="s">
        <v>236</v>
      </c>
      <c r="F21" s="237" t="s">
        <v>237</v>
      </c>
      <c r="G21" s="237" t="s">
        <v>238</v>
      </c>
      <c r="H21" s="236" t="s">
        <v>149</v>
      </c>
      <c r="I21" s="234" t="s">
        <v>134</v>
      </c>
      <c r="J21" s="238" t="s">
        <v>135</v>
      </c>
      <c r="K21" s="1"/>
      <c r="L21" s="1"/>
      <c r="M21" s="1"/>
      <c r="N21" s="1"/>
      <c r="O21" s="1"/>
      <c r="P21" s="1"/>
      <c r="Q21" s="1"/>
      <c r="R21" s="1"/>
      <c r="S21" s="1"/>
      <c r="T21" s="1"/>
      <c r="U21" s="1"/>
      <c r="V21" s="1"/>
      <c r="W21" s="1"/>
      <c r="X21" s="1"/>
      <c r="Y21" s="1"/>
      <c r="Z21" s="1"/>
    </row>
    <row r="22">
      <c r="A22" s="239"/>
      <c r="B22" s="240"/>
      <c r="C22" s="241"/>
      <c r="D22" s="242"/>
      <c r="E22" s="243"/>
      <c r="F22" s="244"/>
      <c r="G22" s="244"/>
      <c r="H22" s="243"/>
      <c r="I22" s="241"/>
      <c r="J22" s="245"/>
      <c r="K22" s="1"/>
      <c r="L22" s="1"/>
      <c r="M22" s="1"/>
      <c r="N22" s="1"/>
      <c r="O22" s="1"/>
      <c r="P22" s="1"/>
      <c r="Q22" s="1"/>
      <c r="R22" s="1"/>
      <c r="S22" s="1"/>
      <c r="T22" s="1"/>
      <c r="U22" s="1"/>
      <c r="V22" s="1"/>
      <c r="W22" s="1"/>
      <c r="X22" s="1"/>
      <c r="Y22" s="1"/>
      <c r="Z22" s="1"/>
    </row>
    <row r="23">
      <c r="A23" s="35"/>
      <c r="B23" s="246" t="s">
        <v>239</v>
      </c>
      <c r="C23" s="72"/>
      <c r="D23" s="72"/>
      <c r="E23" s="72"/>
      <c r="F23" s="72"/>
      <c r="G23" s="72"/>
      <c r="H23" s="72"/>
      <c r="I23" s="72"/>
      <c r="J23" s="73"/>
      <c r="K23" s="35"/>
      <c r="L23" s="35"/>
      <c r="M23" s="35"/>
      <c r="N23" s="35"/>
      <c r="O23" s="35"/>
      <c r="P23" s="35"/>
      <c r="Q23" s="35"/>
      <c r="R23" s="35"/>
      <c r="S23" s="35"/>
      <c r="T23" s="35"/>
      <c r="U23" s="35"/>
      <c r="V23" s="35"/>
      <c r="W23" s="35"/>
      <c r="X23" s="35"/>
      <c r="Y23" s="35"/>
      <c r="Z23" s="35"/>
    </row>
    <row r="24">
      <c r="A24" s="1"/>
      <c r="B24" s="247" t="s">
        <v>240</v>
      </c>
      <c r="C24" s="166"/>
      <c r="D24" s="166"/>
      <c r="E24" s="166"/>
      <c r="F24" s="166"/>
      <c r="G24" s="166"/>
      <c r="H24" s="248"/>
      <c r="I24" s="249">
        <f t="shared" ref="I24:I37" si="1">G24*H24</f>
        <v>0</v>
      </c>
      <c r="J24" s="250">
        <f t="shared" ref="J24:J37" si="2">I24*0.9</f>
        <v>0</v>
      </c>
      <c r="K24" s="1"/>
      <c r="L24" s="1"/>
      <c r="M24" s="1"/>
      <c r="N24" s="1"/>
      <c r="O24" s="1"/>
      <c r="P24" s="1"/>
      <c r="Q24" s="1"/>
      <c r="R24" s="1"/>
      <c r="S24" s="1"/>
      <c r="T24" s="1"/>
      <c r="U24" s="1"/>
      <c r="V24" s="1"/>
      <c r="W24" s="1"/>
      <c r="X24" s="1"/>
      <c r="Y24" s="1"/>
      <c r="Z24" s="1"/>
    </row>
    <row r="25">
      <c r="A25" s="1"/>
      <c r="B25" s="247"/>
      <c r="C25" s="166"/>
      <c r="D25" s="166"/>
      <c r="E25" s="166"/>
      <c r="F25" s="166"/>
      <c r="G25" s="166"/>
      <c r="H25" s="248"/>
      <c r="I25" s="249">
        <f t="shared" si="1"/>
        <v>0</v>
      </c>
      <c r="J25" s="250">
        <f t="shared" si="2"/>
        <v>0</v>
      </c>
      <c r="K25" s="1"/>
      <c r="L25" s="1"/>
      <c r="M25" s="1"/>
      <c r="N25" s="1"/>
      <c r="O25" s="1"/>
      <c r="P25" s="1"/>
      <c r="Q25" s="1"/>
      <c r="R25" s="1"/>
      <c r="S25" s="1"/>
      <c r="T25" s="1"/>
      <c r="U25" s="1"/>
      <c r="V25" s="1"/>
      <c r="W25" s="1"/>
      <c r="X25" s="1"/>
      <c r="Y25" s="1"/>
      <c r="Z25" s="1"/>
    </row>
    <row r="26">
      <c r="A26" s="1"/>
      <c r="B26" s="247"/>
      <c r="C26" s="166"/>
      <c r="D26" s="166"/>
      <c r="E26" s="166"/>
      <c r="F26" s="166"/>
      <c r="G26" s="166"/>
      <c r="H26" s="248"/>
      <c r="I26" s="249">
        <f t="shared" si="1"/>
        <v>0</v>
      </c>
      <c r="J26" s="250">
        <f t="shared" si="2"/>
        <v>0</v>
      </c>
      <c r="K26" s="1"/>
      <c r="L26" s="1"/>
      <c r="M26" s="1"/>
      <c r="N26" s="1"/>
      <c r="O26" s="1"/>
      <c r="P26" s="1"/>
      <c r="Q26" s="1"/>
      <c r="R26" s="1"/>
      <c r="S26" s="1"/>
      <c r="T26" s="1"/>
      <c r="U26" s="1"/>
      <c r="V26" s="1"/>
      <c r="W26" s="1"/>
      <c r="X26" s="1"/>
      <c r="Y26" s="1"/>
      <c r="Z26" s="1"/>
    </row>
    <row r="27">
      <c r="A27" s="1"/>
      <c r="B27" s="247"/>
      <c r="C27" s="166"/>
      <c r="D27" s="166"/>
      <c r="E27" s="166"/>
      <c r="F27" s="166"/>
      <c r="G27" s="166"/>
      <c r="H27" s="248"/>
      <c r="I27" s="249">
        <f t="shared" si="1"/>
        <v>0</v>
      </c>
      <c r="J27" s="250">
        <f t="shared" si="2"/>
        <v>0</v>
      </c>
      <c r="K27" s="1"/>
      <c r="L27" s="1"/>
      <c r="M27" s="1"/>
      <c r="N27" s="1"/>
      <c r="O27" s="1"/>
      <c r="P27" s="1"/>
      <c r="Q27" s="1"/>
      <c r="R27" s="1"/>
      <c r="S27" s="1"/>
      <c r="T27" s="1"/>
      <c r="U27" s="1"/>
      <c r="V27" s="1"/>
      <c r="W27" s="1"/>
      <c r="X27" s="1"/>
      <c r="Y27" s="1"/>
      <c r="Z27" s="1"/>
    </row>
    <row r="28">
      <c r="A28" s="1"/>
      <c r="B28" s="247" t="s">
        <v>241</v>
      </c>
      <c r="C28" s="166"/>
      <c r="D28" s="166"/>
      <c r="E28" s="166"/>
      <c r="F28" s="166"/>
      <c r="G28" s="166"/>
      <c r="H28" s="248"/>
      <c r="I28" s="249">
        <f t="shared" si="1"/>
        <v>0</v>
      </c>
      <c r="J28" s="250">
        <f t="shared" si="2"/>
        <v>0</v>
      </c>
      <c r="K28" s="1"/>
      <c r="L28" s="1"/>
      <c r="M28" s="1"/>
      <c r="N28" s="1"/>
      <c r="O28" s="1"/>
      <c r="P28" s="1"/>
      <c r="Q28" s="1"/>
      <c r="R28" s="1"/>
      <c r="S28" s="1"/>
      <c r="T28" s="1"/>
      <c r="U28" s="1"/>
      <c r="V28" s="1"/>
      <c r="W28" s="1"/>
      <c r="X28" s="1"/>
      <c r="Y28" s="1"/>
      <c r="Z28" s="1"/>
    </row>
    <row r="29">
      <c r="A29" s="1"/>
      <c r="B29" s="247"/>
      <c r="C29" s="166"/>
      <c r="D29" s="166"/>
      <c r="E29" s="166"/>
      <c r="F29" s="166"/>
      <c r="G29" s="166"/>
      <c r="H29" s="248"/>
      <c r="I29" s="249">
        <f t="shared" si="1"/>
        <v>0</v>
      </c>
      <c r="J29" s="250">
        <f t="shared" si="2"/>
        <v>0</v>
      </c>
      <c r="K29" s="1"/>
      <c r="L29" s="1"/>
      <c r="M29" s="1"/>
      <c r="N29" s="1"/>
      <c r="O29" s="1"/>
      <c r="P29" s="1"/>
      <c r="Q29" s="1"/>
      <c r="R29" s="1"/>
      <c r="S29" s="1"/>
      <c r="T29" s="1"/>
      <c r="U29" s="1"/>
      <c r="V29" s="1"/>
      <c r="W29" s="1"/>
      <c r="X29" s="1"/>
      <c r="Y29" s="1"/>
      <c r="Z29" s="1"/>
    </row>
    <row r="30">
      <c r="A30" s="1"/>
      <c r="B30" s="247"/>
      <c r="C30" s="166"/>
      <c r="D30" s="166"/>
      <c r="E30" s="166"/>
      <c r="F30" s="166"/>
      <c r="G30" s="166"/>
      <c r="H30" s="248"/>
      <c r="I30" s="249">
        <f t="shared" si="1"/>
        <v>0</v>
      </c>
      <c r="J30" s="250">
        <f t="shared" si="2"/>
        <v>0</v>
      </c>
      <c r="K30" s="1"/>
      <c r="L30" s="1"/>
      <c r="M30" s="1"/>
      <c r="N30" s="1"/>
      <c r="O30" s="1"/>
      <c r="P30" s="1"/>
      <c r="Q30" s="1"/>
      <c r="R30" s="1"/>
      <c r="S30" s="1"/>
      <c r="T30" s="1"/>
      <c r="U30" s="1"/>
      <c r="V30" s="1"/>
      <c r="W30" s="1"/>
      <c r="X30" s="1"/>
      <c r="Y30" s="1"/>
      <c r="Z30" s="1"/>
    </row>
    <row r="31">
      <c r="A31" s="1"/>
      <c r="B31" s="247" t="s">
        <v>242</v>
      </c>
      <c r="C31" s="166"/>
      <c r="D31" s="166"/>
      <c r="E31" s="166"/>
      <c r="F31" s="166"/>
      <c r="G31" s="166"/>
      <c r="H31" s="248"/>
      <c r="I31" s="249">
        <f t="shared" si="1"/>
        <v>0</v>
      </c>
      <c r="J31" s="250">
        <f t="shared" si="2"/>
        <v>0</v>
      </c>
      <c r="K31" s="1"/>
      <c r="L31" s="1"/>
      <c r="M31" s="1"/>
      <c r="N31" s="1"/>
      <c r="O31" s="1"/>
      <c r="P31" s="1"/>
      <c r="Q31" s="1"/>
      <c r="R31" s="1"/>
      <c r="S31" s="1"/>
      <c r="T31" s="1"/>
      <c r="U31" s="1"/>
      <c r="V31" s="1"/>
      <c r="W31" s="1"/>
      <c r="X31" s="1"/>
      <c r="Y31" s="1"/>
      <c r="Z31" s="1"/>
    </row>
    <row r="32">
      <c r="A32" s="1"/>
      <c r="B32" s="251"/>
      <c r="C32" s="166"/>
      <c r="D32" s="166"/>
      <c r="E32" s="166"/>
      <c r="F32" s="166"/>
      <c r="G32" s="166"/>
      <c r="H32" s="248"/>
      <c r="I32" s="249">
        <f t="shared" si="1"/>
        <v>0</v>
      </c>
      <c r="J32" s="250">
        <f t="shared" si="2"/>
        <v>0</v>
      </c>
      <c r="K32" s="1"/>
      <c r="L32" s="1"/>
      <c r="M32" s="1"/>
      <c r="N32" s="1"/>
      <c r="O32" s="1"/>
      <c r="P32" s="1"/>
      <c r="Q32" s="1"/>
      <c r="R32" s="1"/>
      <c r="S32" s="1"/>
      <c r="T32" s="1"/>
      <c r="U32" s="1"/>
      <c r="V32" s="1"/>
      <c r="W32" s="1"/>
      <c r="X32" s="1"/>
      <c r="Y32" s="1"/>
      <c r="Z32" s="1"/>
    </row>
    <row r="33">
      <c r="A33" s="1"/>
      <c r="B33" s="251"/>
      <c r="C33" s="166"/>
      <c r="D33" s="166"/>
      <c r="E33" s="166"/>
      <c r="F33" s="166"/>
      <c r="G33" s="166"/>
      <c r="H33" s="248"/>
      <c r="I33" s="249">
        <f t="shared" si="1"/>
        <v>0</v>
      </c>
      <c r="J33" s="250">
        <f t="shared" si="2"/>
        <v>0</v>
      </c>
      <c r="K33" s="1"/>
      <c r="L33" s="1"/>
      <c r="M33" s="1"/>
      <c r="N33" s="1"/>
      <c r="O33" s="1"/>
      <c r="P33" s="1"/>
      <c r="Q33" s="1"/>
      <c r="R33" s="1"/>
      <c r="S33" s="1"/>
      <c r="T33" s="1"/>
      <c r="U33" s="1"/>
      <c r="V33" s="1"/>
      <c r="W33" s="1"/>
      <c r="X33" s="1"/>
      <c r="Y33" s="1"/>
      <c r="Z33" s="1"/>
    </row>
    <row r="34">
      <c r="A34" s="1"/>
      <c r="B34" s="247" t="s">
        <v>243</v>
      </c>
      <c r="C34" s="166"/>
      <c r="D34" s="166"/>
      <c r="E34" s="166"/>
      <c r="F34" s="166"/>
      <c r="G34" s="166"/>
      <c r="H34" s="248"/>
      <c r="I34" s="249">
        <f t="shared" si="1"/>
        <v>0</v>
      </c>
      <c r="J34" s="250">
        <f t="shared" si="2"/>
        <v>0</v>
      </c>
      <c r="K34" s="1"/>
      <c r="L34" s="1"/>
      <c r="M34" s="1"/>
      <c r="N34" s="1"/>
      <c r="O34" s="1"/>
      <c r="P34" s="1"/>
      <c r="Q34" s="1"/>
      <c r="R34" s="1"/>
      <c r="S34" s="1"/>
      <c r="T34" s="1"/>
      <c r="U34" s="1"/>
      <c r="V34" s="1"/>
      <c r="W34" s="1"/>
      <c r="X34" s="1"/>
      <c r="Y34" s="1"/>
      <c r="Z34" s="1"/>
    </row>
    <row r="35">
      <c r="A35" s="1"/>
      <c r="B35" s="251"/>
      <c r="C35" s="166"/>
      <c r="D35" s="166"/>
      <c r="E35" s="166"/>
      <c r="F35" s="166"/>
      <c r="G35" s="166"/>
      <c r="H35" s="248"/>
      <c r="I35" s="249">
        <f t="shared" si="1"/>
        <v>0</v>
      </c>
      <c r="J35" s="250">
        <f t="shared" si="2"/>
        <v>0</v>
      </c>
      <c r="K35" s="1"/>
      <c r="L35" s="1"/>
      <c r="M35" s="1"/>
      <c r="N35" s="1"/>
      <c r="O35" s="1"/>
      <c r="P35" s="1"/>
      <c r="Q35" s="1"/>
      <c r="R35" s="1"/>
      <c r="S35" s="1"/>
      <c r="T35" s="1"/>
      <c r="U35" s="1"/>
      <c r="V35" s="1"/>
      <c r="W35" s="1"/>
      <c r="X35" s="1"/>
      <c r="Y35" s="1"/>
      <c r="Z35" s="1"/>
    </row>
    <row r="36">
      <c r="A36" s="1"/>
      <c r="B36" s="251"/>
      <c r="C36" s="166"/>
      <c r="D36" s="166"/>
      <c r="E36" s="166"/>
      <c r="F36" s="166"/>
      <c r="G36" s="166"/>
      <c r="H36" s="248"/>
      <c r="I36" s="249">
        <f t="shared" si="1"/>
        <v>0</v>
      </c>
      <c r="J36" s="250">
        <f t="shared" si="2"/>
        <v>0</v>
      </c>
      <c r="K36" s="1"/>
      <c r="L36" s="1"/>
      <c r="M36" s="1"/>
      <c r="N36" s="1"/>
      <c r="O36" s="1"/>
      <c r="P36" s="1"/>
      <c r="Q36" s="1"/>
      <c r="R36" s="1"/>
      <c r="S36" s="1"/>
      <c r="T36" s="1"/>
      <c r="U36" s="1"/>
      <c r="V36" s="1"/>
      <c r="W36" s="1"/>
      <c r="X36" s="1"/>
      <c r="Y36" s="1"/>
      <c r="Z36" s="1"/>
    </row>
    <row r="37">
      <c r="A37" s="1"/>
      <c r="B37" s="251"/>
      <c r="C37" s="166"/>
      <c r="D37" s="166"/>
      <c r="E37" s="166"/>
      <c r="F37" s="166"/>
      <c r="G37" s="166"/>
      <c r="H37" s="248"/>
      <c r="I37" s="249">
        <f t="shared" si="1"/>
        <v>0</v>
      </c>
      <c r="J37" s="250">
        <f t="shared" si="2"/>
        <v>0</v>
      </c>
      <c r="K37" s="1"/>
      <c r="L37" s="1"/>
      <c r="M37" s="1"/>
      <c r="N37" s="1"/>
      <c r="O37" s="1"/>
      <c r="P37" s="1"/>
      <c r="Q37" s="1"/>
      <c r="R37" s="1"/>
      <c r="S37" s="1"/>
      <c r="T37" s="1"/>
      <c r="U37" s="1"/>
      <c r="V37" s="1"/>
      <c r="W37" s="1"/>
      <c r="X37" s="1"/>
      <c r="Y37" s="1"/>
      <c r="Z37" s="1"/>
    </row>
    <row r="38">
      <c r="A38" s="35"/>
      <c r="B38" s="252" t="s">
        <v>244</v>
      </c>
      <c r="C38" s="253"/>
      <c r="D38" s="253"/>
      <c r="E38" s="253"/>
      <c r="F38" s="253"/>
      <c r="G38" s="253"/>
      <c r="H38" s="254"/>
      <c r="I38" s="255">
        <f t="shared" ref="I38:J38" si="3">SUM(I24:I37)</f>
        <v>0</v>
      </c>
      <c r="J38" s="256">
        <f t="shared" si="3"/>
        <v>0</v>
      </c>
      <c r="K38" s="35"/>
      <c r="L38" s="35"/>
      <c r="M38" s="35"/>
      <c r="N38" s="35"/>
      <c r="O38" s="35"/>
      <c r="P38" s="35"/>
      <c r="Q38" s="35"/>
      <c r="R38" s="35"/>
      <c r="S38" s="35"/>
      <c r="T38" s="35"/>
      <c r="U38" s="35"/>
      <c r="V38" s="35"/>
      <c r="W38" s="35"/>
      <c r="X38" s="35"/>
      <c r="Y38" s="35"/>
      <c r="Z38" s="35"/>
    </row>
    <row r="39">
      <c r="A39" s="35"/>
      <c r="B39" s="257"/>
      <c r="C39" s="258"/>
      <c r="D39" s="258"/>
      <c r="E39" s="258"/>
      <c r="F39" s="258"/>
      <c r="G39" s="258"/>
      <c r="H39" s="259"/>
      <c r="I39" s="260"/>
      <c r="J39" s="261"/>
      <c r="K39" s="35"/>
      <c r="L39" s="35"/>
      <c r="M39" s="35"/>
      <c r="N39" s="35"/>
      <c r="O39" s="35"/>
      <c r="P39" s="35"/>
      <c r="Q39" s="35"/>
      <c r="R39" s="35"/>
      <c r="S39" s="35"/>
      <c r="T39" s="35"/>
      <c r="U39" s="35"/>
      <c r="V39" s="35"/>
      <c r="W39" s="35"/>
      <c r="X39" s="35"/>
      <c r="Y39" s="35"/>
      <c r="Z39" s="35"/>
    </row>
    <row r="40">
      <c r="A40" s="1"/>
      <c r="B40" s="262" t="s">
        <v>245</v>
      </c>
      <c r="C40" s="263"/>
      <c r="D40" s="263"/>
      <c r="E40" s="263"/>
      <c r="F40" s="263"/>
      <c r="G40" s="264"/>
      <c r="H40" s="265"/>
      <c r="I40" s="266"/>
      <c r="J40" s="267"/>
      <c r="K40" s="1"/>
      <c r="L40" s="1"/>
      <c r="M40" s="1"/>
      <c r="N40" s="1"/>
      <c r="O40" s="1"/>
      <c r="P40" s="1"/>
      <c r="Q40" s="1"/>
      <c r="R40" s="1"/>
      <c r="S40" s="1"/>
      <c r="T40" s="1"/>
      <c r="U40" s="1"/>
      <c r="V40" s="1"/>
      <c r="W40" s="1"/>
      <c r="X40" s="1"/>
      <c r="Y40" s="1"/>
      <c r="Z40" s="1"/>
    </row>
    <row r="41">
      <c r="A41" s="1"/>
      <c r="B41" s="251" t="s">
        <v>246</v>
      </c>
      <c r="C41" s="166"/>
      <c r="D41" s="166"/>
      <c r="E41" s="166"/>
      <c r="F41" s="166"/>
      <c r="G41" s="166"/>
      <c r="H41" s="248"/>
      <c r="I41" s="249">
        <f t="shared" ref="I41:I54" si="4">G41*H41</f>
        <v>0</v>
      </c>
      <c r="J41" s="250">
        <f t="shared" ref="J41:J54" si="5">I41*0.9</f>
        <v>0</v>
      </c>
      <c r="K41" s="1"/>
      <c r="L41" s="1"/>
      <c r="M41" s="1"/>
      <c r="N41" s="1"/>
      <c r="O41" s="1"/>
      <c r="P41" s="1"/>
      <c r="Q41" s="1"/>
      <c r="R41" s="1"/>
      <c r="S41" s="1"/>
      <c r="T41" s="1"/>
      <c r="U41" s="1"/>
      <c r="V41" s="1"/>
      <c r="W41" s="1"/>
      <c r="X41" s="1"/>
      <c r="Y41" s="1"/>
      <c r="Z41" s="1"/>
    </row>
    <row r="42">
      <c r="A42" s="1"/>
      <c r="B42" s="251" t="s">
        <v>247</v>
      </c>
      <c r="C42" s="166"/>
      <c r="D42" s="166"/>
      <c r="E42" s="166"/>
      <c r="F42" s="166"/>
      <c r="G42" s="166"/>
      <c r="H42" s="248"/>
      <c r="I42" s="249">
        <f t="shared" si="4"/>
        <v>0</v>
      </c>
      <c r="J42" s="250">
        <f t="shared" si="5"/>
        <v>0</v>
      </c>
      <c r="K42" s="1"/>
      <c r="L42" s="1"/>
      <c r="M42" s="1"/>
      <c r="N42" s="1"/>
      <c r="O42" s="1"/>
      <c r="P42" s="1"/>
      <c r="Q42" s="1"/>
      <c r="R42" s="1"/>
      <c r="S42" s="1"/>
      <c r="T42" s="1"/>
      <c r="U42" s="1"/>
      <c r="V42" s="1"/>
      <c r="W42" s="1"/>
      <c r="X42" s="1"/>
      <c r="Y42" s="1"/>
      <c r="Z42" s="1"/>
    </row>
    <row r="43">
      <c r="A43" s="1"/>
      <c r="B43" s="251"/>
      <c r="C43" s="166"/>
      <c r="D43" s="166"/>
      <c r="E43" s="166"/>
      <c r="F43" s="166"/>
      <c r="G43" s="166"/>
      <c r="H43" s="248"/>
      <c r="I43" s="249">
        <f t="shared" si="4"/>
        <v>0</v>
      </c>
      <c r="J43" s="250">
        <f t="shared" si="5"/>
        <v>0</v>
      </c>
      <c r="K43" s="1"/>
      <c r="L43" s="1"/>
      <c r="M43" s="1"/>
      <c r="N43" s="1"/>
      <c r="O43" s="1"/>
      <c r="P43" s="1"/>
      <c r="Q43" s="1"/>
      <c r="R43" s="1"/>
      <c r="S43" s="1"/>
      <c r="T43" s="1"/>
      <c r="U43" s="1"/>
      <c r="V43" s="1"/>
      <c r="W43" s="1"/>
      <c r="X43" s="1"/>
      <c r="Y43" s="1"/>
      <c r="Z43" s="1"/>
    </row>
    <row r="44">
      <c r="A44" s="1"/>
      <c r="B44" s="251"/>
      <c r="C44" s="166"/>
      <c r="D44" s="166"/>
      <c r="E44" s="166"/>
      <c r="F44" s="166"/>
      <c r="G44" s="166"/>
      <c r="H44" s="248"/>
      <c r="I44" s="249">
        <f t="shared" si="4"/>
        <v>0</v>
      </c>
      <c r="J44" s="250">
        <f t="shared" si="5"/>
        <v>0</v>
      </c>
      <c r="K44" s="1"/>
      <c r="L44" s="1"/>
      <c r="M44" s="1"/>
      <c r="N44" s="1"/>
      <c r="O44" s="1"/>
      <c r="P44" s="1"/>
      <c r="Q44" s="1"/>
      <c r="R44" s="1"/>
      <c r="S44" s="1"/>
      <c r="T44" s="1"/>
      <c r="U44" s="1"/>
      <c r="V44" s="1"/>
      <c r="W44" s="1"/>
      <c r="X44" s="1"/>
      <c r="Y44" s="1"/>
      <c r="Z44" s="1"/>
    </row>
    <row r="45">
      <c r="A45" s="1"/>
      <c r="B45" s="251"/>
      <c r="C45" s="166"/>
      <c r="D45" s="166"/>
      <c r="E45" s="166"/>
      <c r="F45" s="166"/>
      <c r="G45" s="166"/>
      <c r="H45" s="248"/>
      <c r="I45" s="249">
        <f t="shared" si="4"/>
        <v>0</v>
      </c>
      <c r="J45" s="250">
        <f t="shared" si="5"/>
        <v>0</v>
      </c>
      <c r="K45" s="1"/>
      <c r="L45" s="1"/>
      <c r="M45" s="1"/>
      <c r="N45" s="1"/>
      <c r="O45" s="1"/>
      <c r="P45" s="1"/>
      <c r="Q45" s="1"/>
      <c r="R45" s="1"/>
      <c r="S45" s="1"/>
      <c r="T45" s="1"/>
      <c r="U45" s="1"/>
      <c r="V45" s="1"/>
      <c r="W45" s="1"/>
      <c r="X45" s="1"/>
      <c r="Y45" s="1"/>
      <c r="Z45" s="1"/>
    </row>
    <row r="46">
      <c r="A46" s="1"/>
      <c r="B46" s="251" t="s">
        <v>248</v>
      </c>
      <c r="C46" s="166"/>
      <c r="D46" s="166"/>
      <c r="E46" s="166"/>
      <c r="F46" s="166"/>
      <c r="G46" s="166"/>
      <c r="H46" s="248"/>
      <c r="I46" s="249">
        <f t="shared" si="4"/>
        <v>0</v>
      </c>
      <c r="J46" s="250">
        <f t="shared" si="5"/>
        <v>0</v>
      </c>
      <c r="K46" s="1"/>
      <c r="L46" s="1"/>
      <c r="M46" s="1"/>
      <c r="N46" s="1"/>
      <c r="O46" s="1"/>
      <c r="P46" s="1"/>
      <c r="Q46" s="1"/>
      <c r="R46" s="1"/>
      <c r="S46" s="1"/>
      <c r="T46" s="1"/>
      <c r="U46" s="1"/>
      <c r="V46" s="1"/>
      <c r="W46" s="1"/>
      <c r="X46" s="1"/>
      <c r="Y46" s="1"/>
      <c r="Z46" s="1"/>
    </row>
    <row r="47">
      <c r="A47" s="1"/>
      <c r="B47" s="251"/>
      <c r="C47" s="166"/>
      <c r="D47" s="166"/>
      <c r="E47" s="166"/>
      <c r="F47" s="166"/>
      <c r="G47" s="166"/>
      <c r="H47" s="248"/>
      <c r="I47" s="249">
        <f t="shared" si="4"/>
        <v>0</v>
      </c>
      <c r="J47" s="250">
        <f t="shared" si="5"/>
        <v>0</v>
      </c>
      <c r="K47" s="1"/>
      <c r="L47" s="1"/>
      <c r="M47" s="1"/>
      <c r="N47" s="1"/>
      <c r="O47" s="1"/>
      <c r="P47" s="1"/>
      <c r="Q47" s="1"/>
      <c r="R47" s="1"/>
      <c r="S47" s="1"/>
      <c r="T47" s="1"/>
      <c r="U47" s="1"/>
      <c r="V47" s="1"/>
      <c r="W47" s="1"/>
      <c r="X47" s="1"/>
      <c r="Y47" s="1"/>
      <c r="Z47" s="1"/>
    </row>
    <row r="48">
      <c r="A48" s="1"/>
      <c r="B48" s="251"/>
      <c r="C48" s="166"/>
      <c r="D48" s="166"/>
      <c r="E48" s="166"/>
      <c r="F48" s="166"/>
      <c r="G48" s="166"/>
      <c r="H48" s="248"/>
      <c r="I48" s="249">
        <f t="shared" si="4"/>
        <v>0</v>
      </c>
      <c r="J48" s="250">
        <f t="shared" si="5"/>
        <v>0</v>
      </c>
      <c r="K48" s="1"/>
      <c r="L48" s="1"/>
      <c r="M48" s="1"/>
      <c r="N48" s="1"/>
      <c r="O48" s="1"/>
      <c r="P48" s="1"/>
      <c r="Q48" s="1"/>
      <c r="R48" s="1"/>
      <c r="S48" s="1"/>
      <c r="T48" s="1"/>
      <c r="U48" s="1"/>
      <c r="V48" s="1"/>
      <c r="W48" s="1"/>
      <c r="X48" s="1"/>
      <c r="Y48" s="1"/>
      <c r="Z48" s="1"/>
    </row>
    <row r="49">
      <c r="A49" s="1"/>
      <c r="B49" s="251" t="s">
        <v>249</v>
      </c>
      <c r="C49" s="166"/>
      <c r="D49" s="166"/>
      <c r="E49" s="166"/>
      <c r="F49" s="166"/>
      <c r="G49" s="166"/>
      <c r="H49" s="248"/>
      <c r="I49" s="249">
        <f t="shared" si="4"/>
        <v>0</v>
      </c>
      <c r="J49" s="250">
        <f t="shared" si="5"/>
        <v>0</v>
      </c>
      <c r="K49" s="1"/>
      <c r="L49" s="1"/>
      <c r="M49" s="1"/>
      <c r="N49" s="1"/>
      <c r="O49" s="1"/>
      <c r="P49" s="1"/>
      <c r="Q49" s="1"/>
      <c r="R49" s="1"/>
      <c r="S49" s="1"/>
      <c r="T49" s="1"/>
      <c r="U49" s="1"/>
      <c r="V49" s="1"/>
      <c r="W49" s="1"/>
      <c r="X49" s="1"/>
      <c r="Y49" s="1"/>
      <c r="Z49" s="1"/>
    </row>
    <row r="50">
      <c r="A50" s="1"/>
      <c r="B50" s="251"/>
      <c r="C50" s="166"/>
      <c r="D50" s="166"/>
      <c r="E50" s="166"/>
      <c r="F50" s="166"/>
      <c r="G50" s="166"/>
      <c r="H50" s="248"/>
      <c r="I50" s="249">
        <f t="shared" si="4"/>
        <v>0</v>
      </c>
      <c r="J50" s="250">
        <f t="shared" si="5"/>
        <v>0</v>
      </c>
      <c r="K50" s="1"/>
      <c r="L50" s="1"/>
      <c r="M50" s="1"/>
      <c r="N50" s="1"/>
      <c r="O50" s="1"/>
      <c r="P50" s="1"/>
      <c r="Q50" s="1"/>
      <c r="R50" s="1"/>
      <c r="S50" s="1"/>
      <c r="T50" s="1"/>
      <c r="U50" s="1"/>
      <c r="V50" s="1"/>
      <c r="W50" s="1"/>
      <c r="X50" s="1"/>
      <c r="Y50" s="1"/>
      <c r="Z50" s="1"/>
    </row>
    <row r="51">
      <c r="A51" s="1"/>
      <c r="B51" s="251" t="s">
        <v>250</v>
      </c>
      <c r="C51" s="166"/>
      <c r="D51" s="166"/>
      <c r="E51" s="166"/>
      <c r="F51" s="166"/>
      <c r="G51" s="166"/>
      <c r="H51" s="248"/>
      <c r="I51" s="249">
        <f t="shared" si="4"/>
        <v>0</v>
      </c>
      <c r="J51" s="250">
        <f t="shared" si="5"/>
        <v>0</v>
      </c>
      <c r="K51" s="1"/>
      <c r="L51" s="1"/>
      <c r="M51" s="1"/>
      <c r="N51" s="1"/>
      <c r="O51" s="1"/>
      <c r="P51" s="1"/>
      <c r="Q51" s="1"/>
      <c r="R51" s="1"/>
      <c r="S51" s="1"/>
      <c r="T51" s="1"/>
      <c r="U51" s="1"/>
      <c r="V51" s="1"/>
      <c r="W51" s="1"/>
      <c r="X51" s="1"/>
      <c r="Y51" s="1"/>
      <c r="Z51" s="1"/>
    </row>
    <row r="52">
      <c r="A52" s="1"/>
      <c r="B52" s="251"/>
      <c r="C52" s="166"/>
      <c r="D52" s="166"/>
      <c r="E52" s="166"/>
      <c r="F52" s="166"/>
      <c r="G52" s="166"/>
      <c r="H52" s="248"/>
      <c r="I52" s="249">
        <f t="shared" si="4"/>
        <v>0</v>
      </c>
      <c r="J52" s="250">
        <f t="shared" si="5"/>
        <v>0</v>
      </c>
      <c r="K52" s="1"/>
      <c r="L52" s="1"/>
      <c r="M52" s="1"/>
      <c r="N52" s="1"/>
      <c r="O52" s="1"/>
      <c r="P52" s="1"/>
      <c r="Q52" s="1"/>
      <c r="R52" s="1"/>
      <c r="S52" s="1"/>
      <c r="T52" s="1"/>
      <c r="U52" s="1"/>
      <c r="V52" s="1"/>
      <c r="W52" s="1"/>
      <c r="X52" s="1"/>
      <c r="Y52" s="1"/>
      <c r="Z52" s="1"/>
    </row>
    <row r="53">
      <c r="A53" s="1"/>
      <c r="B53" s="251" t="s">
        <v>251</v>
      </c>
      <c r="C53" s="166"/>
      <c r="D53" s="166"/>
      <c r="E53" s="166"/>
      <c r="F53" s="166"/>
      <c r="G53" s="166"/>
      <c r="H53" s="248"/>
      <c r="I53" s="249">
        <f t="shared" si="4"/>
        <v>0</v>
      </c>
      <c r="J53" s="250">
        <f t="shared" si="5"/>
        <v>0</v>
      </c>
      <c r="K53" s="1"/>
      <c r="L53" s="1"/>
      <c r="M53" s="1"/>
      <c r="N53" s="1"/>
      <c r="O53" s="1"/>
      <c r="P53" s="1"/>
      <c r="Q53" s="1"/>
      <c r="R53" s="1"/>
      <c r="S53" s="1"/>
      <c r="T53" s="1"/>
      <c r="U53" s="1"/>
      <c r="V53" s="1"/>
      <c r="W53" s="1"/>
      <c r="X53" s="1"/>
      <c r="Y53" s="1"/>
      <c r="Z53" s="1"/>
    </row>
    <row r="54">
      <c r="A54" s="268"/>
      <c r="B54" s="251"/>
      <c r="C54" s="166"/>
      <c r="D54" s="166"/>
      <c r="E54" s="166"/>
      <c r="F54" s="166"/>
      <c r="G54" s="166"/>
      <c r="H54" s="248"/>
      <c r="I54" s="249">
        <f t="shared" si="4"/>
        <v>0</v>
      </c>
      <c r="J54" s="250">
        <f t="shared" si="5"/>
        <v>0</v>
      </c>
      <c r="K54" s="268"/>
      <c r="L54" s="268"/>
      <c r="M54" s="268"/>
      <c r="N54" s="268"/>
      <c r="O54" s="268"/>
      <c r="P54" s="268"/>
      <c r="Q54" s="268"/>
      <c r="R54" s="268"/>
      <c r="S54" s="268"/>
      <c r="T54" s="268"/>
      <c r="U54" s="268"/>
      <c r="V54" s="268"/>
      <c r="W54" s="268"/>
      <c r="X54" s="268"/>
      <c r="Y54" s="268"/>
      <c r="Z54" s="268"/>
    </row>
    <row r="55">
      <c r="A55" s="1"/>
      <c r="B55" s="252" t="s">
        <v>252</v>
      </c>
      <c r="C55" s="253"/>
      <c r="D55" s="253"/>
      <c r="E55" s="253"/>
      <c r="F55" s="253"/>
      <c r="G55" s="253"/>
      <c r="H55" s="254"/>
      <c r="I55" s="255">
        <f t="shared" ref="I55:J55" si="6">SUM(I41:I54)</f>
        <v>0</v>
      </c>
      <c r="J55" s="256">
        <f t="shared" si="6"/>
        <v>0</v>
      </c>
      <c r="K55" s="1"/>
      <c r="L55" s="1"/>
      <c r="M55" s="1"/>
      <c r="N55" s="1"/>
      <c r="O55" s="1"/>
      <c r="P55" s="1"/>
      <c r="Q55" s="1"/>
      <c r="R55" s="1"/>
      <c r="S55" s="1"/>
      <c r="T55" s="1"/>
      <c r="U55" s="1"/>
      <c r="V55" s="1"/>
      <c r="W55" s="1"/>
      <c r="X55" s="1"/>
      <c r="Y55" s="1"/>
      <c r="Z55" s="1"/>
    </row>
    <row r="56">
      <c r="A56" s="1"/>
      <c r="B56" s="257"/>
      <c r="C56" s="258"/>
      <c r="D56" s="258"/>
      <c r="E56" s="258"/>
      <c r="F56" s="258"/>
      <c r="G56" s="258"/>
      <c r="H56" s="259"/>
      <c r="I56" s="260"/>
      <c r="J56" s="261"/>
      <c r="K56" s="1"/>
      <c r="L56" s="1"/>
      <c r="M56" s="1"/>
      <c r="N56" s="1"/>
      <c r="O56" s="1"/>
      <c r="P56" s="1"/>
      <c r="Q56" s="1"/>
      <c r="R56" s="1"/>
      <c r="S56" s="1"/>
      <c r="T56" s="1"/>
      <c r="U56" s="1"/>
      <c r="V56" s="1"/>
      <c r="W56" s="1"/>
      <c r="X56" s="1"/>
      <c r="Y56" s="1"/>
      <c r="Z56" s="1"/>
    </row>
    <row r="57">
      <c r="A57" s="1"/>
      <c r="B57" s="262" t="s">
        <v>253</v>
      </c>
      <c r="C57" s="264"/>
      <c r="D57" s="264"/>
      <c r="E57" s="264"/>
      <c r="F57" s="264"/>
      <c r="G57" s="264"/>
      <c r="H57" s="265"/>
      <c r="I57" s="269"/>
      <c r="J57" s="270"/>
      <c r="K57" s="1"/>
      <c r="L57" s="1"/>
      <c r="M57" s="1"/>
      <c r="N57" s="1"/>
      <c r="O57" s="1"/>
      <c r="P57" s="1"/>
      <c r="Q57" s="1"/>
      <c r="R57" s="1"/>
      <c r="S57" s="1"/>
      <c r="T57" s="1"/>
      <c r="U57" s="1"/>
      <c r="V57" s="1"/>
      <c r="W57" s="1"/>
      <c r="X57" s="1"/>
      <c r="Y57" s="1"/>
      <c r="Z57" s="1"/>
    </row>
    <row r="58">
      <c r="A58" s="1"/>
      <c r="B58" s="251" t="s">
        <v>254</v>
      </c>
      <c r="C58" s="166"/>
      <c r="D58" s="166"/>
      <c r="E58" s="166"/>
      <c r="F58" s="166"/>
      <c r="G58" s="166"/>
      <c r="H58" s="248"/>
      <c r="I58" s="249">
        <f t="shared" ref="I58:I63" si="7">G58*H58</f>
        <v>0</v>
      </c>
      <c r="J58" s="250">
        <f t="shared" ref="J58:J63" si="8">I58*0.9</f>
        <v>0</v>
      </c>
      <c r="K58" s="1"/>
      <c r="L58" s="1"/>
      <c r="M58" s="1"/>
      <c r="N58" s="1"/>
      <c r="O58" s="1"/>
      <c r="P58" s="1"/>
      <c r="Q58" s="1"/>
      <c r="R58" s="1"/>
      <c r="S58" s="1"/>
      <c r="T58" s="1"/>
      <c r="U58" s="1"/>
      <c r="V58" s="1"/>
      <c r="W58" s="1"/>
      <c r="X58" s="1"/>
      <c r="Y58" s="1"/>
      <c r="Z58" s="1"/>
    </row>
    <row r="59">
      <c r="A59" s="1"/>
      <c r="B59" s="251" t="s">
        <v>255</v>
      </c>
      <c r="C59" s="166"/>
      <c r="D59" s="166"/>
      <c r="E59" s="166"/>
      <c r="F59" s="166"/>
      <c r="G59" s="166"/>
      <c r="H59" s="248"/>
      <c r="I59" s="249">
        <f t="shared" si="7"/>
        <v>0</v>
      </c>
      <c r="J59" s="250">
        <f t="shared" si="8"/>
        <v>0</v>
      </c>
      <c r="K59" s="1"/>
      <c r="L59" s="1"/>
      <c r="M59" s="1"/>
      <c r="N59" s="1"/>
      <c r="O59" s="1"/>
      <c r="P59" s="1"/>
      <c r="Q59" s="1"/>
      <c r="R59" s="1"/>
      <c r="S59" s="1"/>
      <c r="T59" s="1"/>
      <c r="U59" s="1"/>
      <c r="V59" s="1"/>
      <c r="W59" s="1"/>
      <c r="X59" s="1"/>
      <c r="Y59" s="1"/>
      <c r="Z59" s="1"/>
    </row>
    <row r="60">
      <c r="A60" s="1"/>
      <c r="B60" s="251" t="s">
        <v>256</v>
      </c>
      <c r="C60" s="166"/>
      <c r="D60" s="166"/>
      <c r="E60" s="166"/>
      <c r="F60" s="166"/>
      <c r="G60" s="166"/>
      <c r="H60" s="248"/>
      <c r="I60" s="249">
        <f t="shared" si="7"/>
        <v>0</v>
      </c>
      <c r="J60" s="250">
        <f t="shared" si="8"/>
        <v>0</v>
      </c>
      <c r="K60" s="1"/>
      <c r="L60" s="1"/>
      <c r="M60" s="1"/>
      <c r="N60" s="1"/>
      <c r="O60" s="1"/>
      <c r="P60" s="1"/>
      <c r="Q60" s="1"/>
      <c r="R60" s="1"/>
      <c r="S60" s="1"/>
      <c r="T60" s="1"/>
      <c r="U60" s="1"/>
      <c r="V60" s="1"/>
      <c r="W60" s="1"/>
      <c r="X60" s="1"/>
      <c r="Y60" s="1"/>
      <c r="Z60" s="1"/>
    </row>
    <row r="61">
      <c r="A61" s="1"/>
      <c r="B61" s="251" t="s">
        <v>257</v>
      </c>
      <c r="C61" s="166"/>
      <c r="D61" s="166"/>
      <c r="E61" s="166"/>
      <c r="F61" s="166"/>
      <c r="G61" s="166"/>
      <c r="H61" s="248"/>
      <c r="I61" s="249">
        <f t="shared" si="7"/>
        <v>0</v>
      </c>
      <c r="J61" s="250">
        <f t="shared" si="8"/>
        <v>0</v>
      </c>
      <c r="K61" s="1"/>
      <c r="L61" s="1"/>
      <c r="M61" s="1"/>
      <c r="N61" s="1"/>
      <c r="O61" s="1"/>
      <c r="P61" s="1"/>
      <c r="Q61" s="1"/>
      <c r="R61" s="1"/>
      <c r="S61" s="1"/>
      <c r="T61" s="1"/>
      <c r="U61" s="1"/>
      <c r="V61" s="1"/>
      <c r="W61" s="1"/>
      <c r="X61" s="1"/>
      <c r="Y61" s="1"/>
      <c r="Z61" s="1"/>
    </row>
    <row r="62">
      <c r="A62" s="1"/>
      <c r="B62" s="247"/>
      <c r="C62" s="166"/>
      <c r="D62" s="166"/>
      <c r="E62" s="166"/>
      <c r="F62" s="166"/>
      <c r="G62" s="166"/>
      <c r="H62" s="248"/>
      <c r="I62" s="249">
        <f t="shared" si="7"/>
        <v>0</v>
      </c>
      <c r="J62" s="250">
        <f t="shared" si="8"/>
        <v>0</v>
      </c>
      <c r="K62" s="1"/>
      <c r="L62" s="1"/>
      <c r="M62" s="1"/>
      <c r="N62" s="1"/>
      <c r="O62" s="1"/>
      <c r="P62" s="1"/>
      <c r="Q62" s="1"/>
      <c r="R62" s="1"/>
      <c r="S62" s="1"/>
      <c r="T62" s="1"/>
      <c r="U62" s="1"/>
      <c r="V62" s="1"/>
      <c r="W62" s="1"/>
      <c r="X62" s="1"/>
      <c r="Y62" s="1"/>
      <c r="Z62" s="1"/>
    </row>
    <row r="63">
      <c r="A63" s="1"/>
      <c r="B63" s="247"/>
      <c r="C63" s="166"/>
      <c r="D63" s="166"/>
      <c r="E63" s="166"/>
      <c r="F63" s="166"/>
      <c r="G63" s="166"/>
      <c r="H63" s="248"/>
      <c r="I63" s="249">
        <f t="shared" si="7"/>
        <v>0</v>
      </c>
      <c r="J63" s="250">
        <f t="shared" si="8"/>
        <v>0</v>
      </c>
      <c r="K63" s="1"/>
      <c r="L63" s="1"/>
      <c r="M63" s="1"/>
      <c r="N63" s="1"/>
      <c r="O63" s="1"/>
      <c r="P63" s="1"/>
      <c r="Q63" s="1"/>
      <c r="R63" s="1"/>
      <c r="S63" s="1"/>
      <c r="T63" s="1"/>
      <c r="U63" s="1"/>
      <c r="V63" s="1"/>
      <c r="W63" s="1"/>
      <c r="X63" s="1"/>
      <c r="Y63" s="1"/>
      <c r="Z63" s="1"/>
    </row>
    <row r="64">
      <c r="A64" s="1"/>
      <c r="B64" s="271" t="s">
        <v>258</v>
      </c>
      <c r="C64" s="272"/>
      <c r="D64" s="272"/>
      <c r="E64" s="272"/>
      <c r="F64" s="272"/>
      <c r="G64" s="272"/>
      <c r="H64" s="273"/>
      <c r="I64" s="274">
        <f t="shared" ref="I64:J64" si="9">SUM(I58:I63)</f>
        <v>0</v>
      </c>
      <c r="J64" s="275">
        <f t="shared" si="9"/>
        <v>0</v>
      </c>
      <c r="K64" s="1"/>
      <c r="L64" s="1"/>
      <c r="M64" s="1"/>
      <c r="N64" s="1"/>
      <c r="O64" s="1"/>
      <c r="P64" s="1"/>
      <c r="Q64" s="1"/>
      <c r="R64" s="1"/>
      <c r="S64" s="1"/>
      <c r="T64" s="1"/>
      <c r="U64" s="1"/>
      <c r="V64" s="1"/>
      <c r="W64" s="1"/>
      <c r="X64" s="1"/>
      <c r="Y64" s="1"/>
      <c r="Z64" s="1"/>
    </row>
    <row r="65">
      <c r="A65" s="1"/>
      <c r="B65" s="276"/>
      <c r="C65" s="277"/>
      <c r="D65" s="277"/>
      <c r="E65" s="277"/>
      <c r="F65" s="277"/>
      <c r="G65" s="277"/>
      <c r="H65" s="278"/>
      <c r="I65" s="279"/>
      <c r="J65" s="280"/>
      <c r="K65" s="1"/>
      <c r="L65" s="1"/>
      <c r="M65" s="1"/>
      <c r="N65" s="1"/>
      <c r="O65" s="1"/>
      <c r="P65" s="1"/>
      <c r="Q65" s="1"/>
      <c r="R65" s="1"/>
      <c r="S65" s="1"/>
      <c r="T65" s="1"/>
      <c r="U65" s="1"/>
      <c r="V65" s="1"/>
      <c r="W65" s="1"/>
      <c r="X65" s="1"/>
      <c r="Y65" s="1"/>
      <c r="Z65" s="1"/>
    </row>
    <row r="66">
      <c r="A66" s="1"/>
      <c r="B66" s="262" t="s">
        <v>259</v>
      </c>
      <c r="C66" s="264"/>
      <c r="D66" s="264"/>
      <c r="E66" s="264"/>
      <c r="F66" s="264"/>
      <c r="G66" s="264"/>
      <c r="H66" s="265"/>
      <c r="I66" s="269"/>
      <c r="J66" s="270"/>
      <c r="K66" s="1"/>
      <c r="L66" s="1"/>
      <c r="M66" s="1"/>
      <c r="N66" s="1"/>
      <c r="O66" s="1"/>
      <c r="P66" s="1"/>
      <c r="Q66" s="1"/>
      <c r="R66" s="1"/>
      <c r="S66" s="1"/>
      <c r="T66" s="1"/>
      <c r="U66" s="1"/>
      <c r="V66" s="1"/>
      <c r="W66" s="1"/>
      <c r="X66" s="1"/>
      <c r="Y66" s="1"/>
      <c r="Z66" s="1"/>
    </row>
    <row r="67">
      <c r="A67" s="1"/>
      <c r="B67" s="251" t="s">
        <v>260</v>
      </c>
      <c r="C67" s="166"/>
      <c r="D67" s="166"/>
      <c r="E67" s="166"/>
      <c r="F67" s="166"/>
      <c r="G67" s="166"/>
      <c r="H67" s="248"/>
      <c r="I67" s="249">
        <f t="shared" ref="I67:I72" si="10">G67*H67</f>
        <v>0</v>
      </c>
      <c r="J67" s="250">
        <f t="shared" ref="J67:J72" si="11">I67*0.9</f>
        <v>0</v>
      </c>
      <c r="K67" s="1"/>
      <c r="L67" s="1"/>
      <c r="M67" s="1"/>
      <c r="N67" s="1"/>
      <c r="O67" s="1"/>
      <c r="P67" s="1"/>
      <c r="Q67" s="1"/>
      <c r="R67" s="1"/>
      <c r="S67" s="1"/>
      <c r="T67" s="1"/>
      <c r="U67" s="1"/>
      <c r="V67" s="1"/>
      <c r="W67" s="1"/>
      <c r="X67" s="1"/>
      <c r="Y67" s="1"/>
      <c r="Z67" s="1"/>
    </row>
    <row r="68">
      <c r="A68" s="1"/>
      <c r="B68" s="251" t="s">
        <v>261</v>
      </c>
      <c r="C68" s="166"/>
      <c r="D68" s="166"/>
      <c r="E68" s="166"/>
      <c r="F68" s="166"/>
      <c r="G68" s="166"/>
      <c r="H68" s="248"/>
      <c r="I68" s="249">
        <f t="shared" si="10"/>
        <v>0</v>
      </c>
      <c r="J68" s="250">
        <f t="shared" si="11"/>
        <v>0</v>
      </c>
      <c r="K68" s="1"/>
      <c r="L68" s="1"/>
      <c r="M68" s="1"/>
      <c r="N68" s="1"/>
      <c r="O68" s="1"/>
      <c r="P68" s="1"/>
      <c r="Q68" s="1"/>
      <c r="R68" s="1"/>
      <c r="S68" s="1"/>
      <c r="T68" s="1"/>
      <c r="U68" s="1"/>
      <c r="V68" s="1"/>
      <c r="W68" s="1"/>
      <c r="X68" s="1"/>
      <c r="Y68" s="1"/>
      <c r="Z68" s="1"/>
    </row>
    <row r="69">
      <c r="A69" s="1"/>
      <c r="B69" s="251" t="s">
        <v>262</v>
      </c>
      <c r="C69" s="166"/>
      <c r="D69" s="166"/>
      <c r="E69" s="166"/>
      <c r="F69" s="166"/>
      <c r="G69" s="166"/>
      <c r="H69" s="248"/>
      <c r="I69" s="249">
        <f t="shared" si="10"/>
        <v>0</v>
      </c>
      <c r="J69" s="250">
        <f t="shared" si="11"/>
        <v>0</v>
      </c>
      <c r="K69" s="1"/>
      <c r="L69" s="1"/>
      <c r="M69" s="1"/>
      <c r="N69" s="1"/>
      <c r="O69" s="1"/>
      <c r="P69" s="1"/>
      <c r="Q69" s="1"/>
      <c r="R69" s="1"/>
      <c r="S69" s="1"/>
      <c r="T69" s="1"/>
      <c r="U69" s="1"/>
      <c r="V69" s="1"/>
      <c r="W69" s="1"/>
      <c r="X69" s="1"/>
      <c r="Y69" s="1"/>
      <c r="Z69" s="1"/>
    </row>
    <row r="70">
      <c r="A70" s="1"/>
      <c r="B70" s="251" t="s">
        <v>263</v>
      </c>
      <c r="C70" s="166"/>
      <c r="D70" s="166"/>
      <c r="E70" s="166"/>
      <c r="F70" s="166"/>
      <c r="G70" s="166"/>
      <c r="H70" s="248"/>
      <c r="I70" s="249">
        <f t="shared" si="10"/>
        <v>0</v>
      </c>
      <c r="J70" s="250">
        <f t="shared" si="11"/>
        <v>0</v>
      </c>
      <c r="K70" s="1"/>
      <c r="L70" s="1"/>
      <c r="M70" s="1"/>
      <c r="N70" s="1"/>
      <c r="O70" s="1"/>
      <c r="P70" s="1"/>
      <c r="Q70" s="1"/>
      <c r="R70" s="1"/>
      <c r="S70" s="1"/>
      <c r="T70" s="1"/>
      <c r="U70" s="1"/>
      <c r="V70" s="1"/>
      <c r="W70" s="1"/>
      <c r="X70" s="1"/>
      <c r="Y70" s="1"/>
      <c r="Z70" s="1"/>
    </row>
    <row r="71">
      <c r="A71" s="1"/>
      <c r="B71" s="247" t="s">
        <v>264</v>
      </c>
      <c r="C71" s="166"/>
      <c r="D71" s="166"/>
      <c r="E71" s="166"/>
      <c r="F71" s="166"/>
      <c r="G71" s="166"/>
      <c r="H71" s="248"/>
      <c r="I71" s="249">
        <f t="shared" si="10"/>
        <v>0</v>
      </c>
      <c r="J71" s="250">
        <f t="shared" si="11"/>
        <v>0</v>
      </c>
      <c r="K71" s="1"/>
      <c r="L71" s="1"/>
      <c r="M71" s="1"/>
      <c r="N71" s="1"/>
      <c r="O71" s="1"/>
      <c r="P71" s="1"/>
      <c r="Q71" s="1"/>
      <c r="R71" s="1"/>
      <c r="S71" s="1"/>
      <c r="T71" s="1"/>
      <c r="U71" s="1"/>
      <c r="V71" s="1"/>
      <c r="W71" s="1"/>
      <c r="X71" s="1"/>
      <c r="Y71" s="1"/>
      <c r="Z71" s="1"/>
    </row>
    <row r="72">
      <c r="A72" s="1"/>
      <c r="B72" s="247"/>
      <c r="C72" s="166"/>
      <c r="D72" s="166"/>
      <c r="E72" s="166"/>
      <c r="F72" s="166"/>
      <c r="G72" s="166"/>
      <c r="H72" s="248"/>
      <c r="I72" s="249">
        <f t="shared" si="10"/>
        <v>0</v>
      </c>
      <c r="J72" s="250">
        <f t="shared" si="11"/>
        <v>0</v>
      </c>
      <c r="K72" s="1"/>
      <c r="L72" s="1"/>
      <c r="M72" s="1"/>
      <c r="N72" s="1"/>
      <c r="O72" s="1"/>
      <c r="P72" s="1"/>
      <c r="Q72" s="1"/>
      <c r="R72" s="1"/>
      <c r="S72" s="1"/>
      <c r="T72" s="1"/>
      <c r="U72" s="1"/>
      <c r="V72" s="1"/>
      <c r="W72" s="1"/>
      <c r="X72" s="1"/>
      <c r="Y72" s="1"/>
      <c r="Z72" s="1"/>
    </row>
    <row r="73">
      <c r="A73" s="1"/>
      <c r="B73" s="252" t="s">
        <v>265</v>
      </c>
      <c r="C73" s="253"/>
      <c r="D73" s="253"/>
      <c r="E73" s="253"/>
      <c r="F73" s="253"/>
      <c r="G73" s="253"/>
      <c r="H73" s="254"/>
      <c r="I73" s="255">
        <f t="shared" ref="I73:J73" si="12">SUM(I67:I72)</f>
        <v>0</v>
      </c>
      <c r="J73" s="256">
        <f t="shared" si="12"/>
        <v>0</v>
      </c>
      <c r="K73" s="1"/>
      <c r="L73" s="1"/>
      <c r="M73" s="1"/>
      <c r="N73" s="1"/>
      <c r="O73" s="1"/>
      <c r="P73" s="1"/>
      <c r="Q73" s="1"/>
      <c r="R73" s="1"/>
      <c r="S73" s="1"/>
      <c r="T73" s="1"/>
      <c r="U73" s="1"/>
      <c r="V73" s="1"/>
      <c r="W73" s="1"/>
      <c r="X73" s="1"/>
      <c r="Y73" s="1"/>
      <c r="Z73" s="1"/>
    </row>
    <row r="74">
      <c r="A74" s="1"/>
      <c r="B74" s="257"/>
      <c r="C74" s="258"/>
      <c r="D74" s="258"/>
      <c r="E74" s="281"/>
      <c r="F74" s="281"/>
      <c r="G74" s="258"/>
      <c r="H74" s="259"/>
      <c r="I74" s="282"/>
      <c r="J74" s="283"/>
      <c r="K74" s="1"/>
      <c r="L74" s="1"/>
      <c r="M74" s="1"/>
      <c r="N74" s="1"/>
      <c r="O74" s="1"/>
      <c r="P74" s="1"/>
      <c r="Q74" s="1"/>
      <c r="R74" s="1"/>
      <c r="S74" s="1"/>
      <c r="T74" s="1"/>
      <c r="U74" s="1"/>
      <c r="V74" s="1"/>
      <c r="W74" s="1"/>
      <c r="X74" s="1"/>
      <c r="Y74" s="1"/>
      <c r="Z74" s="1"/>
    </row>
    <row r="75">
      <c r="A75" s="1"/>
      <c r="B75" s="284" t="s">
        <v>266</v>
      </c>
      <c r="C75" s="285"/>
      <c r="D75" s="285"/>
      <c r="E75" s="286"/>
      <c r="F75" s="286"/>
      <c r="G75" s="287"/>
      <c r="H75" s="288"/>
      <c r="I75" s="289">
        <f>SUM(I38+I55+I64+I73)</f>
        <v>0</v>
      </c>
      <c r="J75" s="290">
        <f>SUM(I75)*0.9</f>
        <v>0</v>
      </c>
      <c r="K75" s="1"/>
      <c r="L75" s="1"/>
      <c r="M75" s="1"/>
      <c r="N75" s="1"/>
      <c r="O75" s="1"/>
      <c r="P75" s="1"/>
      <c r="Q75" s="1"/>
      <c r="R75" s="1"/>
      <c r="S75" s="1"/>
      <c r="T75" s="1"/>
      <c r="U75" s="1"/>
      <c r="V75" s="1"/>
      <c r="W75" s="1"/>
      <c r="X75" s="1"/>
      <c r="Y75" s="1"/>
      <c r="Z75" s="1"/>
    </row>
    <row r="76" ht="14.25" customHeight="1">
      <c r="A76" s="1"/>
      <c r="B76" s="29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3" t="s">
        <v>267</v>
      </c>
      <c r="C77" s="1"/>
      <c r="D77" s="1"/>
      <c r="E77" s="1"/>
      <c r="F77" s="1"/>
      <c r="G77" s="1"/>
      <c r="H77" s="1"/>
      <c r="I77" s="1"/>
      <c r="J77" s="1"/>
      <c r="K77" s="1"/>
      <c r="L77" s="1"/>
      <c r="M77" s="1"/>
      <c r="N77" s="1"/>
      <c r="O77" s="1"/>
      <c r="P77" s="1"/>
      <c r="Q77" s="1"/>
      <c r="R77" s="1"/>
      <c r="S77" s="1"/>
      <c r="T77" s="1"/>
      <c r="U77" s="1"/>
      <c r="V77" s="1"/>
      <c r="W77" s="1"/>
      <c r="X77" s="1"/>
      <c r="Y77" s="1"/>
      <c r="Z77" s="1"/>
    </row>
    <row r="78" ht="61.5" customHeight="1">
      <c r="A78" s="1"/>
      <c r="B78" s="292" t="s">
        <v>268</v>
      </c>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4" t="s">
        <v>269</v>
      </c>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293" t="s">
        <v>56</v>
      </c>
      <c r="H81" s="46"/>
      <c r="I81" s="46"/>
      <c r="J81" s="46"/>
      <c r="K81" s="46"/>
      <c r="L81" s="46"/>
      <c r="M81" s="47"/>
      <c r="N81" s="1"/>
      <c r="O81" s="1"/>
      <c r="P81" s="1"/>
      <c r="Q81" s="1"/>
      <c r="R81" s="1"/>
      <c r="S81" s="1"/>
      <c r="T81" s="1"/>
      <c r="U81" s="1"/>
      <c r="V81" s="1"/>
      <c r="W81" s="1"/>
      <c r="X81" s="1"/>
      <c r="Y81" s="1"/>
      <c r="Z81" s="1"/>
    </row>
    <row r="82" ht="14.25" customHeight="1">
      <c r="A82" s="1"/>
      <c r="B82" s="1"/>
      <c r="C82" s="1"/>
      <c r="D82" s="1"/>
      <c r="E82" s="1"/>
      <c r="F82" s="1"/>
      <c r="G82" s="54"/>
      <c r="H82" s="58"/>
      <c r="I82" s="56"/>
      <c r="J82" s="57"/>
      <c r="K82" s="57"/>
      <c r="L82" s="57"/>
      <c r="M82" s="294"/>
      <c r="N82" s="1"/>
      <c r="O82" s="1"/>
      <c r="P82" s="1"/>
      <c r="Q82" s="1"/>
      <c r="R82" s="1"/>
      <c r="S82" s="1"/>
      <c r="T82" s="1"/>
      <c r="U82" s="1"/>
      <c r="V82" s="1"/>
      <c r="W82" s="1"/>
      <c r="X82" s="1"/>
      <c r="Y82" s="1"/>
      <c r="Z82" s="1"/>
    </row>
    <row r="83" ht="14.25" customHeight="1">
      <c r="A83" s="1"/>
      <c r="B83" s="1"/>
      <c r="C83" s="1"/>
      <c r="D83" s="1"/>
      <c r="E83" s="1"/>
      <c r="F83" s="1"/>
      <c r="G83" s="64"/>
      <c r="H83" s="65" t="s">
        <v>60</v>
      </c>
      <c r="I83" s="57"/>
      <c r="J83" s="57"/>
      <c r="K83" s="57"/>
      <c r="L83" s="57"/>
      <c r="M83" s="294"/>
      <c r="N83" s="1"/>
      <c r="O83" s="1"/>
      <c r="P83" s="1"/>
      <c r="Q83" s="1"/>
      <c r="R83" s="1"/>
      <c r="S83" s="1"/>
      <c r="T83" s="1"/>
      <c r="U83" s="1"/>
      <c r="V83" s="1"/>
      <c r="W83" s="1"/>
      <c r="X83" s="1"/>
      <c r="Y83" s="1"/>
      <c r="Z83" s="1"/>
    </row>
    <row r="84" ht="14.25" customHeight="1">
      <c r="A84" s="1"/>
      <c r="B84" s="1"/>
      <c r="C84" s="1"/>
      <c r="D84" s="1"/>
      <c r="E84" s="1"/>
      <c r="F84" s="1"/>
      <c r="G84" s="64"/>
      <c r="H84" s="74" t="s">
        <v>270</v>
      </c>
      <c r="I84" s="57"/>
      <c r="J84" s="57"/>
      <c r="K84" s="57"/>
      <c r="L84" s="57"/>
      <c r="M84" s="294"/>
      <c r="N84" s="1"/>
      <c r="O84" s="1"/>
      <c r="P84" s="1"/>
      <c r="Q84" s="1"/>
      <c r="R84" s="1"/>
      <c r="S84" s="1"/>
      <c r="T84" s="1"/>
      <c r="U84" s="1"/>
      <c r="V84" s="1"/>
      <c r="W84" s="1"/>
      <c r="X84" s="1"/>
      <c r="Y84" s="1"/>
      <c r="Z84" s="1"/>
    </row>
    <row r="85" ht="14.25" customHeight="1">
      <c r="A85" s="1"/>
      <c r="B85" s="1"/>
      <c r="C85" s="1"/>
      <c r="D85" s="1"/>
      <c r="E85" s="1"/>
      <c r="F85" s="1"/>
      <c r="G85" s="64"/>
      <c r="H85" s="70" t="s">
        <v>271</v>
      </c>
      <c r="I85" s="57"/>
      <c r="J85" s="57"/>
      <c r="K85" s="57"/>
      <c r="L85" s="57"/>
      <c r="M85" s="294"/>
      <c r="N85" s="1"/>
      <c r="O85" s="1"/>
      <c r="P85" s="1"/>
      <c r="Q85" s="1"/>
      <c r="R85" s="1"/>
      <c r="S85" s="1"/>
      <c r="T85" s="1"/>
      <c r="U85" s="1"/>
      <c r="V85" s="1"/>
      <c r="W85" s="1"/>
      <c r="X85" s="1"/>
      <c r="Y85" s="1"/>
      <c r="Z85" s="1"/>
    </row>
    <row r="86" ht="14.25" customHeight="1">
      <c r="A86" s="1"/>
      <c r="B86" s="1"/>
      <c r="C86" s="1"/>
      <c r="D86" s="1"/>
      <c r="E86" s="1"/>
      <c r="F86" s="1"/>
      <c r="G86" s="64"/>
      <c r="H86" s="70" t="s">
        <v>272</v>
      </c>
      <c r="I86" s="57"/>
      <c r="J86" s="57"/>
      <c r="K86" s="57"/>
      <c r="L86" s="57"/>
      <c r="M86" s="294"/>
      <c r="N86" s="1"/>
      <c r="O86" s="1"/>
      <c r="P86" s="1"/>
      <c r="Q86" s="1"/>
      <c r="R86" s="1"/>
      <c r="S86" s="1"/>
      <c r="T86" s="1"/>
      <c r="U86" s="1"/>
      <c r="V86" s="1"/>
      <c r="W86" s="1"/>
      <c r="X86" s="1"/>
      <c r="Y86" s="1"/>
      <c r="Z86" s="1"/>
    </row>
    <row r="87" ht="14.25" customHeight="1">
      <c r="A87" s="1"/>
      <c r="B87" s="1"/>
      <c r="C87" s="1"/>
      <c r="D87" s="1"/>
      <c r="E87" s="1"/>
      <c r="F87" s="1"/>
      <c r="G87" s="64"/>
      <c r="H87" s="74" t="s">
        <v>273</v>
      </c>
      <c r="I87" s="57"/>
      <c r="J87" s="57"/>
      <c r="K87" s="57"/>
      <c r="L87" s="57"/>
      <c r="M87" s="294"/>
      <c r="N87" s="1"/>
      <c r="O87" s="1"/>
      <c r="P87" s="1"/>
      <c r="Q87" s="1"/>
      <c r="R87" s="1"/>
      <c r="S87" s="1"/>
      <c r="T87" s="1"/>
      <c r="U87" s="1"/>
      <c r="V87" s="1"/>
      <c r="W87" s="1"/>
      <c r="X87" s="1"/>
      <c r="Y87" s="1"/>
      <c r="Z87" s="1"/>
    </row>
    <row r="88" ht="14.25" customHeight="1">
      <c r="A88" s="1"/>
      <c r="B88" s="1"/>
      <c r="C88" s="1"/>
      <c r="D88" s="1"/>
      <c r="E88" s="1"/>
      <c r="F88" s="1"/>
      <c r="G88" s="54"/>
      <c r="H88" s="80"/>
      <c r="I88" s="80"/>
      <c r="J88" s="80"/>
      <c r="K88" s="80"/>
      <c r="L88" s="80"/>
      <c r="M88" s="295"/>
      <c r="N88" s="1"/>
      <c r="O88" s="1"/>
      <c r="P88" s="1"/>
      <c r="Q88" s="1"/>
      <c r="R88" s="1"/>
      <c r="S88" s="1"/>
      <c r="T88" s="1"/>
      <c r="U88" s="1"/>
      <c r="V88" s="1"/>
      <c r="W88" s="1"/>
      <c r="X88" s="1"/>
      <c r="Y88" s="1"/>
      <c r="Z88" s="1"/>
    </row>
    <row r="89" ht="14.25" customHeight="1">
      <c r="A89" s="1"/>
      <c r="B89" s="1"/>
      <c r="C89" s="1"/>
      <c r="D89" s="1"/>
      <c r="E89" s="1"/>
      <c r="F89" s="1"/>
      <c r="G89" s="85"/>
      <c r="H89" s="65" t="s">
        <v>68</v>
      </c>
      <c r="I89" s="80"/>
      <c r="J89" s="80"/>
      <c r="K89" s="80"/>
      <c r="L89" s="80"/>
      <c r="M89" s="295"/>
      <c r="N89" s="1"/>
      <c r="O89" s="1"/>
      <c r="P89" s="1"/>
      <c r="Q89" s="1"/>
      <c r="R89" s="1"/>
      <c r="S89" s="1"/>
      <c r="T89" s="1"/>
      <c r="U89" s="1"/>
      <c r="V89" s="1"/>
      <c r="W89" s="1"/>
      <c r="X89" s="1"/>
      <c r="Y89" s="1"/>
      <c r="Z89" s="1"/>
    </row>
    <row r="90" ht="14.25" customHeight="1">
      <c r="A90" s="1"/>
      <c r="B90" s="1"/>
      <c r="C90" s="1"/>
      <c r="D90" s="1"/>
      <c r="E90" s="1"/>
      <c r="F90" s="1"/>
      <c r="G90" s="85"/>
      <c r="H90" s="74" t="s">
        <v>274</v>
      </c>
      <c r="I90" s="80"/>
      <c r="J90" s="80"/>
      <c r="K90" s="80"/>
      <c r="L90" s="80"/>
      <c r="M90" s="295"/>
      <c r="N90" s="1"/>
      <c r="O90" s="1"/>
      <c r="P90" s="1"/>
      <c r="Q90" s="1"/>
      <c r="R90" s="1"/>
      <c r="S90" s="1"/>
      <c r="T90" s="1"/>
      <c r="U90" s="1"/>
      <c r="V90" s="1"/>
      <c r="W90" s="1"/>
      <c r="X90" s="1"/>
      <c r="Y90" s="1"/>
      <c r="Z90" s="1"/>
    </row>
    <row r="91" ht="14.25" customHeight="1">
      <c r="A91" s="1"/>
      <c r="B91" s="1"/>
      <c r="C91" s="1"/>
      <c r="D91" s="1"/>
      <c r="E91" s="1"/>
      <c r="F91" s="1"/>
      <c r="G91" s="85"/>
      <c r="H91" s="74" t="s">
        <v>275</v>
      </c>
      <c r="I91" s="80"/>
      <c r="J91" s="80"/>
      <c r="K91" s="80"/>
      <c r="L91" s="80"/>
      <c r="M91" s="295"/>
      <c r="N91" s="1"/>
      <c r="O91" s="1"/>
      <c r="P91" s="1"/>
      <c r="Q91" s="1"/>
      <c r="R91" s="1"/>
      <c r="S91" s="1"/>
      <c r="T91" s="1"/>
      <c r="U91" s="1"/>
      <c r="V91" s="1"/>
      <c r="W91" s="1"/>
      <c r="X91" s="1"/>
      <c r="Y91" s="1"/>
      <c r="Z91" s="1"/>
    </row>
    <row r="92" ht="14.25" customHeight="1">
      <c r="A92" s="1"/>
      <c r="B92" s="1"/>
      <c r="C92" s="1"/>
      <c r="D92" s="1"/>
      <c r="E92" s="1"/>
      <c r="F92" s="1"/>
      <c r="G92" s="85"/>
      <c r="H92" s="74" t="s">
        <v>276</v>
      </c>
      <c r="I92" s="80"/>
      <c r="J92" s="80"/>
      <c r="K92" s="80"/>
      <c r="L92" s="80"/>
      <c r="M92" s="295"/>
      <c r="N92" s="1"/>
      <c r="O92" s="1"/>
      <c r="P92" s="1"/>
      <c r="Q92" s="1"/>
      <c r="R92" s="1"/>
      <c r="S92" s="1"/>
      <c r="T92" s="1"/>
      <c r="U92" s="1"/>
      <c r="V92" s="1"/>
      <c r="W92" s="1"/>
      <c r="X92" s="1"/>
      <c r="Y92" s="1"/>
      <c r="Z92" s="1"/>
    </row>
    <row r="93" ht="14.25" customHeight="1">
      <c r="A93" s="1"/>
      <c r="B93" s="1"/>
      <c r="C93" s="1"/>
      <c r="D93" s="1"/>
      <c r="E93" s="1"/>
      <c r="F93" s="1"/>
      <c r="G93" s="85"/>
      <c r="H93" s="80"/>
      <c r="I93" s="80"/>
      <c r="J93" s="80"/>
      <c r="K93" s="80"/>
      <c r="L93" s="80"/>
      <c r="M93" s="295"/>
      <c r="N93" s="1"/>
      <c r="O93" s="1"/>
      <c r="P93" s="1"/>
      <c r="Q93" s="1"/>
      <c r="R93" s="1"/>
      <c r="S93" s="1"/>
      <c r="T93" s="1"/>
      <c r="U93" s="1"/>
      <c r="V93" s="1"/>
      <c r="W93" s="1"/>
      <c r="X93" s="1"/>
      <c r="Y93" s="1"/>
      <c r="Z93" s="1"/>
    </row>
    <row r="94" ht="14.25" customHeight="1">
      <c r="A94" s="1"/>
      <c r="B94" s="1"/>
      <c r="C94" s="1"/>
      <c r="D94" s="1"/>
      <c r="E94" s="1"/>
      <c r="F94" s="1"/>
      <c r="G94" s="96"/>
      <c r="H94" s="98"/>
      <c r="I94" s="98"/>
      <c r="J94" s="98"/>
      <c r="K94" s="98"/>
      <c r="L94" s="98"/>
      <c r="M94" s="296"/>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233" t="s">
        <v>277</v>
      </c>
      <c r="C100" s="234" t="s">
        <v>234</v>
      </c>
      <c r="D100" s="234" t="s">
        <v>235</v>
      </c>
      <c r="E100" s="237" t="s">
        <v>236</v>
      </c>
      <c r="F100" s="237" t="s">
        <v>237</v>
      </c>
      <c r="G100" s="237" t="s">
        <v>238</v>
      </c>
      <c r="H100" s="237" t="s">
        <v>149</v>
      </c>
      <c r="I100" s="234" t="s">
        <v>134</v>
      </c>
      <c r="J100" s="238" t="s">
        <v>135</v>
      </c>
      <c r="K100" s="1"/>
      <c r="L100" s="1"/>
      <c r="M100" s="1"/>
      <c r="N100" s="1"/>
      <c r="O100" s="1"/>
      <c r="P100" s="1"/>
      <c r="Q100" s="1"/>
      <c r="R100" s="1"/>
      <c r="S100" s="1"/>
      <c r="T100" s="1"/>
      <c r="U100" s="1"/>
      <c r="V100" s="1"/>
      <c r="W100" s="1"/>
      <c r="X100" s="1"/>
      <c r="Y100" s="1"/>
      <c r="Z100" s="1"/>
    </row>
    <row r="101">
      <c r="A101" s="1"/>
      <c r="B101" s="297"/>
      <c r="C101" s="298"/>
      <c r="D101" s="299"/>
      <c r="E101" s="300"/>
      <c r="F101" s="300"/>
      <c r="G101" s="300"/>
      <c r="H101" s="300"/>
      <c r="I101" s="299"/>
      <c r="J101" s="301"/>
      <c r="K101" s="1"/>
      <c r="L101" s="1"/>
      <c r="M101" s="1"/>
      <c r="N101" s="1"/>
      <c r="O101" s="1"/>
      <c r="P101" s="1"/>
      <c r="Q101" s="1"/>
      <c r="R101" s="1"/>
      <c r="S101" s="1"/>
      <c r="T101" s="1"/>
      <c r="U101" s="1"/>
      <c r="V101" s="1"/>
      <c r="W101" s="1"/>
      <c r="X101" s="1"/>
      <c r="Y101" s="1"/>
      <c r="Z101" s="1"/>
    </row>
    <row r="102">
      <c r="A102" s="1"/>
      <c r="B102" s="302" t="s">
        <v>239</v>
      </c>
      <c r="C102" s="303"/>
      <c r="D102" s="303"/>
      <c r="E102" s="303"/>
      <c r="F102" s="303"/>
      <c r="G102" s="303"/>
      <c r="H102" s="303"/>
      <c r="I102" s="303"/>
      <c r="J102" s="304"/>
      <c r="K102" s="1"/>
      <c r="L102" s="1"/>
      <c r="M102" s="1"/>
      <c r="N102" s="1"/>
      <c r="O102" s="1"/>
      <c r="P102" s="1"/>
      <c r="Q102" s="1"/>
      <c r="R102" s="1"/>
      <c r="S102" s="1"/>
      <c r="T102" s="1"/>
      <c r="U102" s="1"/>
      <c r="V102" s="1"/>
      <c r="W102" s="1"/>
      <c r="X102" s="1"/>
      <c r="Y102" s="1"/>
      <c r="Z102" s="1"/>
    </row>
    <row r="103">
      <c r="A103" s="1"/>
      <c r="B103" s="305" t="s">
        <v>278</v>
      </c>
      <c r="C103" s="306" t="s">
        <v>279</v>
      </c>
      <c r="D103" s="307">
        <v>10.0</v>
      </c>
      <c r="E103" s="307" t="s">
        <v>280</v>
      </c>
      <c r="F103" s="307">
        <v>1.0</v>
      </c>
      <c r="G103" s="307">
        <v>2.0</v>
      </c>
      <c r="H103" s="308">
        <v>10.99</v>
      </c>
      <c r="I103" s="309">
        <f t="shared" ref="I103:I108" si="13">G103*H103</f>
        <v>21.98</v>
      </c>
      <c r="J103" s="310">
        <f t="shared" ref="J103:J108" si="14">I103*0.9</f>
        <v>19.782</v>
      </c>
      <c r="K103" s="1"/>
      <c r="L103" s="1"/>
      <c r="M103" s="1"/>
      <c r="N103" s="1"/>
      <c r="O103" s="1"/>
      <c r="P103" s="1"/>
      <c r="Q103" s="1"/>
      <c r="R103" s="1"/>
      <c r="S103" s="1"/>
      <c r="T103" s="1"/>
      <c r="U103" s="1"/>
      <c r="V103" s="1"/>
      <c r="W103" s="1"/>
      <c r="X103" s="1"/>
      <c r="Y103" s="1"/>
      <c r="Z103" s="1"/>
    </row>
    <row r="104">
      <c r="A104" s="1"/>
      <c r="B104" s="247" t="s">
        <v>281</v>
      </c>
      <c r="C104" s="311" t="s">
        <v>282</v>
      </c>
      <c r="D104" s="166">
        <v>12.0</v>
      </c>
      <c r="E104" s="166" t="s">
        <v>283</v>
      </c>
      <c r="F104" s="166">
        <v>2.0</v>
      </c>
      <c r="G104" s="166">
        <v>1.0</v>
      </c>
      <c r="H104" s="248">
        <v>12.99</v>
      </c>
      <c r="I104" s="155">
        <f t="shared" si="13"/>
        <v>12.99</v>
      </c>
      <c r="J104" s="156">
        <f t="shared" si="14"/>
        <v>11.691</v>
      </c>
      <c r="K104" s="1"/>
      <c r="L104" s="1"/>
      <c r="M104" s="1"/>
      <c r="N104" s="1"/>
      <c r="O104" s="1"/>
      <c r="P104" s="1"/>
      <c r="Q104" s="1"/>
      <c r="R104" s="1"/>
      <c r="S104" s="1"/>
      <c r="T104" s="1"/>
      <c r="U104" s="1"/>
      <c r="V104" s="1"/>
      <c r="W104" s="1"/>
      <c r="X104" s="1"/>
      <c r="Y104" s="1"/>
      <c r="Z104" s="1"/>
    </row>
    <row r="105">
      <c r="A105" s="1"/>
      <c r="B105" s="247" t="s">
        <v>284</v>
      </c>
      <c r="C105" s="311" t="s">
        <v>285</v>
      </c>
      <c r="D105" s="166">
        <v>10.0</v>
      </c>
      <c r="E105" s="166" t="s">
        <v>286</v>
      </c>
      <c r="F105" s="166">
        <v>2.0</v>
      </c>
      <c r="G105" s="166">
        <v>1.0</v>
      </c>
      <c r="H105" s="248">
        <v>29.99</v>
      </c>
      <c r="I105" s="155">
        <f t="shared" si="13"/>
        <v>29.99</v>
      </c>
      <c r="J105" s="156">
        <f t="shared" si="14"/>
        <v>26.991</v>
      </c>
      <c r="K105" s="1"/>
      <c r="L105" s="1"/>
      <c r="M105" s="1"/>
      <c r="N105" s="1"/>
      <c r="O105" s="1"/>
      <c r="P105" s="1"/>
      <c r="Q105" s="1"/>
      <c r="R105" s="1"/>
      <c r="S105" s="1"/>
      <c r="T105" s="1"/>
      <c r="U105" s="1"/>
      <c r="V105" s="1"/>
      <c r="W105" s="1"/>
      <c r="X105" s="1"/>
      <c r="Y105" s="1"/>
      <c r="Z105" s="1"/>
    </row>
    <row r="106">
      <c r="A106" s="1"/>
      <c r="B106" s="312" t="s">
        <v>287</v>
      </c>
      <c r="C106" s="311" t="s">
        <v>285</v>
      </c>
      <c r="D106" s="166">
        <v>10.0</v>
      </c>
      <c r="E106" s="166" t="s">
        <v>286</v>
      </c>
      <c r="F106" s="166">
        <v>2.0</v>
      </c>
      <c r="G106" s="166">
        <v>1.0</v>
      </c>
      <c r="H106" s="248">
        <v>29.99</v>
      </c>
      <c r="I106" s="155">
        <f t="shared" si="13"/>
        <v>29.99</v>
      </c>
      <c r="J106" s="156">
        <f t="shared" si="14"/>
        <v>26.991</v>
      </c>
      <c r="K106" s="1"/>
      <c r="L106" s="1"/>
      <c r="M106" s="1"/>
      <c r="N106" s="1"/>
      <c r="O106" s="1"/>
      <c r="P106" s="1"/>
      <c r="Q106" s="1"/>
      <c r="R106" s="1"/>
      <c r="S106" s="1"/>
      <c r="T106" s="1"/>
      <c r="U106" s="1"/>
      <c r="V106" s="1"/>
      <c r="W106" s="1"/>
      <c r="X106" s="1"/>
      <c r="Y106" s="1"/>
      <c r="Z106" s="1"/>
    </row>
    <row r="107">
      <c r="A107" s="1"/>
      <c r="B107" s="312" t="s">
        <v>288</v>
      </c>
      <c r="C107" s="311" t="s">
        <v>285</v>
      </c>
      <c r="D107" s="166">
        <v>10.0</v>
      </c>
      <c r="E107" s="166" t="s">
        <v>289</v>
      </c>
      <c r="F107" s="166">
        <v>2.0</v>
      </c>
      <c r="G107" s="166">
        <v>1.0</v>
      </c>
      <c r="H107" s="248">
        <v>5.99</v>
      </c>
      <c r="I107" s="155">
        <f t="shared" si="13"/>
        <v>5.99</v>
      </c>
      <c r="J107" s="156">
        <f t="shared" si="14"/>
        <v>5.391</v>
      </c>
      <c r="K107" s="1"/>
      <c r="L107" s="1"/>
      <c r="M107" s="1"/>
      <c r="N107" s="1"/>
      <c r="O107" s="1"/>
      <c r="P107" s="1"/>
      <c r="Q107" s="1"/>
      <c r="R107" s="1"/>
      <c r="S107" s="1"/>
      <c r="T107" s="1"/>
      <c r="U107" s="1"/>
      <c r="V107" s="1"/>
      <c r="W107" s="1"/>
      <c r="X107" s="1"/>
      <c r="Y107" s="1"/>
      <c r="Z107" s="1"/>
    </row>
    <row r="108">
      <c r="A108" s="1"/>
      <c r="B108" s="312" t="s">
        <v>290</v>
      </c>
      <c r="C108" s="311" t="s">
        <v>291</v>
      </c>
      <c r="D108" s="166">
        <v>10.0</v>
      </c>
      <c r="E108" s="166">
        <v>2.0</v>
      </c>
      <c r="F108" s="166">
        <v>1.0</v>
      </c>
      <c r="G108" s="166">
        <v>2.0</v>
      </c>
      <c r="H108" s="248">
        <v>12.99</v>
      </c>
      <c r="I108" s="155">
        <f t="shared" si="13"/>
        <v>25.98</v>
      </c>
      <c r="J108" s="156">
        <f t="shared" si="14"/>
        <v>23.382</v>
      </c>
      <c r="K108" s="1"/>
      <c r="L108" s="1"/>
      <c r="M108" s="1"/>
      <c r="N108" s="1"/>
      <c r="O108" s="1"/>
      <c r="P108" s="1"/>
      <c r="Q108" s="1"/>
      <c r="R108" s="1"/>
      <c r="S108" s="1"/>
      <c r="T108" s="1"/>
      <c r="U108" s="1"/>
      <c r="V108" s="1"/>
      <c r="W108" s="1"/>
      <c r="X108" s="1"/>
      <c r="Y108" s="1"/>
      <c r="Z108" s="1"/>
    </row>
    <row r="109">
      <c r="A109" s="1"/>
      <c r="B109" s="252" t="s">
        <v>244</v>
      </c>
      <c r="C109" s="313"/>
      <c r="D109" s="313"/>
      <c r="E109" s="313"/>
      <c r="F109" s="313"/>
      <c r="G109" s="313"/>
      <c r="H109" s="314"/>
      <c r="I109" s="255">
        <f t="shared" ref="I109:J109" si="15">SUM(I103:I108)</f>
        <v>126.92</v>
      </c>
      <c r="J109" s="256">
        <f t="shared" si="15"/>
        <v>114.228</v>
      </c>
      <c r="K109" s="1"/>
      <c r="L109" s="1"/>
      <c r="M109" s="1"/>
      <c r="N109" s="1"/>
      <c r="O109" s="1"/>
      <c r="P109" s="1"/>
      <c r="Q109" s="1"/>
      <c r="R109" s="1"/>
      <c r="S109" s="1"/>
      <c r="T109" s="1"/>
      <c r="U109" s="1"/>
      <c r="V109" s="1"/>
      <c r="W109" s="1"/>
      <c r="X109" s="1"/>
      <c r="Y109" s="1"/>
      <c r="Z109" s="1"/>
    </row>
    <row r="110">
      <c r="A110" s="1"/>
      <c r="B110" s="257"/>
      <c r="C110" s="258"/>
      <c r="D110" s="258"/>
      <c r="E110" s="258"/>
      <c r="F110" s="258"/>
      <c r="G110" s="258"/>
      <c r="H110" s="259"/>
      <c r="I110" s="260"/>
      <c r="J110" s="261"/>
      <c r="K110" s="1"/>
      <c r="L110" s="1"/>
      <c r="M110" s="1"/>
      <c r="N110" s="1"/>
      <c r="O110" s="1"/>
      <c r="P110" s="1"/>
      <c r="Q110" s="1"/>
      <c r="R110" s="1"/>
      <c r="S110" s="1"/>
      <c r="T110" s="1"/>
      <c r="U110" s="1"/>
      <c r="V110" s="1"/>
      <c r="W110" s="1"/>
      <c r="X110" s="1"/>
      <c r="Y110" s="1"/>
      <c r="Z110" s="1"/>
    </row>
    <row r="111">
      <c r="A111" s="1"/>
      <c r="B111" s="262" t="s">
        <v>245</v>
      </c>
      <c r="C111" s="264"/>
      <c r="D111" s="263"/>
      <c r="E111" s="263"/>
      <c r="F111" s="263"/>
      <c r="G111" s="264"/>
      <c r="H111" s="265"/>
      <c r="I111" s="315"/>
      <c r="J111" s="316"/>
      <c r="K111" s="1"/>
      <c r="L111" s="1"/>
      <c r="M111" s="1"/>
      <c r="N111" s="1"/>
      <c r="O111" s="1"/>
      <c r="P111" s="1"/>
      <c r="Q111" s="1"/>
      <c r="R111" s="1"/>
      <c r="S111" s="1"/>
      <c r="T111" s="1"/>
      <c r="U111" s="1"/>
      <c r="V111" s="1"/>
      <c r="W111" s="1"/>
      <c r="X111" s="1"/>
      <c r="Y111" s="1"/>
      <c r="Z111" s="1"/>
    </row>
    <row r="112">
      <c r="A112" s="1"/>
      <c r="B112" s="251" t="s">
        <v>247</v>
      </c>
      <c r="C112" s="311" t="s">
        <v>292</v>
      </c>
      <c r="D112" s="166" t="s">
        <v>293</v>
      </c>
      <c r="E112" s="166" t="s">
        <v>293</v>
      </c>
      <c r="F112" s="166">
        <v>2.0</v>
      </c>
      <c r="G112" s="166">
        <v>2.0</v>
      </c>
      <c r="H112" s="248">
        <v>12.99</v>
      </c>
      <c r="I112" s="155">
        <f t="shared" ref="I112:I114" si="16">G112*H112</f>
        <v>25.98</v>
      </c>
      <c r="J112" s="156">
        <f t="shared" ref="J112:J114" si="17">I112*0.9</f>
        <v>23.382</v>
      </c>
      <c r="K112" s="1"/>
      <c r="L112" s="1"/>
      <c r="M112" s="1"/>
      <c r="N112" s="1"/>
      <c r="O112" s="1"/>
      <c r="P112" s="1"/>
      <c r="Q112" s="1"/>
      <c r="R112" s="1"/>
      <c r="S112" s="1"/>
      <c r="T112" s="1"/>
      <c r="U112" s="1"/>
      <c r="V112" s="1"/>
      <c r="W112" s="1"/>
      <c r="X112" s="1"/>
      <c r="Y112" s="1"/>
      <c r="Z112" s="1"/>
    </row>
    <row r="113">
      <c r="A113" s="1"/>
      <c r="B113" s="251" t="s">
        <v>294</v>
      </c>
      <c r="C113" s="311" t="s">
        <v>295</v>
      </c>
      <c r="D113" s="166" t="s">
        <v>293</v>
      </c>
      <c r="E113" s="166" t="s">
        <v>296</v>
      </c>
      <c r="F113" s="166">
        <v>1.0</v>
      </c>
      <c r="G113" s="166">
        <v>1.0</v>
      </c>
      <c r="H113" s="248">
        <v>15.99</v>
      </c>
      <c r="I113" s="155">
        <f t="shared" si="16"/>
        <v>15.99</v>
      </c>
      <c r="J113" s="156">
        <f t="shared" si="17"/>
        <v>14.391</v>
      </c>
      <c r="K113" s="1"/>
      <c r="L113" s="1"/>
      <c r="M113" s="1"/>
      <c r="N113" s="1"/>
      <c r="O113" s="1"/>
      <c r="P113" s="1"/>
      <c r="Q113" s="1"/>
      <c r="R113" s="1"/>
      <c r="S113" s="1"/>
      <c r="T113" s="1"/>
      <c r="U113" s="1"/>
      <c r="V113" s="1"/>
      <c r="W113" s="1"/>
      <c r="X113" s="1"/>
      <c r="Y113" s="1"/>
      <c r="Z113" s="1"/>
    </row>
    <row r="114">
      <c r="A114" s="1"/>
      <c r="B114" s="251" t="s">
        <v>297</v>
      </c>
      <c r="C114" s="311" t="s">
        <v>298</v>
      </c>
      <c r="D114" s="166" t="s">
        <v>293</v>
      </c>
      <c r="E114" s="166" t="s">
        <v>167</v>
      </c>
      <c r="F114" s="166">
        <v>1.0</v>
      </c>
      <c r="G114" s="166">
        <v>1.0</v>
      </c>
      <c r="H114" s="248">
        <v>15.99</v>
      </c>
      <c r="I114" s="155">
        <f t="shared" si="16"/>
        <v>15.99</v>
      </c>
      <c r="J114" s="156">
        <f t="shared" si="17"/>
        <v>14.391</v>
      </c>
      <c r="K114" s="1"/>
      <c r="L114" s="1"/>
      <c r="M114" s="1"/>
      <c r="N114" s="1"/>
      <c r="O114" s="1"/>
      <c r="P114" s="1"/>
      <c r="Q114" s="1"/>
      <c r="R114" s="1"/>
      <c r="S114" s="1"/>
      <c r="T114" s="1"/>
      <c r="U114" s="1"/>
      <c r="V114" s="1"/>
      <c r="W114" s="1"/>
      <c r="X114" s="1"/>
      <c r="Y114" s="1"/>
      <c r="Z114" s="1"/>
    </row>
    <row r="115">
      <c r="A115" s="1"/>
      <c r="B115" s="252" t="s">
        <v>252</v>
      </c>
      <c r="C115" s="313"/>
      <c r="D115" s="313"/>
      <c r="E115" s="313"/>
      <c r="F115" s="313"/>
      <c r="G115" s="313"/>
      <c r="H115" s="314"/>
      <c r="I115" s="255">
        <f t="shared" ref="I115:J115" si="18">SUM(I112:I114)</f>
        <v>57.96</v>
      </c>
      <c r="J115" s="256">
        <f t="shared" si="18"/>
        <v>52.164</v>
      </c>
      <c r="K115" s="1"/>
      <c r="L115" s="1"/>
      <c r="M115" s="1"/>
      <c r="N115" s="1"/>
      <c r="O115" s="1"/>
      <c r="P115" s="1"/>
      <c r="Q115" s="1"/>
      <c r="R115" s="1"/>
      <c r="S115" s="1"/>
      <c r="T115" s="1"/>
      <c r="U115" s="1"/>
      <c r="V115" s="1"/>
      <c r="W115" s="1"/>
      <c r="X115" s="1"/>
      <c r="Y115" s="1"/>
      <c r="Z115" s="1"/>
    </row>
    <row r="116">
      <c r="A116" s="1"/>
      <c r="B116" s="257"/>
      <c r="C116" s="258"/>
      <c r="D116" s="258"/>
      <c r="E116" s="258"/>
      <c r="F116" s="258"/>
      <c r="G116" s="258"/>
      <c r="H116" s="259"/>
      <c r="I116" s="260"/>
      <c r="J116" s="261"/>
      <c r="K116" s="1"/>
      <c r="L116" s="1"/>
      <c r="M116" s="1"/>
      <c r="N116" s="1"/>
      <c r="O116" s="1"/>
      <c r="P116" s="1"/>
      <c r="Q116" s="1"/>
      <c r="R116" s="1"/>
      <c r="S116" s="1"/>
      <c r="T116" s="1"/>
      <c r="U116" s="1"/>
      <c r="V116" s="1"/>
      <c r="W116" s="1"/>
      <c r="X116" s="1"/>
      <c r="Y116" s="1"/>
      <c r="Z116" s="1"/>
    </row>
    <row r="117">
      <c r="A117" s="1"/>
      <c r="B117" s="262" t="s">
        <v>253</v>
      </c>
      <c r="C117" s="264"/>
      <c r="D117" s="264"/>
      <c r="E117" s="264"/>
      <c r="F117" s="264"/>
      <c r="G117" s="264"/>
      <c r="H117" s="265"/>
      <c r="I117" s="269"/>
      <c r="J117" s="270"/>
      <c r="K117" s="1"/>
      <c r="L117" s="1"/>
      <c r="M117" s="1"/>
      <c r="N117" s="1"/>
      <c r="O117" s="1"/>
      <c r="P117" s="1"/>
      <c r="Q117" s="1"/>
      <c r="R117" s="1"/>
      <c r="S117" s="1"/>
      <c r="T117" s="1"/>
      <c r="U117" s="1"/>
      <c r="V117" s="1"/>
      <c r="W117" s="1"/>
      <c r="X117" s="1"/>
      <c r="Y117" s="1"/>
      <c r="Z117" s="1"/>
    </row>
    <row r="118">
      <c r="A118" s="1"/>
      <c r="B118" s="247" t="s">
        <v>257</v>
      </c>
      <c r="C118" s="311" t="s">
        <v>299</v>
      </c>
      <c r="D118" s="166" t="s">
        <v>293</v>
      </c>
      <c r="E118" s="166" t="s">
        <v>293</v>
      </c>
      <c r="F118" s="166">
        <v>1.0</v>
      </c>
      <c r="G118" s="166">
        <v>1.0</v>
      </c>
      <c r="H118" s="248">
        <v>14.99</v>
      </c>
      <c r="I118" s="155">
        <f>G118*H118</f>
        <v>14.99</v>
      </c>
      <c r="J118" s="156">
        <f>I118*0.9</f>
        <v>13.491</v>
      </c>
      <c r="K118" s="1"/>
      <c r="L118" s="1"/>
      <c r="M118" s="1"/>
      <c r="N118" s="1"/>
      <c r="O118" s="1"/>
      <c r="P118" s="1"/>
      <c r="Q118" s="1"/>
      <c r="R118" s="1"/>
      <c r="S118" s="1"/>
      <c r="T118" s="1"/>
      <c r="U118" s="1"/>
      <c r="V118" s="1"/>
      <c r="W118" s="1"/>
      <c r="X118" s="1"/>
      <c r="Y118" s="1"/>
      <c r="Z118" s="1"/>
    </row>
    <row r="119">
      <c r="A119" s="1"/>
      <c r="B119" s="271" t="s">
        <v>258</v>
      </c>
      <c r="C119" s="272"/>
      <c r="D119" s="272"/>
      <c r="E119" s="272"/>
      <c r="F119" s="272"/>
      <c r="G119" s="272"/>
      <c r="H119" s="273"/>
      <c r="I119" s="274">
        <f t="shared" ref="I119:J119" si="19">I118</f>
        <v>14.99</v>
      </c>
      <c r="J119" s="275">
        <f t="shared" si="19"/>
        <v>13.491</v>
      </c>
      <c r="K119" s="1"/>
      <c r="L119" s="1"/>
      <c r="M119" s="1"/>
      <c r="N119" s="1"/>
      <c r="O119" s="1"/>
      <c r="P119" s="1"/>
      <c r="Q119" s="1"/>
      <c r="R119" s="1"/>
      <c r="S119" s="1"/>
      <c r="T119" s="1"/>
      <c r="U119" s="1"/>
      <c r="V119" s="1"/>
      <c r="W119" s="1"/>
      <c r="X119" s="1"/>
      <c r="Y119" s="1"/>
      <c r="Z119" s="1"/>
    </row>
    <row r="120">
      <c r="A120" s="1"/>
      <c r="B120" s="317"/>
      <c r="C120" s="281"/>
      <c r="D120" s="281"/>
      <c r="E120" s="281"/>
      <c r="F120" s="281"/>
      <c r="G120" s="281"/>
      <c r="H120" s="318"/>
      <c r="I120" s="282"/>
      <c r="J120" s="283"/>
      <c r="K120" s="1"/>
      <c r="L120" s="1"/>
      <c r="M120" s="1"/>
      <c r="N120" s="1"/>
      <c r="O120" s="1"/>
      <c r="P120" s="1"/>
      <c r="Q120" s="1"/>
      <c r="R120" s="1"/>
      <c r="S120" s="1"/>
      <c r="T120" s="1"/>
      <c r="U120" s="1"/>
      <c r="V120" s="1"/>
      <c r="W120" s="1"/>
      <c r="X120" s="1"/>
      <c r="Y120" s="1"/>
      <c r="Z120" s="1"/>
    </row>
    <row r="121">
      <c r="A121" s="1"/>
      <c r="B121" s="262" t="s">
        <v>259</v>
      </c>
      <c r="C121" s="319"/>
      <c r="D121" s="319"/>
      <c r="E121" s="319"/>
      <c r="F121" s="319"/>
      <c r="G121" s="319"/>
      <c r="H121" s="320"/>
      <c r="I121" s="224"/>
      <c r="J121" s="321"/>
      <c r="K121" s="1"/>
      <c r="L121" s="1"/>
      <c r="M121" s="1"/>
      <c r="N121" s="1"/>
      <c r="O121" s="1"/>
      <c r="P121" s="1"/>
      <c r="Q121" s="1"/>
      <c r="R121" s="1"/>
      <c r="S121" s="1"/>
      <c r="T121" s="1"/>
      <c r="U121" s="1"/>
      <c r="V121" s="1"/>
      <c r="W121" s="1"/>
      <c r="X121" s="1"/>
      <c r="Y121" s="1"/>
      <c r="Z121" s="1"/>
    </row>
    <row r="122">
      <c r="A122" s="1"/>
      <c r="B122" s="251" t="s">
        <v>261</v>
      </c>
      <c r="C122" s="311" t="s">
        <v>300</v>
      </c>
      <c r="D122" s="166" t="s">
        <v>293</v>
      </c>
      <c r="E122" s="166" t="s">
        <v>301</v>
      </c>
      <c r="F122" s="166">
        <v>1.0</v>
      </c>
      <c r="G122" s="166">
        <v>1.0</v>
      </c>
      <c r="H122" s="248">
        <v>99.99</v>
      </c>
      <c r="I122" s="155">
        <f>G122*H122</f>
        <v>99.99</v>
      </c>
      <c r="J122" s="156">
        <f>I122*0.9</f>
        <v>89.991</v>
      </c>
      <c r="K122" s="1"/>
      <c r="L122" s="1"/>
      <c r="M122" s="1"/>
      <c r="N122" s="1"/>
      <c r="O122" s="1"/>
      <c r="P122" s="1"/>
      <c r="Q122" s="1"/>
      <c r="R122" s="1"/>
      <c r="S122" s="1"/>
      <c r="T122" s="1"/>
      <c r="U122" s="1"/>
      <c r="V122" s="1"/>
      <c r="W122" s="1"/>
      <c r="X122" s="1"/>
      <c r="Y122" s="1"/>
      <c r="Z122" s="1"/>
    </row>
    <row r="123">
      <c r="A123" s="1"/>
      <c r="B123" s="252" t="s">
        <v>302</v>
      </c>
      <c r="C123" s="253"/>
      <c r="D123" s="253"/>
      <c r="E123" s="253"/>
      <c r="F123" s="253"/>
      <c r="G123" s="253"/>
      <c r="H123" s="254"/>
      <c r="I123" s="255">
        <f t="shared" ref="I123:J123" si="20">I122</f>
        <v>99.99</v>
      </c>
      <c r="J123" s="256">
        <f t="shared" si="20"/>
        <v>89.991</v>
      </c>
      <c r="K123" s="1"/>
      <c r="L123" s="1"/>
      <c r="M123" s="1"/>
      <c r="N123" s="1"/>
      <c r="O123" s="1"/>
      <c r="P123" s="1"/>
      <c r="Q123" s="1"/>
      <c r="R123" s="1"/>
      <c r="S123" s="1"/>
      <c r="T123" s="1"/>
      <c r="U123" s="1"/>
      <c r="V123" s="1"/>
      <c r="W123" s="1"/>
      <c r="X123" s="1"/>
      <c r="Y123" s="1"/>
      <c r="Z123" s="1"/>
    </row>
    <row r="124">
      <c r="A124" s="1"/>
      <c r="B124" s="257"/>
      <c r="C124" s="322"/>
      <c r="D124" s="258"/>
      <c r="E124" s="258"/>
      <c r="F124" s="258"/>
      <c r="G124" s="258"/>
      <c r="H124" s="259"/>
      <c r="I124" s="323"/>
      <c r="J124" s="324"/>
      <c r="K124" s="1"/>
      <c r="L124" s="1"/>
      <c r="M124" s="1"/>
      <c r="N124" s="1"/>
      <c r="O124" s="1"/>
      <c r="P124" s="1"/>
      <c r="Q124" s="1"/>
      <c r="R124" s="1"/>
      <c r="S124" s="1"/>
      <c r="T124" s="1"/>
      <c r="U124" s="1"/>
      <c r="V124" s="1"/>
      <c r="W124" s="1"/>
      <c r="X124" s="1"/>
      <c r="Y124" s="1"/>
      <c r="Z124" s="1"/>
    </row>
    <row r="125">
      <c r="A125" s="1"/>
      <c r="B125" s="284" t="s">
        <v>303</v>
      </c>
      <c r="C125" s="325"/>
      <c r="D125" s="325"/>
      <c r="E125" s="325"/>
      <c r="F125" s="325"/>
      <c r="G125" s="326"/>
      <c r="H125" s="326"/>
      <c r="I125" s="327">
        <f>SUM(I109+I115+I119+I123)</f>
        <v>299.86</v>
      </c>
      <c r="J125" s="328">
        <f>SUM(I125)*0.9</f>
        <v>269.874</v>
      </c>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sheetData>
  <mergeCells count="4">
    <mergeCell ref="B23:J23"/>
    <mergeCell ref="B78:E78"/>
    <mergeCell ref="G81:M81"/>
    <mergeCell ref="B102:J102"/>
  </mergeCells>
  <hyperlinks>
    <hyperlink r:id="rId1" ref="B23"/>
    <hyperlink r:id="rId2" ref="B40"/>
    <hyperlink r:id="rId3" ref="B57"/>
    <hyperlink r:id="rId4" ref="B66"/>
    <hyperlink r:id="rId5" ref="H84"/>
    <hyperlink r:id="rId6" ref="H85"/>
    <hyperlink r:id="rId7" ref="H86"/>
    <hyperlink r:id="rId8" ref="H87"/>
    <hyperlink r:id="rId9" ref="H90"/>
    <hyperlink r:id="rId10" ref="H91"/>
    <hyperlink r:id="rId11" ref="H92"/>
    <hyperlink r:id="rId12" ref="B102"/>
    <hyperlink r:id="rId13" ref="C103"/>
    <hyperlink r:id="rId14" ref="C104"/>
    <hyperlink r:id="rId15" ref="C105"/>
    <hyperlink r:id="rId16" ref="C106"/>
    <hyperlink r:id="rId17" ref="C107"/>
    <hyperlink r:id="rId18" ref="C108"/>
    <hyperlink r:id="rId19" ref="B111"/>
    <hyperlink r:id="rId20" ref="C112"/>
    <hyperlink r:id="rId21" ref="C113"/>
    <hyperlink r:id="rId22" ref="C114"/>
    <hyperlink r:id="rId23" ref="B117"/>
    <hyperlink r:id="rId24" ref="C118"/>
    <hyperlink r:id="rId25" ref="B121"/>
    <hyperlink r:id="rId26" ref="C122"/>
  </hyperlinks>
  <printOptions/>
  <pageMargins bottom="0.75" footer="0.0" header="0.0" left="0.7" right="0.7" top="0.75"/>
  <pageSetup orientation="portrait"/>
  <drawing r:id="rId27"/>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AADB"/>
    <pageSetUpPr/>
  </sheetPr>
  <sheetViews>
    <sheetView workbookViewId="0"/>
  </sheetViews>
  <sheetFormatPr customHeight="1" defaultColWidth="14.43" defaultRowHeight="15.0"/>
  <cols>
    <col customWidth="1" min="1" max="1" width="4.14"/>
    <col customWidth="1" min="2" max="2" width="27.14"/>
    <col customWidth="1" min="3" max="3" width="33.71"/>
    <col customWidth="1" min="4" max="4" width="14.29"/>
    <col customWidth="1" min="5" max="5" width="13.29"/>
    <col customWidth="1" min="6" max="6" width="13.86"/>
    <col customWidth="1" min="7" max="7" width="17.86"/>
    <col customWidth="1" min="8" max="8" width="17.71"/>
    <col customWidth="1" min="9" max="26" width="8.71"/>
  </cols>
  <sheetData>
    <row r="1" ht="14.25" customHeight="1">
      <c r="A1" s="1"/>
      <c r="B1" s="1"/>
      <c r="C1" s="229"/>
      <c r="D1" s="1"/>
      <c r="E1" s="1"/>
      <c r="F1" s="1"/>
      <c r="G1" s="1"/>
      <c r="H1" s="1"/>
      <c r="I1" s="1"/>
      <c r="J1" s="1"/>
      <c r="K1" s="1"/>
      <c r="L1" s="1"/>
      <c r="M1" s="1"/>
      <c r="N1" s="1"/>
      <c r="O1" s="1"/>
      <c r="P1" s="1"/>
      <c r="Q1" s="1"/>
      <c r="R1" s="1"/>
      <c r="S1" s="1"/>
      <c r="T1" s="1"/>
      <c r="U1" s="1"/>
      <c r="V1" s="1"/>
      <c r="W1" s="1"/>
      <c r="X1" s="1"/>
      <c r="Y1" s="1"/>
      <c r="Z1" s="1"/>
    </row>
    <row r="2">
      <c r="A2" s="1"/>
      <c r="B2" s="2" t="s">
        <v>304</v>
      </c>
      <c r="C2" s="329"/>
      <c r="D2" s="330"/>
      <c r="E2" s="330"/>
      <c r="F2" s="330"/>
      <c r="G2" s="330"/>
      <c r="H2" s="330"/>
      <c r="I2" s="330"/>
      <c r="J2" s="35"/>
      <c r="K2" s="35"/>
      <c r="L2" s="35"/>
      <c r="M2" s="35"/>
      <c r="N2" s="35"/>
      <c r="O2" s="35"/>
      <c r="P2" s="35"/>
      <c r="Q2" s="35"/>
      <c r="R2" s="1"/>
      <c r="S2" s="1"/>
      <c r="T2" s="1"/>
      <c r="U2" s="1"/>
      <c r="V2" s="1"/>
      <c r="W2" s="1"/>
      <c r="X2" s="1"/>
      <c r="Y2" s="1"/>
      <c r="Z2" s="1"/>
    </row>
    <row r="3" ht="14.25" customHeight="1">
      <c r="A3" s="1"/>
      <c r="B3" s="1"/>
      <c r="C3" s="229"/>
      <c r="D3" s="1"/>
      <c r="E3" s="1"/>
      <c r="F3" s="1"/>
      <c r="G3" s="1"/>
      <c r="H3" s="1"/>
      <c r="I3" s="1"/>
      <c r="J3" s="1"/>
      <c r="K3" s="1"/>
      <c r="L3" s="1"/>
      <c r="M3" s="1"/>
      <c r="N3" s="1"/>
      <c r="O3" s="1"/>
      <c r="P3" s="1"/>
      <c r="Q3" s="1"/>
      <c r="R3" s="1"/>
      <c r="S3" s="1"/>
      <c r="T3" s="1"/>
      <c r="U3" s="1"/>
      <c r="V3" s="1"/>
      <c r="W3" s="1"/>
      <c r="X3" s="1"/>
      <c r="Y3" s="1"/>
      <c r="Z3" s="1"/>
    </row>
    <row r="4" ht="14.25" customHeight="1">
      <c r="A4" s="1"/>
      <c r="B4" s="4" t="s">
        <v>305</v>
      </c>
      <c r="C4" s="229"/>
      <c r="D4" s="1"/>
      <c r="E4" s="1"/>
      <c r="F4" s="1"/>
      <c r="G4" s="1"/>
      <c r="H4" s="1"/>
      <c r="I4" s="1"/>
      <c r="J4" s="1"/>
      <c r="K4" s="1"/>
      <c r="L4" s="1"/>
      <c r="M4" s="1"/>
      <c r="N4" s="1"/>
      <c r="O4" s="1"/>
      <c r="P4" s="1"/>
      <c r="Q4" s="1"/>
      <c r="R4" s="1"/>
      <c r="S4" s="1"/>
      <c r="T4" s="1"/>
      <c r="U4" s="1"/>
      <c r="V4" s="1"/>
      <c r="W4" s="1"/>
      <c r="X4" s="1"/>
      <c r="Y4" s="1"/>
      <c r="Z4" s="1"/>
    </row>
    <row r="5" ht="14.25" customHeight="1">
      <c r="A5" s="1"/>
      <c r="B5" s="6" t="s">
        <v>306</v>
      </c>
      <c r="C5" s="331"/>
      <c r="D5" s="6"/>
      <c r="E5" s="6"/>
      <c r="F5" s="6"/>
      <c r="G5" s="6"/>
      <c r="H5" s="1"/>
      <c r="I5" s="1"/>
      <c r="J5" s="1"/>
      <c r="K5" s="1"/>
      <c r="L5" s="1"/>
      <c r="M5" s="1"/>
      <c r="N5" s="1"/>
      <c r="O5" s="1"/>
      <c r="P5" s="1"/>
      <c r="Q5" s="1"/>
      <c r="R5" s="1"/>
      <c r="S5" s="1"/>
      <c r="T5" s="1"/>
      <c r="U5" s="1"/>
      <c r="V5" s="1"/>
      <c r="W5" s="1"/>
      <c r="X5" s="1"/>
      <c r="Y5" s="1"/>
      <c r="Z5" s="1"/>
    </row>
    <row r="6" ht="14.25" customHeight="1">
      <c r="A6" s="1"/>
      <c r="B6" s="6" t="s">
        <v>307</v>
      </c>
      <c r="C6" s="331"/>
      <c r="D6" s="6"/>
      <c r="E6" s="6"/>
      <c r="F6" s="6"/>
      <c r="G6" s="6"/>
      <c r="H6" s="1"/>
      <c r="I6" s="1"/>
      <c r="J6" s="1"/>
      <c r="K6" s="1"/>
      <c r="L6" s="1"/>
      <c r="M6" s="1"/>
      <c r="N6" s="1"/>
      <c r="O6" s="1"/>
      <c r="P6" s="1"/>
      <c r="Q6" s="1"/>
      <c r="R6" s="1"/>
      <c r="S6" s="1"/>
      <c r="T6" s="1"/>
      <c r="U6" s="1"/>
      <c r="V6" s="1"/>
      <c r="W6" s="1"/>
      <c r="X6" s="1"/>
      <c r="Y6" s="1"/>
      <c r="Z6" s="1"/>
    </row>
    <row r="7" ht="14.25" customHeight="1">
      <c r="A7" s="1"/>
      <c r="B7" s="144" t="s">
        <v>308</v>
      </c>
      <c r="C7" s="331"/>
      <c r="D7" s="6"/>
      <c r="E7" s="6"/>
      <c r="F7" s="6"/>
      <c r="G7" s="6"/>
      <c r="H7" s="1"/>
      <c r="I7" s="1"/>
      <c r="J7" s="1"/>
      <c r="K7" s="1"/>
      <c r="L7" s="1"/>
      <c r="M7" s="1"/>
      <c r="N7" s="1"/>
      <c r="O7" s="1"/>
      <c r="P7" s="1"/>
      <c r="Q7" s="1"/>
      <c r="R7" s="1"/>
      <c r="S7" s="1"/>
      <c r="T7" s="1"/>
      <c r="U7" s="1"/>
      <c r="V7" s="1"/>
      <c r="W7" s="1"/>
      <c r="X7" s="1"/>
      <c r="Y7" s="1"/>
      <c r="Z7" s="1"/>
    </row>
    <row r="8" ht="14.25" customHeight="1">
      <c r="A8" s="1"/>
      <c r="B8" s="1"/>
      <c r="C8" s="229"/>
      <c r="D8" s="1"/>
      <c r="E8" s="1"/>
      <c r="F8" s="1"/>
      <c r="G8" s="1"/>
      <c r="H8" s="1"/>
      <c r="I8" s="1"/>
      <c r="J8" s="1"/>
      <c r="K8" s="1"/>
      <c r="L8" s="1"/>
      <c r="M8" s="1"/>
      <c r="N8" s="1"/>
      <c r="O8" s="1"/>
      <c r="P8" s="1"/>
      <c r="Q8" s="1"/>
      <c r="R8" s="1"/>
      <c r="S8" s="1"/>
      <c r="T8" s="1"/>
      <c r="U8" s="1"/>
      <c r="V8" s="1"/>
      <c r="W8" s="1"/>
      <c r="X8" s="1"/>
      <c r="Y8" s="1"/>
      <c r="Z8" s="1"/>
    </row>
    <row r="9">
      <c r="A9" s="1"/>
      <c r="B9" s="332" t="s">
        <v>309</v>
      </c>
      <c r="C9" s="333" t="s">
        <v>310</v>
      </c>
      <c r="F9" s="334" t="s">
        <v>311</v>
      </c>
      <c r="G9" s="335" t="s">
        <v>312</v>
      </c>
      <c r="I9" s="1"/>
      <c r="J9" s="1"/>
      <c r="K9" s="1"/>
      <c r="L9" s="1"/>
      <c r="M9" s="1"/>
      <c r="N9" s="1"/>
      <c r="O9" s="1"/>
      <c r="P9" s="1"/>
      <c r="Q9" s="1"/>
      <c r="R9" s="1"/>
      <c r="S9" s="1"/>
      <c r="T9" s="1"/>
      <c r="U9" s="1"/>
      <c r="V9" s="1"/>
      <c r="W9" s="1"/>
      <c r="X9" s="1"/>
      <c r="Y9" s="1"/>
      <c r="Z9" s="1"/>
    </row>
    <row r="10" ht="14.25" customHeight="1">
      <c r="A10" s="1"/>
      <c r="B10" s="1"/>
      <c r="C10" s="229"/>
      <c r="D10" s="1"/>
      <c r="E10" s="1"/>
      <c r="F10" s="1"/>
      <c r="G10" s="1"/>
      <c r="H10" s="1"/>
      <c r="I10" s="1"/>
      <c r="J10" s="1"/>
      <c r="K10" s="1"/>
      <c r="L10" s="1"/>
      <c r="M10" s="1"/>
      <c r="N10" s="1"/>
      <c r="O10" s="1"/>
      <c r="P10" s="1"/>
      <c r="Q10" s="1"/>
      <c r="R10" s="1"/>
      <c r="S10" s="1"/>
      <c r="T10" s="1"/>
      <c r="U10" s="1"/>
      <c r="V10" s="1"/>
      <c r="W10" s="1"/>
      <c r="X10" s="1"/>
      <c r="Y10" s="1"/>
      <c r="Z10" s="1"/>
    </row>
    <row r="11">
      <c r="A11" s="1"/>
      <c r="B11" s="336" t="s">
        <v>313</v>
      </c>
      <c r="C11" s="337" t="s">
        <v>314</v>
      </c>
      <c r="D11" s="337" t="s">
        <v>315</v>
      </c>
      <c r="E11" s="338" t="s">
        <v>316</v>
      </c>
      <c r="F11" s="337" t="s">
        <v>134</v>
      </c>
      <c r="G11" s="339" t="s">
        <v>135</v>
      </c>
      <c r="H11" s="1"/>
      <c r="I11" s="1"/>
      <c r="J11" s="1"/>
      <c r="K11" s="1"/>
      <c r="L11" s="1"/>
      <c r="M11" s="1"/>
      <c r="N11" s="1"/>
      <c r="O11" s="1"/>
      <c r="P11" s="1"/>
      <c r="Q11" s="1"/>
      <c r="R11" s="1"/>
      <c r="S11" s="1"/>
      <c r="T11" s="1"/>
      <c r="U11" s="1"/>
      <c r="V11" s="1"/>
      <c r="W11" s="1"/>
      <c r="X11" s="1"/>
      <c r="Y11" s="1"/>
      <c r="Z11" s="1"/>
    </row>
    <row r="12">
      <c r="A12" s="146"/>
      <c r="B12" s="340" t="s">
        <v>317</v>
      </c>
      <c r="C12" s="341"/>
      <c r="D12" s="341"/>
      <c r="E12" s="342"/>
      <c r="F12" s="342"/>
      <c r="G12" s="343"/>
      <c r="H12" s="146"/>
      <c r="I12" s="146"/>
      <c r="J12" s="146"/>
      <c r="K12" s="146"/>
      <c r="L12" s="146"/>
      <c r="M12" s="146"/>
      <c r="N12" s="146"/>
      <c r="O12" s="146"/>
      <c r="P12" s="146"/>
      <c r="Q12" s="146"/>
      <c r="R12" s="146"/>
      <c r="S12" s="146"/>
      <c r="T12" s="146"/>
      <c r="U12" s="146"/>
      <c r="V12" s="146"/>
      <c r="W12" s="146"/>
      <c r="X12" s="146"/>
      <c r="Y12" s="146"/>
      <c r="Z12" s="146"/>
    </row>
    <row r="13">
      <c r="A13" s="1"/>
      <c r="B13" s="344" t="s">
        <v>318</v>
      </c>
      <c r="C13" s="202" t="str">
        <f>'Solar Panel Options'!C20</f>
        <v/>
      </c>
      <c r="D13" s="202" t="str">
        <f>'Solar Panel Options'!D20</f>
        <v/>
      </c>
      <c r="E13" s="155" t="str">
        <f>'Solar Panel Options'!E20</f>
        <v/>
      </c>
      <c r="F13" s="155">
        <f>'Solar Panel Options'!F20</f>
        <v>0</v>
      </c>
      <c r="G13" s="156">
        <f>'Solar Panel Options'!G20</f>
        <v>0</v>
      </c>
      <c r="H13" s="1"/>
      <c r="I13" s="1"/>
      <c r="J13" s="1"/>
      <c r="K13" s="1"/>
      <c r="L13" s="1"/>
      <c r="M13" s="1"/>
      <c r="N13" s="1"/>
      <c r="O13" s="1"/>
      <c r="P13" s="1"/>
      <c r="Q13" s="1"/>
      <c r="R13" s="1"/>
      <c r="S13" s="1"/>
      <c r="T13" s="1"/>
      <c r="U13" s="1"/>
      <c r="V13" s="1"/>
      <c r="W13" s="1"/>
      <c r="X13" s="1"/>
      <c r="Y13" s="1"/>
      <c r="Z13" s="1"/>
    </row>
    <row r="14">
      <c r="A14" s="1"/>
      <c r="B14" s="344" t="s">
        <v>319</v>
      </c>
      <c r="C14" s="202" t="str">
        <f>'Solar Panel Options'!C21</f>
        <v/>
      </c>
      <c r="D14" s="202" t="str">
        <f>'Solar Panel Options'!D21</f>
        <v/>
      </c>
      <c r="E14" s="155" t="str">
        <f>'Solar Panel Options'!E21</f>
        <v/>
      </c>
      <c r="F14" s="155">
        <f>'Solar Panel Options'!F21</f>
        <v>0</v>
      </c>
      <c r="G14" s="156">
        <f>'Solar Panel Options'!G21</f>
        <v>0</v>
      </c>
      <c r="H14" s="1"/>
      <c r="I14" s="1"/>
      <c r="J14" s="1"/>
      <c r="K14" s="1"/>
      <c r="L14" s="1"/>
      <c r="M14" s="1"/>
      <c r="N14" s="1"/>
      <c r="O14" s="1"/>
      <c r="P14" s="1"/>
      <c r="Q14" s="1"/>
      <c r="R14" s="1"/>
      <c r="S14" s="1"/>
      <c r="T14" s="1"/>
      <c r="U14" s="1"/>
      <c r="V14" s="1"/>
      <c r="W14" s="1"/>
      <c r="X14" s="1"/>
      <c r="Y14" s="1"/>
      <c r="Z14" s="1"/>
    </row>
    <row r="15">
      <c r="A15" s="1"/>
      <c r="B15" s="344" t="s">
        <v>320</v>
      </c>
      <c r="C15" s="202" t="str">
        <f>'Solar Panel Options'!C22</f>
        <v/>
      </c>
      <c r="D15" s="202" t="str">
        <f>'Solar Panel Options'!D22</f>
        <v/>
      </c>
      <c r="E15" s="155" t="str">
        <f>'Solar Panel Options'!E22</f>
        <v/>
      </c>
      <c r="F15" s="155">
        <f>'Solar Panel Options'!F22</f>
        <v>0</v>
      </c>
      <c r="G15" s="156">
        <f>'Solar Panel Options'!G22</f>
        <v>0</v>
      </c>
      <c r="H15" s="1"/>
      <c r="I15" s="1"/>
      <c r="J15" s="1"/>
      <c r="K15" s="1"/>
      <c r="L15" s="1"/>
      <c r="M15" s="1"/>
      <c r="N15" s="1"/>
      <c r="O15" s="1"/>
      <c r="P15" s="1"/>
      <c r="Q15" s="1"/>
      <c r="R15" s="1"/>
      <c r="S15" s="1"/>
      <c r="T15" s="1"/>
      <c r="U15" s="1"/>
      <c r="V15" s="1"/>
      <c r="W15" s="1"/>
      <c r="X15" s="1"/>
      <c r="Y15" s="1"/>
      <c r="Z15" s="1"/>
    </row>
    <row r="16">
      <c r="A16" s="1"/>
      <c r="B16" s="344" t="s">
        <v>321</v>
      </c>
      <c r="C16" s="202" t="str">
        <f>'Solar Panel Options'!C23</f>
        <v/>
      </c>
      <c r="D16" s="202" t="str">
        <f>'Solar Panel Options'!D23</f>
        <v/>
      </c>
      <c r="E16" s="155" t="str">
        <f>'Solar Panel Options'!E23</f>
        <v/>
      </c>
      <c r="F16" s="155">
        <f>'Solar Panel Options'!F23</f>
        <v>0</v>
      </c>
      <c r="G16" s="156">
        <f>'Solar Panel Options'!G23</f>
        <v>0</v>
      </c>
      <c r="H16" s="1"/>
      <c r="I16" s="1"/>
      <c r="J16" s="1"/>
      <c r="K16" s="1"/>
      <c r="L16" s="1"/>
      <c r="M16" s="1"/>
      <c r="N16" s="1"/>
      <c r="O16" s="1"/>
      <c r="P16" s="1"/>
      <c r="Q16" s="1"/>
      <c r="R16" s="1"/>
      <c r="S16" s="1"/>
      <c r="T16" s="1"/>
      <c r="U16" s="1"/>
      <c r="V16" s="1"/>
      <c r="W16" s="1"/>
      <c r="X16" s="1"/>
      <c r="Y16" s="1"/>
      <c r="Z16" s="1"/>
    </row>
    <row r="17">
      <c r="A17" s="1"/>
      <c r="B17" s="344"/>
      <c r="C17" s="202"/>
      <c r="D17" s="202"/>
      <c r="E17" s="155"/>
      <c r="F17" s="155"/>
      <c r="G17" s="156"/>
      <c r="H17" s="1"/>
      <c r="I17" s="1"/>
      <c r="J17" s="1"/>
      <c r="K17" s="1"/>
      <c r="L17" s="1"/>
      <c r="M17" s="1"/>
      <c r="N17" s="1"/>
      <c r="O17" s="1"/>
      <c r="P17" s="1"/>
      <c r="Q17" s="1"/>
      <c r="R17" s="1"/>
      <c r="S17" s="1"/>
      <c r="T17" s="1"/>
      <c r="U17" s="1"/>
      <c r="V17" s="1"/>
      <c r="W17" s="1"/>
      <c r="X17" s="1"/>
      <c r="Y17" s="1"/>
      <c r="Z17" s="1"/>
    </row>
    <row r="18">
      <c r="A18" s="1"/>
      <c r="B18" s="340" t="s">
        <v>322</v>
      </c>
      <c r="C18" s="341"/>
      <c r="D18" s="341"/>
      <c r="E18" s="342"/>
      <c r="F18" s="342"/>
      <c r="G18" s="343"/>
      <c r="H18" s="1"/>
      <c r="I18" s="1"/>
      <c r="J18" s="1"/>
      <c r="K18" s="1"/>
      <c r="L18" s="1"/>
      <c r="M18" s="1"/>
      <c r="N18" s="1"/>
      <c r="O18" s="1"/>
      <c r="P18" s="1"/>
      <c r="Q18" s="1"/>
      <c r="R18" s="1"/>
      <c r="S18" s="1"/>
      <c r="T18" s="1"/>
      <c r="U18" s="1"/>
      <c r="V18" s="1"/>
      <c r="W18" s="1"/>
      <c r="X18" s="1"/>
      <c r="Y18" s="1"/>
      <c r="Z18" s="1"/>
    </row>
    <row r="19">
      <c r="A19" s="1"/>
      <c r="B19" s="344" t="s">
        <v>323</v>
      </c>
      <c r="C19" s="202" t="str">
        <f>'Charge Controller Options'!C20</f>
        <v/>
      </c>
      <c r="D19" s="202" t="str">
        <f>'Charge Controller Options'!E20</f>
        <v/>
      </c>
      <c r="E19" s="155" t="str">
        <f>'Charge Controller Options'!F20</f>
        <v/>
      </c>
      <c r="F19" s="155">
        <f>'Charge Controller Options'!G20</f>
        <v>0</v>
      </c>
      <c r="G19" s="156">
        <f>'Charge Controller Options'!H20</f>
        <v>0</v>
      </c>
      <c r="H19" s="1"/>
      <c r="I19" s="1"/>
      <c r="J19" s="1"/>
      <c r="K19" s="1"/>
      <c r="L19" s="1"/>
      <c r="M19" s="1"/>
      <c r="N19" s="1"/>
      <c r="O19" s="1"/>
      <c r="P19" s="1"/>
      <c r="Q19" s="1"/>
      <c r="R19" s="1"/>
      <c r="S19" s="1"/>
      <c r="T19" s="1"/>
      <c r="U19" s="1"/>
      <c r="V19" s="1"/>
      <c r="W19" s="1"/>
      <c r="X19" s="1"/>
      <c r="Y19" s="1"/>
      <c r="Z19" s="1"/>
    </row>
    <row r="20">
      <c r="A20" s="1"/>
      <c r="B20" s="344" t="s">
        <v>324</v>
      </c>
      <c r="C20" s="202" t="str">
        <f>'Charge Controller Options'!C21</f>
        <v/>
      </c>
      <c r="D20" s="202" t="str">
        <f>'Charge Controller Options'!E21</f>
        <v/>
      </c>
      <c r="E20" s="155" t="str">
        <f>'Charge Controller Options'!F21</f>
        <v/>
      </c>
      <c r="F20" s="155">
        <f>'Charge Controller Options'!G21</f>
        <v>0</v>
      </c>
      <c r="G20" s="156">
        <f>'Charge Controller Options'!H21</f>
        <v>0</v>
      </c>
      <c r="H20" s="1"/>
      <c r="I20" s="1"/>
      <c r="J20" s="1"/>
      <c r="K20" s="1"/>
      <c r="L20" s="1"/>
      <c r="M20" s="1"/>
      <c r="N20" s="1"/>
      <c r="O20" s="1"/>
      <c r="P20" s="1"/>
      <c r="Q20" s="1"/>
      <c r="R20" s="1"/>
      <c r="S20" s="1"/>
      <c r="T20" s="1"/>
      <c r="U20" s="1"/>
      <c r="V20" s="1"/>
      <c r="W20" s="1"/>
      <c r="X20" s="1"/>
      <c r="Y20" s="1"/>
      <c r="Z20" s="1"/>
    </row>
    <row r="21">
      <c r="A21" s="1"/>
      <c r="B21" s="344" t="s">
        <v>325</v>
      </c>
      <c r="C21" s="202" t="str">
        <f>'Charge Controller Options'!C22</f>
        <v/>
      </c>
      <c r="D21" s="202" t="str">
        <f>'Charge Controller Options'!E22</f>
        <v/>
      </c>
      <c r="E21" s="155" t="str">
        <f>'Charge Controller Options'!F22</f>
        <v/>
      </c>
      <c r="F21" s="155">
        <f>'Charge Controller Options'!G22</f>
        <v>0</v>
      </c>
      <c r="G21" s="156">
        <f>'Charge Controller Options'!H22</f>
        <v>0</v>
      </c>
      <c r="H21" s="1"/>
      <c r="I21" s="1"/>
      <c r="J21" s="1"/>
      <c r="K21" s="1"/>
      <c r="L21" s="1"/>
      <c r="M21" s="1"/>
      <c r="N21" s="1"/>
      <c r="O21" s="1"/>
      <c r="P21" s="1"/>
      <c r="Q21" s="1"/>
      <c r="R21" s="1"/>
      <c r="S21" s="1"/>
      <c r="T21" s="1"/>
      <c r="U21" s="1"/>
      <c r="V21" s="1"/>
      <c r="W21" s="1"/>
      <c r="X21" s="1"/>
      <c r="Y21" s="1"/>
      <c r="Z21" s="1"/>
    </row>
    <row r="22">
      <c r="A22" s="1"/>
      <c r="B22" s="344"/>
      <c r="C22" s="202"/>
      <c r="D22" s="202"/>
      <c r="E22" s="155"/>
      <c r="F22" s="155"/>
      <c r="G22" s="156"/>
      <c r="H22" s="1"/>
      <c r="I22" s="1"/>
      <c r="J22" s="1"/>
      <c r="K22" s="1"/>
      <c r="L22" s="1"/>
      <c r="M22" s="1"/>
      <c r="N22" s="1"/>
      <c r="O22" s="1"/>
      <c r="P22" s="1"/>
      <c r="Q22" s="1"/>
      <c r="R22" s="1"/>
      <c r="S22" s="1"/>
      <c r="T22" s="1"/>
      <c r="U22" s="1"/>
      <c r="V22" s="1"/>
      <c r="W22" s="1"/>
      <c r="X22" s="1"/>
      <c r="Y22" s="1"/>
      <c r="Z22" s="1"/>
    </row>
    <row r="23">
      <c r="A23" s="1"/>
      <c r="B23" s="340" t="s">
        <v>326</v>
      </c>
      <c r="C23" s="341"/>
      <c r="D23" s="341"/>
      <c r="E23" s="342"/>
      <c r="F23" s="342"/>
      <c r="G23" s="343"/>
      <c r="H23" s="1"/>
      <c r="I23" s="1"/>
      <c r="J23" s="1"/>
      <c r="K23" s="1"/>
      <c r="L23" s="1"/>
      <c r="M23" s="1"/>
      <c r="N23" s="1"/>
      <c r="O23" s="1"/>
      <c r="P23" s="1"/>
      <c r="Q23" s="1"/>
      <c r="R23" s="1"/>
      <c r="S23" s="1"/>
      <c r="T23" s="1"/>
      <c r="U23" s="1"/>
      <c r="V23" s="1"/>
      <c r="W23" s="1"/>
      <c r="X23" s="1"/>
      <c r="Y23" s="1"/>
      <c r="Z23" s="1"/>
    </row>
    <row r="24">
      <c r="A24" s="1"/>
      <c r="B24" s="344" t="s">
        <v>327</v>
      </c>
      <c r="C24" s="202" t="str">
        <f>'Battery Options'!D18</f>
        <v/>
      </c>
      <c r="D24" s="202" t="str">
        <f>'Battery Options'!G18</f>
        <v/>
      </c>
      <c r="E24" s="155" t="str">
        <f>'Battery Options'!I18</f>
        <v/>
      </c>
      <c r="F24" s="155">
        <f>'Battery Options'!J18</f>
        <v>0</v>
      </c>
      <c r="G24" s="156">
        <f>'Battery Options'!K18</f>
        <v>0</v>
      </c>
      <c r="H24" s="1"/>
      <c r="I24" s="1"/>
      <c r="J24" s="1"/>
      <c r="K24" s="1"/>
      <c r="L24" s="1"/>
      <c r="M24" s="1"/>
      <c r="N24" s="1"/>
      <c r="O24" s="1"/>
      <c r="P24" s="1"/>
      <c r="Q24" s="1"/>
      <c r="R24" s="1"/>
      <c r="S24" s="1"/>
      <c r="T24" s="1"/>
      <c r="U24" s="1"/>
      <c r="V24" s="1"/>
      <c r="W24" s="1"/>
      <c r="X24" s="1"/>
      <c r="Y24" s="1"/>
      <c r="Z24" s="1"/>
    </row>
    <row r="25">
      <c r="A25" s="1"/>
      <c r="B25" s="344" t="s">
        <v>328</v>
      </c>
      <c r="C25" s="202" t="str">
        <f>'Battery Options'!D19</f>
        <v/>
      </c>
      <c r="D25" s="202" t="str">
        <f>'Battery Options'!G19</f>
        <v/>
      </c>
      <c r="E25" s="155" t="str">
        <f>'Battery Options'!I19</f>
        <v/>
      </c>
      <c r="F25" s="155">
        <f>'Battery Options'!J19</f>
        <v>0</v>
      </c>
      <c r="G25" s="156">
        <f>'Battery Options'!K19</f>
        <v>0</v>
      </c>
      <c r="H25" s="1"/>
      <c r="I25" s="1"/>
      <c r="J25" s="1"/>
      <c r="K25" s="1"/>
      <c r="L25" s="1"/>
      <c r="M25" s="1"/>
      <c r="N25" s="1"/>
      <c r="O25" s="1"/>
      <c r="P25" s="1"/>
      <c r="Q25" s="1"/>
      <c r="R25" s="1"/>
      <c r="S25" s="1"/>
      <c r="T25" s="1"/>
      <c r="U25" s="1"/>
      <c r="V25" s="1"/>
      <c r="W25" s="1"/>
      <c r="X25" s="1"/>
      <c r="Y25" s="1"/>
      <c r="Z25" s="1"/>
    </row>
    <row r="26">
      <c r="A26" s="1"/>
      <c r="B26" s="344" t="s">
        <v>329</v>
      </c>
      <c r="C26" s="202" t="str">
        <f>'Battery Options'!D20</f>
        <v/>
      </c>
      <c r="D26" s="202" t="str">
        <f>'Battery Options'!G20</f>
        <v/>
      </c>
      <c r="E26" s="155" t="str">
        <f>'Battery Options'!I20</f>
        <v/>
      </c>
      <c r="F26" s="155">
        <f>'Battery Options'!J20</f>
        <v>0</v>
      </c>
      <c r="G26" s="156">
        <f>'Battery Options'!K20</f>
        <v>0</v>
      </c>
      <c r="H26" s="1"/>
      <c r="I26" s="1"/>
      <c r="J26" s="1"/>
      <c r="K26" s="1"/>
      <c r="L26" s="1"/>
      <c r="M26" s="1"/>
      <c r="N26" s="1"/>
      <c r="O26" s="1"/>
      <c r="P26" s="1"/>
      <c r="Q26" s="1"/>
      <c r="R26" s="1"/>
      <c r="S26" s="1"/>
      <c r="T26" s="1"/>
      <c r="U26" s="1"/>
      <c r="V26" s="1"/>
      <c r="W26" s="1"/>
      <c r="X26" s="1"/>
      <c r="Y26" s="1"/>
      <c r="Z26" s="1"/>
    </row>
    <row r="27">
      <c r="A27" s="1"/>
      <c r="B27" s="344"/>
      <c r="C27" s="202"/>
      <c r="D27" s="202"/>
      <c r="E27" s="155"/>
      <c r="F27" s="155"/>
      <c r="G27" s="156"/>
      <c r="H27" s="1"/>
      <c r="I27" s="1"/>
      <c r="J27" s="1"/>
      <c r="K27" s="1"/>
      <c r="L27" s="1"/>
      <c r="M27" s="1"/>
      <c r="N27" s="1"/>
      <c r="O27" s="1"/>
      <c r="P27" s="1"/>
      <c r="Q27" s="1"/>
      <c r="R27" s="1"/>
      <c r="S27" s="1"/>
      <c r="T27" s="1"/>
      <c r="U27" s="1"/>
      <c r="V27" s="1"/>
      <c r="W27" s="1"/>
      <c r="X27" s="1"/>
      <c r="Y27" s="1"/>
      <c r="Z27" s="1"/>
    </row>
    <row r="28">
      <c r="A28" s="1"/>
      <c r="B28" s="340" t="s">
        <v>330</v>
      </c>
      <c r="C28" s="341"/>
      <c r="D28" s="341"/>
      <c r="E28" s="342"/>
      <c r="F28" s="342"/>
      <c r="G28" s="343"/>
      <c r="H28" s="1"/>
      <c r="I28" s="1"/>
      <c r="J28" s="1"/>
      <c r="K28" s="1"/>
      <c r="L28" s="1"/>
      <c r="M28" s="1"/>
      <c r="N28" s="1"/>
      <c r="O28" s="1"/>
      <c r="P28" s="1"/>
      <c r="Q28" s="1"/>
      <c r="R28" s="1"/>
      <c r="S28" s="1"/>
      <c r="T28" s="1"/>
      <c r="U28" s="1"/>
      <c r="V28" s="1"/>
      <c r="W28" s="1"/>
      <c r="X28" s="1"/>
      <c r="Y28" s="1"/>
      <c r="Z28" s="1"/>
    </row>
    <row r="29">
      <c r="A29" s="1"/>
      <c r="B29" s="344" t="s">
        <v>331</v>
      </c>
      <c r="C29" s="202" t="str">
        <f>'Inverter Options'!C17</f>
        <v/>
      </c>
      <c r="D29" s="202" t="str">
        <f>'Inverter Options'!D17</f>
        <v/>
      </c>
      <c r="E29" s="155" t="str">
        <f>'Inverter Options'!E17</f>
        <v/>
      </c>
      <c r="F29" s="155">
        <f>'Inverter Options'!F17</f>
        <v>0</v>
      </c>
      <c r="G29" s="156">
        <f>'Inverter Options'!G17</f>
        <v>0</v>
      </c>
      <c r="H29" s="1"/>
      <c r="I29" s="1"/>
      <c r="J29" s="1"/>
      <c r="K29" s="1"/>
      <c r="L29" s="1"/>
      <c r="M29" s="1"/>
      <c r="N29" s="1"/>
      <c r="O29" s="1"/>
      <c r="P29" s="1"/>
      <c r="Q29" s="1"/>
      <c r="R29" s="1"/>
      <c r="S29" s="1"/>
      <c r="T29" s="1"/>
      <c r="U29" s="1"/>
      <c r="V29" s="1"/>
      <c r="W29" s="1"/>
      <c r="X29" s="1"/>
      <c r="Y29" s="1"/>
      <c r="Z29" s="1"/>
    </row>
    <row r="30">
      <c r="A30" s="1"/>
      <c r="B30" s="344" t="s">
        <v>332</v>
      </c>
      <c r="C30" s="202" t="str">
        <f>'Inverter Options'!C18</f>
        <v/>
      </c>
      <c r="D30" s="202" t="str">
        <f>'Inverter Options'!D18</f>
        <v/>
      </c>
      <c r="E30" s="155" t="str">
        <f>'Inverter Options'!E18</f>
        <v/>
      </c>
      <c r="F30" s="155">
        <f>'Inverter Options'!F18</f>
        <v>0</v>
      </c>
      <c r="G30" s="156">
        <f>'Inverter Options'!G18</f>
        <v>0</v>
      </c>
      <c r="H30" s="1"/>
      <c r="I30" s="1"/>
      <c r="J30" s="1"/>
      <c r="K30" s="1"/>
      <c r="L30" s="1"/>
      <c r="M30" s="1"/>
      <c r="N30" s="1"/>
      <c r="O30" s="1"/>
      <c r="P30" s="1"/>
      <c r="Q30" s="1"/>
      <c r="R30" s="1"/>
      <c r="S30" s="1"/>
      <c r="T30" s="1"/>
      <c r="U30" s="1"/>
      <c r="V30" s="1"/>
      <c r="W30" s="1"/>
      <c r="X30" s="1"/>
      <c r="Y30" s="1"/>
      <c r="Z30" s="1"/>
    </row>
    <row r="31">
      <c r="A31" s="1"/>
      <c r="B31" s="344"/>
      <c r="C31" s="202"/>
      <c r="D31" s="202"/>
      <c r="E31" s="155"/>
      <c r="F31" s="155"/>
      <c r="G31" s="156"/>
      <c r="H31" s="1"/>
      <c r="I31" s="1"/>
      <c r="J31" s="1"/>
      <c r="K31" s="1"/>
      <c r="L31" s="1"/>
      <c r="M31" s="1"/>
      <c r="N31" s="1"/>
      <c r="O31" s="1"/>
      <c r="P31" s="1"/>
      <c r="Q31" s="1"/>
      <c r="R31" s="1"/>
      <c r="S31" s="1"/>
      <c r="T31" s="1"/>
      <c r="U31" s="1"/>
      <c r="V31" s="1"/>
      <c r="W31" s="1"/>
      <c r="X31" s="1"/>
      <c r="Y31" s="1"/>
      <c r="Z31" s="1"/>
    </row>
    <row r="32">
      <c r="A32" s="1"/>
      <c r="B32" s="345" t="s">
        <v>333</v>
      </c>
      <c r="C32" s="27"/>
      <c r="D32" s="27"/>
      <c r="E32" s="27"/>
      <c r="F32" s="27"/>
      <c r="G32" s="346"/>
      <c r="H32" s="1"/>
      <c r="I32" s="1"/>
      <c r="J32" s="1"/>
      <c r="K32" s="1"/>
      <c r="L32" s="1"/>
      <c r="M32" s="1"/>
      <c r="N32" s="1"/>
      <c r="O32" s="1"/>
      <c r="P32" s="1"/>
      <c r="Q32" s="1"/>
      <c r="R32" s="1"/>
      <c r="S32" s="1"/>
      <c r="T32" s="1"/>
      <c r="U32" s="1"/>
      <c r="V32" s="1"/>
      <c r="W32" s="1"/>
      <c r="X32" s="1"/>
      <c r="Y32" s="1"/>
      <c r="Z32" s="1"/>
    </row>
    <row r="33">
      <c r="A33" s="1"/>
      <c r="B33" s="344" t="s">
        <v>334</v>
      </c>
      <c r="C33" s="202"/>
      <c r="D33" s="202"/>
      <c r="E33" s="155"/>
      <c r="F33" s="155">
        <f>'Wiring &amp; Accessories'!I38</f>
        <v>0</v>
      </c>
      <c r="G33" s="156">
        <f>'Wiring &amp; Accessories'!J38</f>
        <v>0</v>
      </c>
      <c r="H33" s="1"/>
      <c r="I33" s="1"/>
      <c r="J33" s="1"/>
      <c r="K33" s="1"/>
      <c r="L33" s="1"/>
      <c r="M33" s="1"/>
      <c r="N33" s="1"/>
      <c r="O33" s="1"/>
      <c r="P33" s="1"/>
      <c r="Q33" s="1"/>
      <c r="R33" s="1"/>
      <c r="S33" s="1"/>
      <c r="T33" s="1"/>
      <c r="U33" s="1"/>
      <c r="V33" s="1"/>
      <c r="W33" s="1"/>
      <c r="X33" s="1"/>
      <c r="Y33" s="1"/>
      <c r="Z33" s="1"/>
    </row>
    <row r="34">
      <c r="A34" s="1"/>
      <c r="B34" s="344" t="s">
        <v>335</v>
      </c>
      <c r="C34" s="202"/>
      <c r="D34" s="202"/>
      <c r="E34" s="155"/>
      <c r="F34" s="155">
        <f>'Wiring &amp; Accessories'!I55</f>
        <v>0</v>
      </c>
      <c r="G34" s="156">
        <f>'Wiring &amp; Accessories'!J55</f>
        <v>0</v>
      </c>
      <c r="H34" s="1"/>
      <c r="I34" s="1"/>
      <c r="J34" s="1"/>
      <c r="K34" s="1"/>
      <c r="L34" s="1"/>
      <c r="M34" s="1"/>
      <c r="N34" s="1"/>
      <c r="O34" s="1"/>
      <c r="P34" s="1"/>
      <c r="Q34" s="1"/>
      <c r="R34" s="1"/>
      <c r="S34" s="1"/>
      <c r="T34" s="1"/>
      <c r="U34" s="1"/>
      <c r="V34" s="1"/>
      <c r="W34" s="1"/>
      <c r="X34" s="1"/>
      <c r="Y34" s="1"/>
      <c r="Z34" s="1"/>
    </row>
    <row r="35">
      <c r="A35" s="1"/>
      <c r="B35" s="344" t="s">
        <v>336</v>
      </c>
      <c r="C35" s="202"/>
      <c r="D35" s="202"/>
      <c r="E35" s="155"/>
      <c r="F35" s="155">
        <f>'Wiring &amp; Accessories'!I64</f>
        <v>0</v>
      </c>
      <c r="G35" s="156">
        <f>'Wiring &amp; Accessories'!J64</f>
        <v>0</v>
      </c>
      <c r="H35" s="1"/>
      <c r="I35" s="1"/>
      <c r="J35" s="1"/>
      <c r="K35" s="1"/>
      <c r="L35" s="1"/>
      <c r="M35" s="1"/>
      <c r="N35" s="1"/>
      <c r="O35" s="1"/>
      <c r="P35" s="1"/>
      <c r="Q35" s="1"/>
      <c r="R35" s="1"/>
      <c r="S35" s="1"/>
      <c r="T35" s="1"/>
      <c r="U35" s="1"/>
      <c r="V35" s="1"/>
      <c r="W35" s="1"/>
      <c r="X35" s="1"/>
      <c r="Y35" s="1"/>
      <c r="Z35" s="1"/>
    </row>
    <row r="36">
      <c r="A36" s="1"/>
      <c r="B36" s="344" t="s">
        <v>337</v>
      </c>
      <c r="C36" s="202"/>
      <c r="D36" s="202"/>
      <c r="E36" s="155"/>
      <c r="F36" s="155">
        <f>'Wiring &amp; Accessories'!I73</f>
        <v>0</v>
      </c>
      <c r="G36" s="156">
        <f>'Wiring &amp; Accessories'!J73</f>
        <v>0</v>
      </c>
      <c r="H36" s="1"/>
      <c r="I36" s="1"/>
      <c r="J36" s="1"/>
      <c r="K36" s="1"/>
      <c r="L36" s="1"/>
      <c r="M36" s="1"/>
      <c r="N36" s="1"/>
      <c r="O36" s="1"/>
      <c r="P36" s="1"/>
      <c r="Q36" s="1"/>
      <c r="R36" s="1"/>
      <c r="S36" s="1"/>
      <c r="T36" s="1"/>
      <c r="U36" s="1"/>
      <c r="V36" s="1"/>
      <c r="W36" s="1"/>
      <c r="X36" s="1"/>
      <c r="Y36" s="1"/>
      <c r="Z36" s="1"/>
    </row>
    <row r="37">
      <c r="A37" s="1"/>
      <c r="B37" s="340" t="s">
        <v>29</v>
      </c>
      <c r="C37" s="341"/>
      <c r="D37" s="341"/>
      <c r="E37" s="342"/>
      <c r="F37" s="342"/>
      <c r="G37" s="343"/>
      <c r="H37" s="1"/>
      <c r="I37" s="1"/>
      <c r="J37" s="1"/>
      <c r="K37" s="1"/>
      <c r="L37" s="1"/>
      <c r="M37" s="1"/>
      <c r="N37" s="1"/>
      <c r="O37" s="1"/>
      <c r="P37" s="1"/>
      <c r="Q37" s="1"/>
      <c r="R37" s="1"/>
      <c r="S37" s="1"/>
      <c r="T37" s="1"/>
      <c r="U37" s="1"/>
      <c r="V37" s="1"/>
      <c r="W37" s="1"/>
      <c r="X37" s="1"/>
      <c r="Y37" s="1"/>
      <c r="Z37" s="1"/>
    </row>
    <row r="38">
      <c r="A38" s="1"/>
      <c r="B38" s="347"/>
      <c r="C38" s="202"/>
      <c r="D38" s="202"/>
      <c r="E38" s="155"/>
      <c r="F38" s="155">
        <f t="shared" ref="F38:F41" si="1">E38*D38</f>
        <v>0</v>
      </c>
      <c r="G38" s="156">
        <f t="shared" ref="G38:G41" si="2">F38*0.9</f>
        <v>0</v>
      </c>
      <c r="H38" s="1"/>
      <c r="I38" s="1"/>
      <c r="J38" s="1"/>
      <c r="K38" s="1"/>
      <c r="L38" s="1"/>
      <c r="M38" s="1"/>
      <c r="N38" s="1"/>
      <c r="O38" s="1"/>
      <c r="P38" s="1"/>
      <c r="Q38" s="1"/>
      <c r="R38" s="1"/>
      <c r="S38" s="1"/>
      <c r="T38" s="1"/>
      <c r="U38" s="1"/>
      <c r="V38" s="1"/>
      <c r="W38" s="1"/>
      <c r="X38" s="1"/>
      <c r="Y38" s="1"/>
      <c r="Z38" s="1"/>
    </row>
    <row r="39">
      <c r="A39" s="1"/>
      <c r="B39" s="347"/>
      <c r="C39" s="202"/>
      <c r="D39" s="202"/>
      <c r="E39" s="155"/>
      <c r="F39" s="155">
        <f t="shared" si="1"/>
        <v>0</v>
      </c>
      <c r="G39" s="156">
        <f t="shared" si="2"/>
        <v>0</v>
      </c>
      <c r="H39" s="1"/>
      <c r="I39" s="1"/>
      <c r="J39" s="1"/>
      <c r="K39" s="1"/>
      <c r="L39" s="1"/>
      <c r="M39" s="1"/>
      <c r="N39" s="1"/>
      <c r="O39" s="1"/>
      <c r="P39" s="1"/>
      <c r="Q39" s="1"/>
      <c r="R39" s="1"/>
      <c r="S39" s="1"/>
      <c r="T39" s="1"/>
      <c r="U39" s="1"/>
      <c r="V39" s="1"/>
      <c r="W39" s="1"/>
      <c r="X39" s="1"/>
      <c r="Y39" s="1"/>
      <c r="Z39" s="1"/>
    </row>
    <row r="40">
      <c r="A40" s="1"/>
      <c r="B40" s="347"/>
      <c r="C40" s="202"/>
      <c r="D40" s="202"/>
      <c r="E40" s="155"/>
      <c r="F40" s="155">
        <f t="shared" si="1"/>
        <v>0</v>
      </c>
      <c r="G40" s="156">
        <f t="shared" si="2"/>
        <v>0</v>
      </c>
      <c r="H40" s="1"/>
      <c r="I40" s="1"/>
      <c r="J40" s="1"/>
      <c r="K40" s="1"/>
      <c r="L40" s="1"/>
      <c r="M40" s="1"/>
      <c r="N40" s="1"/>
      <c r="O40" s="1"/>
      <c r="P40" s="1"/>
      <c r="Q40" s="1"/>
      <c r="R40" s="1"/>
      <c r="S40" s="1"/>
      <c r="T40" s="1"/>
      <c r="U40" s="1"/>
      <c r="V40" s="1"/>
      <c r="W40" s="1"/>
      <c r="X40" s="1"/>
      <c r="Y40" s="1"/>
      <c r="Z40" s="1"/>
    </row>
    <row r="41">
      <c r="A41" s="1"/>
      <c r="B41" s="348"/>
      <c r="C41" s="202"/>
      <c r="D41" s="202"/>
      <c r="E41" s="159"/>
      <c r="F41" s="155">
        <f t="shared" si="1"/>
        <v>0</v>
      </c>
      <c r="G41" s="156">
        <f t="shared" si="2"/>
        <v>0</v>
      </c>
      <c r="H41" s="1"/>
      <c r="I41" s="1"/>
      <c r="J41" s="1"/>
      <c r="K41" s="1"/>
      <c r="L41" s="1"/>
      <c r="M41" s="1"/>
      <c r="N41" s="1"/>
      <c r="O41" s="1"/>
      <c r="P41" s="1"/>
      <c r="Q41" s="1"/>
      <c r="R41" s="1"/>
      <c r="S41" s="1"/>
      <c r="T41" s="1"/>
      <c r="U41" s="1"/>
      <c r="V41" s="1"/>
      <c r="W41" s="1"/>
      <c r="X41" s="1"/>
      <c r="Y41" s="1"/>
      <c r="Z41" s="1"/>
    </row>
    <row r="42">
      <c r="A42" s="1"/>
      <c r="B42" s="349" t="s">
        <v>338</v>
      </c>
      <c r="C42" s="350"/>
      <c r="D42" s="351"/>
      <c r="E42" s="351"/>
      <c r="F42" s="352">
        <f>SUM(F12:F40)</f>
        <v>0</v>
      </c>
      <c r="G42" s="353">
        <f>SUM(F42)*0.9</f>
        <v>0</v>
      </c>
      <c r="H42" s="1"/>
      <c r="I42" s="1"/>
      <c r="J42" s="1"/>
      <c r="K42" s="1"/>
      <c r="L42" s="1"/>
      <c r="M42" s="1"/>
      <c r="N42" s="1"/>
      <c r="O42" s="1"/>
      <c r="P42" s="1"/>
      <c r="Q42" s="1"/>
      <c r="R42" s="1"/>
      <c r="S42" s="1"/>
      <c r="T42" s="1"/>
      <c r="U42" s="1"/>
      <c r="V42" s="1"/>
      <c r="W42" s="1"/>
      <c r="X42" s="1"/>
      <c r="Y42" s="1"/>
      <c r="Z42" s="1"/>
    </row>
    <row r="43" ht="14.25" customHeight="1">
      <c r="A43" s="1"/>
      <c r="B43" s="1"/>
      <c r="C43" s="229"/>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74" t="s">
        <v>339</v>
      </c>
      <c r="C44" s="229"/>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229"/>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229"/>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25" t="s">
        <v>340</v>
      </c>
      <c r="P47" s="1"/>
      <c r="Q47" s="1"/>
      <c r="R47" s="1"/>
      <c r="S47" s="1"/>
      <c r="T47" s="1"/>
      <c r="U47" s="1"/>
      <c r="V47" s="1"/>
      <c r="W47" s="1"/>
      <c r="X47" s="1"/>
      <c r="Y47" s="1"/>
      <c r="Z47" s="1"/>
    </row>
    <row r="48" ht="14.25" customHeight="1">
      <c r="A48" s="1"/>
      <c r="P48" s="1"/>
      <c r="Q48" s="1"/>
      <c r="R48" s="1"/>
      <c r="S48" s="1"/>
      <c r="T48" s="1"/>
      <c r="U48" s="1"/>
      <c r="V48" s="1"/>
      <c r="W48" s="1"/>
      <c r="X48" s="1"/>
      <c r="Y48" s="1"/>
      <c r="Z48" s="1"/>
    </row>
    <row r="49" ht="14.25" customHeight="1">
      <c r="A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t="s">
        <v>41</v>
      </c>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229"/>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229"/>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229"/>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229"/>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229"/>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229"/>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229"/>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229"/>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229"/>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229"/>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229"/>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229"/>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229"/>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229"/>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229"/>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229"/>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229"/>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229"/>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229"/>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229"/>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229"/>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229"/>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229"/>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229"/>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229"/>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229"/>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229"/>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229"/>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229"/>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229"/>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229"/>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229"/>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229"/>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229"/>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229"/>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229"/>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229"/>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229"/>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229"/>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229"/>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229"/>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229"/>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229"/>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229"/>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229"/>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229"/>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229"/>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229"/>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229"/>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229"/>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229"/>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229"/>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229"/>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229"/>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229"/>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229"/>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229"/>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229"/>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229"/>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229"/>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229"/>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229"/>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229"/>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229"/>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229"/>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229"/>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229"/>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229"/>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229"/>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229"/>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229"/>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229"/>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229"/>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229"/>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229"/>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229"/>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229"/>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229"/>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229"/>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229"/>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229"/>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229"/>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229"/>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229"/>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229"/>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229"/>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229"/>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229"/>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229"/>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229"/>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229"/>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229"/>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229"/>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229"/>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229"/>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229"/>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229"/>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229"/>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229"/>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229"/>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229"/>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229"/>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229"/>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229"/>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229"/>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229"/>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229"/>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229"/>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229"/>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229"/>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229"/>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229"/>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229"/>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229"/>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229"/>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229"/>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229"/>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229"/>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229"/>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229"/>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229"/>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229"/>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229"/>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229"/>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229"/>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229"/>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229"/>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229"/>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229"/>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229"/>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229"/>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229"/>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229"/>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229"/>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229"/>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229"/>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229"/>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229"/>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229"/>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229"/>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229"/>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229"/>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229"/>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229"/>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229"/>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229"/>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229"/>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229"/>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229"/>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229"/>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229"/>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229"/>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229"/>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229"/>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229"/>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229"/>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229"/>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229"/>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229"/>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229"/>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229"/>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229"/>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229"/>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229"/>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229"/>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229"/>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229"/>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229"/>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229"/>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229"/>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229"/>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229"/>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229"/>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229"/>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229"/>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229"/>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229"/>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229"/>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229"/>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229"/>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229"/>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229"/>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229"/>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229"/>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229"/>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229"/>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229"/>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229"/>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229"/>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229"/>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229"/>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229"/>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229"/>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229"/>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229"/>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229"/>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229"/>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229"/>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229"/>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229"/>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229"/>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229"/>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229"/>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229"/>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229"/>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229"/>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229"/>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229"/>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229"/>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229"/>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229"/>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229"/>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229"/>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229"/>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229"/>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229"/>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229"/>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229"/>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229"/>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229"/>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229"/>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229"/>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229"/>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229"/>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229"/>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229"/>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229"/>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229"/>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229"/>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229"/>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229"/>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229"/>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229"/>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229"/>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229"/>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229"/>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229"/>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229"/>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229"/>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229"/>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229"/>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229"/>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229"/>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229"/>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229"/>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229"/>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229"/>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229"/>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229"/>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229"/>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229"/>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229"/>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229"/>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229"/>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229"/>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229"/>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229"/>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229"/>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229"/>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229"/>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229"/>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229"/>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229"/>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229"/>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229"/>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229"/>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229"/>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229"/>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229"/>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229"/>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229"/>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229"/>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229"/>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229"/>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229"/>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229"/>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229"/>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229"/>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229"/>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229"/>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229"/>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229"/>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229"/>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229"/>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229"/>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229"/>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229"/>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229"/>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229"/>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229"/>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229"/>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229"/>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229"/>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229"/>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229"/>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229"/>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229"/>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229"/>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229"/>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229"/>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229"/>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229"/>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229"/>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229"/>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229"/>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229"/>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229"/>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229"/>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229"/>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229"/>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229"/>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229"/>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229"/>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229"/>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229"/>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229"/>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229"/>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229"/>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229"/>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229"/>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229"/>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229"/>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229"/>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229"/>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229"/>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229"/>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229"/>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229"/>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229"/>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229"/>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229"/>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229"/>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229"/>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229"/>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229"/>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229"/>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229"/>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229"/>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229"/>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229"/>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229"/>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229"/>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229"/>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229"/>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229"/>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229"/>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229"/>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229"/>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229"/>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229"/>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229"/>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229"/>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229"/>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229"/>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229"/>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229"/>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229"/>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229"/>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229"/>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229"/>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229"/>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229"/>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229"/>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229"/>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229"/>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229"/>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229"/>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229"/>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229"/>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229"/>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229"/>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229"/>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229"/>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229"/>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229"/>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229"/>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229"/>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229"/>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229"/>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229"/>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229"/>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229"/>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229"/>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229"/>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229"/>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229"/>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229"/>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229"/>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229"/>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229"/>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229"/>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229"/>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229"/>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229"/>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229"/>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229"/>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229"/>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229"/>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229"/>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229"/>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229"/>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229"/>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229"/>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229"/>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229"/>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229"/>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229"/>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229"/>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229"/>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229"/>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229"/>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229"/>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229"/>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229"/>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229"/>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229"/>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229"/>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229"/>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229"/>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229"/>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229"/>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229"/>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229"/>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229"/>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229"/>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229"/>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229"/>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229"/>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229"/>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229"/>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229"/>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229"/>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229"/>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229"/>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229"/>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229"/>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229"/>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229"/>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229"/>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229"/>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229"/>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229"/>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229"/>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229"/>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229"/>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229"/>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229"/>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229"/>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229"/>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229"/>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229"/>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229"/>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229"/>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229"/>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229"/>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229"/>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229"/>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229"/>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229"/>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229"/>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229"/>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229"/>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229"/>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229"/>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229"/>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229"/>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229"/>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229"/>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229"/>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229"/>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229"/>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229"/>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229"/>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229"/>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229"/>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229"/>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229"/>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229"/>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229"/>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229"/>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229"/>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229"/>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229"/>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229"/>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229"/>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229"/>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229"/>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229"/>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229"/>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229"/>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229"/>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229"/>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229"/>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229"/>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229"/>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229"/>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229"/>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229"/>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229"/>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229"/>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229"/>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229"/>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229"/>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229"/>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229"/>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229"/>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229"/>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229"/>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229"/>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229"/>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229"/>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229"/>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229"/>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229"/>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229"/>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229"/>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229"/>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229"/>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229"/>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229"/>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229"/>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229"/>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229"/>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229"/>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229"/>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229"/>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229"/>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229"/>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229"/>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229"/>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229"/>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229"/>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229"/>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229"/>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229"/>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229"/>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229"/>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229"/>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229"/>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229"/>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229"/>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229"/>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229"/>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229"/>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229"/>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229"/>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229"/>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229"/>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229"/>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229"/>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229"/>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229"/>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229"/>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229"/>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229"/>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229"/>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229"/>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229"/>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229"/>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229"/>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229"/>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229"/>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229"/>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229"/>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229"/>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229"/>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229"/>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229"/>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229"/>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229"/>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229"/>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229"/>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229"/>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229"/>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229"/>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229"/>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229"/>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229"/>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229"/>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229"/>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229"/>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229"/>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229"/>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229"/>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229"/>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229"/>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229"/>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229"/>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229"/>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229"/>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229"/>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229"/>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229"/>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229"/>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229"/>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229"/>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229"/>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229"/>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229"/>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229"/>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229"/>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229"/>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229"/>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229"/>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229"/>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229"/>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229"/>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229"/>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229"/>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229"/>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229"/>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229"/>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229"/>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229"/>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229"/>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229"/>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229"/>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229"/>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229"/>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229"/>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229"/>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229"/>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229"/>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229"/>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229"/>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229"/>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229"/>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229"/>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229"/>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229"/>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229"/>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229"/>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229"/>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229"/>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229"/>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229"/>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229"/>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229"/>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229"/>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229"/>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229"/>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229"/>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229"/>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229"/>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229"/>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229"/>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229"/>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229"/>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229"/>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229"/>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229"/>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229"/>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229"/>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229"/>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229"/>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229"/>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229"/>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229"/>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229"/>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229"/>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229"/>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229"/>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229"/>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229"/>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229"/>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229"/>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229"/>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229"/>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229"/>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229"/>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229"/>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229"/>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229"/>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229"/>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229"/>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229"/>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229"/>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229"/>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229"/>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229"/>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229"/>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229"/>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229"/>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229"/>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229"/>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229"/>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229"/>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229"/>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229"/>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229"/>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229"/>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229"/>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229"/>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229"/>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229"/>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229"/>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229"/>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229"/>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229"/>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229"/>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229"/>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229"/>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229"/>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229"/>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229"/>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229"/>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229"/>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229"/>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229"/>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229"/>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229"/>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229"/>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229"/>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229"/>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229"/>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229"/>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229"/>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229"/>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229"/>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229"/>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229"/>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229"/>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229"/>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229"/>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229"/>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229"/>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229"/>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229"/>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229"/>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229"/>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229"/>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229"/>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229"/>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229"/>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229"/>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229"/>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229"/>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229"/>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229"/>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229"/>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229"/>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229"/>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229"/>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229"/>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229"/>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229"/>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229"/>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229"/>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229"/>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229"/>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229"/>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229"/>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229"/>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229"/>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229"/>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229"/>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229"/>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229"/>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229"/>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229"/>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229"/>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229"/>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229"/>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229"/>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229"/>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229"/>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229"/>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229"/>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229"/>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229"/>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229"/>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229"/>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229"/>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229"/>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229"/>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229"/>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229"/>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229"/>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229"/>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229"/>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229"/>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229"/>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229"/>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229"/>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229"/>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229"/>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229"/>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229"/>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229"/>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229"/>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229"/>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229"/>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229"/>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229"/>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229"/>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229"/>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229"/>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229"/>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229"/>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229"/>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229"/>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229"/>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229"/>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229"/>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229"/>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229"/>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229"/>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229"/>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229"/>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229"/>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229"/>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229"/>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229"/>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229"/>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229"/>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229"/>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229"/>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229"/>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229"/>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229"/>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229"/>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229"/>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229"/>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229"/>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229"/>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229"/>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229"/>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229"/>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229"/>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229"/>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229"/>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229"/>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229"/>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229"/>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229"/>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229"/>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229"/>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229"/>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229"/>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229"/>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229"/>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229"/>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229"/>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229"/>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229"/>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229"/>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229"/>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229"/>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229"/>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229"/>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229"/>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229"/>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229"/>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229"/>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229"/>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229"/>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229"/>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229"/>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229"/>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229"/>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229"/>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229"/>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229"/>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229"/>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229"/>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229"/>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229"/>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229"/>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229"/>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229"/>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229"/>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229"/>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229"/>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229"/>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229"/>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229"/>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229"/>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229"/>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229"/>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229"/>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229"/>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229"/>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229"/>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229"/>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229"/>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229"/>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229"/>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229"/>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229"/>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229"/>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229"/>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229"/>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229"/>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229"/>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229"/>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229"/>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229"/>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229"/>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229"/>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229"/>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229"/>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229"/>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229"/>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229"/>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229"/>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229"/>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229"/>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229"/>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229"/>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229"/>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229"/>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229"/>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229"/>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229"/>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229"/>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229"/>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229"/>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229"/>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229"/>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229"/>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229"/>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229"/>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229"/>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229"/>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229"/>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229"/>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229"/>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229"/>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229"/>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229"/>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229"/>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229"/>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229"/>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229"/>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229"/>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229"/>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229"/>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229"/>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229"/>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229"/>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229"/>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229"/>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229"/>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229"/>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229"/>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229"/>
      <c r="D997" s="1"/>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229"/>
      <c r="D998" s="1"/>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229"/>
      <c r="D999" s="1"/>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229"/>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B32:G32"/>
    <mergeCell ref="B47:O49"/>
  </mergeCells>
  <hyperlinks>
    <hyperlink r:id="rId1" ref="C9"/>
  </hyperlinks>
  <printOptions/>
  <pageMargins bottom="0.75" footer="0.0" header="0.0" left="0.7" right="0.7" top="0.75"/>
  <pageSetup orientation="portrait"/>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2021-02-18T18:17:52Z</dcterms:created>
  <dc:creator>Shari Galiardi</dc:creator>
</cp:coreProperties>
</file>