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checkCompatibility="1"/>
  <mc:AlternateContent xmlns:mc="http://schemas.openxmlformats.org/markup-compatibility/2006">
    <mc:Choice Requires="x15">
      <x15ac:absPath xmlns:x15ac="http://schemas.microsoft.com/office/spreadsheetml/2010/11/ac" url="/Users/PaulRenfroeBkp/Library/Mobile Documents/com~apple~CloudDocs/AMER PROSPERITY/MY MARKETING/SUPERSAFESAVINGS SITE/"/>
    </mc:Choice>
  </mc:AlternateContent>
  <xr:revisionPtr revIDLastSave="0" documentId="8_{C1F7251F-E193-F348-8654-21881C6772E8}" xr6:coauthVersionLast="47" xr6:coauthVersionMax="47" xr10:uidLastSave="{00000000-0000-0000-0000-000000000000}"/>
  <bookViews>
    <workbookView xWindow="0" yWindow="500" windowWidth="28800" windowHeight="16420" tabRatio="404" xr2:uid="{00000000-000D-0000-FFFF-FFFF00000000}"/>
  </bookViews>
  <sheets>
    <sheet name="WELCOME" sheetId="5" r:id="rId1"/>
    <sheet name="YOUR ASSET MIX" sheetId="1" r:id="rId2"/>
    <sheet name="YOUR SCORES" sheetId="4" r:id="rId3"/>
    <sheet name="PROs+CONs" sheetId="3" r:id="rId4"/>
    <sheet name="SAFETY SCORE OF ASSET CLASSE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1" i="4"/>
  <c r="B10" i="4"/>
  <c r="B9" i="4"/>
  <c r="B8" i="4"/>
  <c r="B7" i="4"/>
  <c r="B6" i="4"/>
  <c r="B5" i="4"/>
  <c r="B4" i="4"/>
  <c r="B3" i="4"/>
  <c r="B2" i="4"/>
  <c r="L11" i="4"/>
  <c r="I11" i="4"/>
  <c r="L10" i="4"/>
  <c r="I10" i="4"/>
  <c r="L9" i="4"/>
  <c r="I9" i="4"/>
  <c r="L8" i="4"/>
  <c r="I8" i="4"/>
  <c r="L7" i="4"/>
  <c r="I7" i="4"/>
  <c r="L6" i="4"/>
  <c r="I6" i="4"/>
  <c r="L5" i="4"/>
  <c r="I5" i="4"/>
  <c r="L4" i="4"/>
  <c r="I4" i="4"/>
  <c r="L3" i="4"/>
  <c r="I3" i="4"/>
  <c r="L2" i="4"/>
  <c r="I2" i="4"/>
  <c r="E38" i="2"/>
  <c r="E2" i="4" s="1"/>
  <c r="F38" i="2"/>
  <c r="E3" i="4" s="1"/>
  <c r="G38" i="2"/>
  <c r="E4" i="4" s="1"/>
  <c r="H38" i="2"/>
  <c r="E5" i="4" s="1"/>
  <c r="I38" i="2"/>
  <c r="E6" i="4" s="1"/>
  <c r="J38" i="2"/>
  <c r="E7" i="4" s="1"/>
  <c r="K38" i="2"/>
  <c r="E8" i="4" s="1"/>
  <c r="L38" i="2"/>
  <c r="E9" i="4" s="1"/>
  <c r="M38" i="2"/>
  <c r="E10" i="4" s="1"/>
  <c r="N38" i="2"/>
  <c r="E11" i="4" s="1"/>
  <c r="B12" i="4" l="1"/>
  <c r="D8" i="4" s="1"/>
  <c r="D6" i="4" l="1"/>
  <c r="D9" i="4"/>
  <c r="D10" i="4"/>
  <c r="D7" i="4"/>
  <c r="D4" i="4"/>
  <c r="D5" i="4"/>
  <c r="D11" i="4"/>
  <c r="D2" i="4"/>
  <c r="D3" i="4"/>
  <c r="G12" i="4" l="1"/>
  <c r="M12" i="4"/>
  <c r="D12" i="4"/>
  <c r="J12" i="4"/>
</calcChain>
</file>

<file path=xl/sharedStrings.xml><?xml version="1.0" encoding="utf-8"?>
<sst xmlns="http://schemas.openxmlformats.org/spreadsheetml/2006/main" count="243" uniqueCount="150">
  <si>
    <t>FOR EACH CLASS OF ASSET:</t>
  </si>
  <si>
    <t>As a % of your total amount</t>
  </si>
  <si>
    <t>CDs</t>
  </si>
  <si>
    <t>Mutual Funds</t>
  </si>
  <si>
    <t>Stocks</t>
  </si>
  <si>
    <t>Bonds</t>
  </si>
  <si>
    <t>Dividend Stocks</t>
  </si>
  <si>
    <t>Life Insurance</t>
  </si>
  <si>
    <t>Annuities</t>
  </si>
  <si>
    <t>Jewelry</t>
  </si>
  <si>
    <t>Precious Metals</t>
  </si>
  <si>
    <t>Real Estate</t>
  </si>
  <si>
    <t>TOTAL AMOUNT</t>
  </si>
  <si>
    <t>CD</t>
  </si>
  <si>
    <t>Mutual Fund</t>
  </si>
  <si>
    <t>Dividends</t>
  </si>
  <si>
    <t>Annuity</t>
  </si>
  <si>
    <t>FINANCIAL RISKS</t>
  </si>
  <si>
    <t>Market Loss</t>
  </si>
  <si>
    <t>the asset loses value in market declines</t>
  </si>
  <si>
    <t>Interest Rate</t>
  </si>
  <si>
    <t>the renewal interest rate is too low for your needs</t>
  </si>
  <si>
    <t>Inflation</t>
  </si>
  <si>
    <t>expense of living can increase more than your asset can grow income</t>
  </si>
  <si>
    <t>Social Security Tax</t>
  </si>
  <si>
    <t>when other income creates taxes on your Social Security</t>
  </si>
  <si>
    <t>Expense</t>
  </si>
  <si>
    <t>owning the asset creates expenses</t>
  </si>
  <si>
    <t>ECONOMIC RISKS</t>
  </si>
  <si>
    <t>Economic risks are monetary but not on an individualized basis</t>
  </si>
  <si>
    <t>Legislative Risk (Tax)</t>
  </si>
  <si>
    <t>legislators change laws for voters with less money than you</t>
  </si>
  <si>
    <t>Systemic</t>
  </si>
  <si>
    <t>an entire financial industry retracts or collapses</t>
  </si>
  <si>
    <t>Regulator</t>
  </si>
  <si>
    <t>the regulators can't keep up with their industry</t>
  </si>
  <si>
    <t>LIFESTYLE RISKS</t>
  </si>
  <si>
    <t>This type of risk creates frustration, indignity, and feelings of inadequacy</t>
  </si>
  <si>
    <t>Decision</t>
  </si>
  <si>
    <t>an asset will suffer if you don't make required decisions on time</t>
  </si>
  <si>
    <t>Complexity</t>
  </si>
  <si>
    <t>when too many decisions are required and hard to resolve</t>
  </si>
  <si>
    <t>Target</t>
  </si>
  <si>
    <t>Control</t>
  </si>
  <si>
    <t>when you lose control of your affairs because it's too complex to keep up</t>
  </si>
  <si>
    <t>THIRD PARTY RISK</t>
  </si>
  <si>
    <t>These risks are controllable but unavoidable when you use anything but a tin can</t>
  </si>
  <si>
    <t>Advisor</t>
  </si>
  <si>
    <t>an advisor uses your wealth with their career or income most in mind</t>
  </si>
  <si>
    <t>Fees</t>
  </si>
  <si>
    <t>Relative</t>
  </si>
  <si>
    <t>a family member betrays your trust and misuses your funds</t>
  </si>
  <si>
    <t>Rules</t>
  </si>
  <si>
    <t>changes to account rules reduce your freedom of management</t>
  </si>
  <si>
    <t>Forced Withdrawals</t>
  </si>
  <si>
    <t>when you are required to withdraw unneeded money and pay tax on it</t>
  </si>
  <si>
    <t>Publicity</t>
  </si>
  <si>
    <t>when an institution divulges your information, intentionally or otherwise</t>
  </si>
  <si>
    <t>Probate</t>
  </si>
  <si>
    <t>when the legal system publicizes your death and invites claims on your wealth</t>
  </si>
  <si>
    <t>Institutional</t>
  </si>
  <si>
    <t>the institution holding your account can default on its obligations</t>
  </si>
  <si>
    <t>SELF RISKS</t>
  </si>
  <si>
    <t>Impulsivity</t>
  </si>
  <si>
    <t>you spend without a plan to avoid running out</t>
  </si>
  <si>
    <t>Over-generous</t>
  </si>
  <si>
    <t>you give without a plan to limit people's dependency</t>
  </si>
  <si>
    <t>Bribery</t>
  </si>
  <si>
    <t>Care Need Risk</t>
  </si>
  <si>
    <t>your physical needs require greater expense</t>
  </si>
  <si>
    <t>Incapacity Risk</t>
  </si>
  <si>
    <t>you become unable to manage your affairs for any reason</t>
  </si>
  <si>
    <t>SAFETY SCORE:</t>
  </si>
  <si>
    <t>PROs</t>
  </si>
  <si>
    <t>CONs</t>
  </si>
  <si>
    <t>Regular income from stock ownership in reliable industries with consistent demand and possibly insulated from market forces</t>
  </si>
  <si>
    <t>Simple. Short-Term. Possibly local. Bankers become friends. Insured to $250,000.</t>
  </si>
  <si>
    <t xml:space="preserve">Requires long time horizon, may require premium payments and if unpaid value can be lost. </t>
  </si>
  <si>
    <t>Penalty on entire amount if only some needed. Attention required. Can renew at low rate. Banking system fragile. Interest makes SocSec taxable.</t>
  </si>
  <si>
    <t xml:space="preserve">Requires multi-year commitment to avoid conditional penalties. </t>
  </si>
  <si>
    <t>Exposed to declines, requires long time horizon, risk of disintermediation and rapid value loss, sales charges and fees</t>
  </si>
  <si>
    <t>Home Run Potential 4=hi, 1=lo</t>
  </si>
  <si>
    <t>Strike-out Potential 4=hi, 1=lo</t>
  </si>
  <si>
    <t>Easily lost or stolen; can remain unused due to value</t>
  </si>
  <si>
    <t>Enjoyable, hidden in plain view, most usable in emergency trade, fun to own</t>
  </si>
  <si>
    <t>Hedge agains inflation, currency regulation and risk, currency collapse, federal debt mismanagement</t>
  </si>
  <si>
    <t>Most hassle of any wealth class, can have management and tenant turnaround expenses</t>
  </si>
  <si>
    <t>Easy to leverage. Other people pay for your asset. Limited supply of land so it only increases in value.</t>
  </si>
  <si>
    <t>LEAST SAFE = 0</t>
  </si>
  <si>
    <t>MOST SAFE = 75</t>
  </si>
  <si>
    <t>Causes for these risks can include foolish behavior and willfully blind thinking</t>
  </si>
  <si>
    <t>Concentrated opporunity for headline-driven gains. Piggyback on management team skill. Full disclosure of company financials.</t>
  </si>
  <si>
    <t>Fixed interest payable in some form. No market loss if held to term. Full disclosure of issuer financials.</t>
  </si>
  <si>
    <t>Easily stolen, word gets around, target risk, impractical and risky to use in social calamity</t>
  </si>
  <si>
    <t>NEXT STEP: Investigate the PROs+CONs tab for each asset's home run potential and strike-out potential</t>
  </si>
  <si>
    <t xml:space="preserve">NEXT STEP: Investigate the RISKS+SCORES tab for each asset's score on </t>
  </si>
  <si>
    <t>RISK TYPES:</t>
  </si>
  <si>
    <t>EXACT RISK:</t>
  </si>
  <si>
    <t>THE RISK DEFINED:</t>
  </si>
  <si>
    <t>This type of risk affects individualized asset and account values including practical  usefulness.</t>
  </si>
  <si>
    <t>Unilateral contract, self-fulfills in even tof death or long term care, grandfathered from tax changes, private ownership and beneficiaries, no probate, cash value, no market loss, tax-deferred dividends, tax-free withdrawals with no tax on SocSec, no sales charge, agents are licensed and become friends, highly regulated industry with best safety record</t>
  </si>
  <si>
    <t>Contract, grandfathered from tax changes, private ownership and beneficiaries, no probate, grow with market but no market loss, tax-deferred dividends, penalty-free withdrawals, exclusion ratio to avoid tax on SocSec, highly regulated industry with best safety record, no sales charge, agents are licensed and become friends.</t>
  </si>
  <si>
    <t>Plentiful. Diversification against market declines. Can pick industries based on trends. Easy to D-I-Y or with broker.</t>
  </si>
  <si>
    <t>Exposed to declines, requires long time horizon, headline-driven value fluctuations apart from company quality, sales charges and fees. Failure to act at right time can be costly.</t>
  </si>
  <si>
    <t>Loses value when interest rates increase or issuer has financial trouble. Interest makes SocSec taxable, sales charges and fees. Failure to act at right time can be costly.</t>
  </si>
  <si>
    <t>Interest makes SocSec taxable. Loses value when interest rates increase. Headline-driven dividend and value fluctations. sales charges and fees. Failure to act at right time can be costly.</t>
  </si>
  <si>
    <t>Safety Score of this asset class:</t>
  </si>
  <si>
    <t>Home Run Potential of this asset class:</t>
  </si>
  <si>
    <t>TRIPLE = 3</t>
  </si>
  <si>
    <t>DOUBLE = 2</t>
  </si>
  <si>
    <t>SINGLE = 1</t>
  </si>
  <si>
    <t>HOME RUN = 4</t>
  </si>
  <si>
    <t>Strike-Out Potential of this asset class:</t>
  </si>
  <si>
    <t>SINGLES WIN BALL GAMES = 1</t>
  </si>
  <si>
    <t>STRIKE-OUT KING = 4</t>
  </si>
  <si>
    <t>NEXT STEP: See YOUR Scores on the SCORES tab for each asset's home run potential and strike-out potential</t>
  </si>
  <si>
    <t>Round to nearest 1,000 and enter:</t>
  </si>
  <si>
    <t>scale:</t>
  </si>
  <si>
    <t>The amount you entered in this asset class:</t>
  </si>
  <si>
    <t>HOME RUN Potential on Your Total Amount</t>
  </si>
  <si>
    <t>STRIKE-OUT Potential on Your Total Amount</t>
  </si>
  <si>
    <t>Your Safety Score on Your Total Amount</t>
  </si>
  <si>
    <t>Welcome to the SuperSafeSummary!</t>
  </si>
  <si>
    <t>SAFETY</t>
  </si>
  <si>
    <t>HOME RUN POTENTIAL</t>
  </si>
  <si>
    <t>STRIKE-OUT POTENTIAL</t>
  </si>
  <si>
    <t>By utlizing it, you agree not to distribute it or forward it. Failure to comply with this agreement</t>
  </si>
  <si>
    <t>you know needs to see this SuperSafeSummary, forward them the website:</t>
  </si>
  <si>
    <t>SuperSafeSavings.com</t>
  </si>
  <si>
    <t>It may not be copied or distributed.</t>
  </si>
  <si>
    <t xml:space="preserve">This SuperSafeSummary has been copyrighted by its author, Paul Renfroe. </t>
  </si>
  <si>
    <t>will cause you legal penalties and the costs associated. You don't want that! So if someone</t>
  </si>
  <si>
    <t>This spreadsheet tool permits you to make entries only on the tab named, Your Asset Mix.</t>
  </si>
  <si>
    <t>The scores and descriptions are based on my thirty-plus years assisting actual retired people and learning</t>
  </si>
  <si>
    <t>what worked for them, what caused them heartache and loss, and what they wished they had done.</t>
  </si>
  <si>
    <t xml:space="preserve">To schedule your consultation with me and secure your own savings </t>
  </si>
  <si>
    <t>from the many hidden takers, please schedule your appointment at</t>
  </si>
  <si>
    <t>This sheet permits you to enter your asset mix and evaluate its overall:</t>
  </si>
  <si>
    <t>Some people want to be told where to put their savings, and what to prioritize.</t>
  </si>
  <si>
    <t>Others like to think it through, become more educated, find out what actually works and what is just marketing.</t>
  </si>
  <si>
    <t>This SuperSafeSummary and our services are available to both types.</t>
  </si>
  <si>
    <t>Only change yellow cells!</t>
  </si>
  <si>
    <t>WHICH ARE THE PEACE-TAKERS &amp; SAVINGS THIEVES?</t>
  </si>
  <si>
    <t xml:space="preserve">0–3 RISK SCALE: 0 = Fake peace, because you have 100% risk; </t>
  </si>
  <si>
    <t>3 = True peace, because you have 0% risk</t>
  </si>
  <si>
    <t>when your asset calls you to the attention of untrustworthy takers</t>
  </si>
  <si>
    <t>amounts you pay for maintaining a certain account or asset</t>
  </si>
  <si>
    <t>people withhold from you, in order to get your money</t>
  </si>
  <si>
    <t>For growth with SAFETY, you want a 1 or 2</t>
  </si>
  <si>
    <t>For GROWTH without safety, you want 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</si>
</sst>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;\-[$$-409]#,##0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u/>
      <sz val="14"/>
      <name val="Arial"/>
      <family val="2"/>
    </font>
    <font>
      <b/>
      <i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E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horizontal="right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0" fontId="3" fillId="0" borderId="1" xfId="0" applyNumberFormat="1" applyFont="1" applyBorder="1"/>
    <xf numFmtId="164" fontId="4" fillId="0" borderId="0" xfId="0" applyNumberFormat="1" applyFont="1"/>
    <xf numFmtId="10" fontId="4" fillId="0" borderId="1" xfId="0" applyNumberFormat="1" applyFont="1" applyBorder="1"/>
    <xf numFmtId="0" fontId="2" fillId="0" borderId="0" xfId="0" applyFont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10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3" xfId="0" applyFont="1" applyBorder="1"/>
    <xf numFmtId="0" fontId="2" fillId="2" borderId="1" xfId="0" applyFont="1" applyFill="1" applyBorder="1" applyAlignment="1">
      <alignment horizontal="center" wrapText="1"/>
    </xf>
    <xf numFmtId="1" fontId="5" fillId="3" borderId="1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6" xfId="0" applyFont="1" applyBorder="1" applyAlignment="1">
      <alignment horizontal="center"/>
    </xf>
    <xf numFmtId="1" fontId="5" fillId="4" borderId="24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 wrapText="1"/>
    </xf>
    <xf numFmtId="1" fontId="5" fillId="2" borderId="24" xfId="0" applyNumberFormat="1" applyFont="1" applyFill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164" fontId="3" fillId="0" borderId="2" xfId="0" applyNumberFormat="1" applyFont="1" applyBorder="1"/>
    <xf numFmtId="164" fontId="4" fillId="0" borderId="2" xfId="0" applyNumberFormat="1" applyFont="1" applyBorder="1"/>
    <xf numFmtId="0" fontId="2" fillId="0" borderId="8" xfId="0" applyFont="1" applyBorder="1" applyAlignment="1">
      <alignment horizontal="right"/>
    </xf>
    <xf numFmtId="164" fontId="3" fillId="0" borderId="26" xfId="0" applyNumberFormat="1" applyFont="1" applyBorder="1"/>
    <xf numFmtId="0" fontId="6" fillId="0" borderId="4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8" fillId="5" borderId="10" xfId="0" applyFont="1" applyFill="1" applyBorder="1"/>
    <xf numFmtId="0" fontId="0" fillId="5" borderId="11" xfId="0" applyFill="1" applyBorder="1"/>
    <xf numFmtId="0" fontId="0" fillId="5" borderId="9" xfId="0" applyFill="1" applyBorder="1"/>
    <xf numFmtId="0" fontId="9" fillId="0" borderId="13" xfId="0" applyFont="1" applyBorder="1" applyAlignment="1" applyProtection="1">
      <alignment horizontal="center" wrapText="1"/>
      <protection hidden="1"/>
    </xf>
    <xf numFmtId="0" fontId="9" fillId="0" borderId="14" xfId="0" applyFont="1" applyBorder="1" applyAlignment="1" applyProtection="1">
      <alignment horizontal="center" wrapText="1"/>
      <protection hidden="1"/>
    </xf>
    <xf numFmtId="0" fontId="9" fillId="0" borderId="14" xfId="0" applyFont="1" applyBorder="1" applyAlignment="1">
      <alignment horizontal="center" wrapText="1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7" xfId="0" applyFont="1" applyBorder="1" applyAlignment="1">
      <alignment horizontal="right"/>
    </xf>
    <xf numFmtId="164" fontId="7" fillId="5" borderId="18" xfId="0" applyNumberFormat="1" applyFont="1" applyFill="1" applyBorder="1"/>
    <xf numFmtId="164" fontId="7" fillId="0" borderId="19" xfId="0" applyNumberFormat="1" applyFont="1" applyBorder="1"/>
    <xf numFmtId="0" fontId="9" fillId="0" borderId="0" xfId="0" applyFont="1" applyAlignment="1">
      <alignment horizontal="center" wrapText="1"/>
    </xf>
    <xf numFmtId="0" fontId="7" fillId="0" borderId="16" xfId="0" applyFont="1" applyBorder="1" applyAlignment="1">
      <alignment horizontal="right"/>
    </xf>
    <xf numFmtId="164" fontId="7" fillId="5" borderId="0" xfId="0" applyNumberFormat="1" applyFont="1" applyFill="1"/>
    <xf numFmtId="164" fontId="7" fillId="0" borderId="20" xfId="0" applyNumberFormat="1" applyFont="1" applyBorder="1"/>
    <xf numFmtId="164" fontId="10" fillId="5" borderId="0" xfId="0" applyNumberFormat="1" applyFont="1" applyFill="1"/>
    <xf numFmtId="164" fontId="10" fillId="0" borderId="20" xfId="0" applyNumberFormat="1" applyFont="1" applyBorder="1"/>
    <xf numFmtId="0" fontId="9" fillId="0" borderId="21" xfId="0" applyFont="1" applyBorder="1" applyAlignment="1">
      <alignment horizontal="right"/>
    </xf>
    <xf numFmtId="164" fontId="7" fillId="0" borderId="22" xfId="0" applyNumberFormat="1" applyFont="1" applyBorder="1"/>
    <xf numFmtId="164" fontId="7" fillId="0" borderId="23" xfId="0" applyNumberFormat="1" applyFont="1" applyBorder="1"/>
    <xf numFmtId="0" fontId="9" fillId="0" borderId="13" xfId="0" applyFont="1" applyBorder="1" applyAlignment="1">
      <alignment wrapText="1"/>
    </xf>
    <xf numFmtId="0" fontId="9" fillId="0" borderId="15" xfId="0" applyFont="1" applyBorder="1" applyAlignment="1">
      <alignment horizontal="left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 wrapText="1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0" fontId="9" fillId="0" borderId="5" xfId="0" applyFont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1" fillId="6" borderId="27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2" fillId="0" borderId="0" xfId="0" applyFont="1" applyBorder="1" applyAlignment="1">
      <alignment textRotation="90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tabSelected="1" workbookViewId="0">
      <selection activeCell="G10" sqref="G10"/>
    </sheetView>
  </sheetViews>
  <sheetFormatPr baseColWidth="10" defaultRowHeight="13" x14ac:dyDescent="0.15"/>
  <sheetData>
    <row r="1" spans="1:4" ht="18" x14ac:dyDescent="0.2">
      <c r="A1" s="40" t="s">
        <v>122</v>
      </c>
      <c r="B1" s="40"/>
      <c r="C1" s="40"/>
      <c r="D1" s="40"/>
    </row>
    <row r="2" spans="1:4" ht="18" x14ac:dyDescent="0.2">
      <c r="A2" s="40"/>
      <c r="B2" s="40"/>
      <c r="C2" s="40"/>
      <c r="D2" s="40"/>
    </row>
    <row r="3" spans="1:4" ht="18" x14ac:dyDescent="0.2">
      <c r="A3" s="40" t="s">
        <v>137</v>
      </c>
      <c r="B3" s="40"/>
      <c r="C3" s="40"/>
      <c r="D3" s="40"/>
    </row>
    <row r="4" spans="1:4" ht="18" x14ac:dyDescent="0.2">
      <c r="A4" s="40"/>
      <c r="B4" s="40" t="s">
        <v>123</v>
      </c>
      <c r="C4" s="40"/>
      <c r="D4" s="40"/>
    </row>
    <row r="5" spans="1:4" ht="18" x14ac:dyDescent="0.2">
      <c r="A5" s="40"/>
      <c r="B5" s="40" t="s">
        <v>124</v>
      </c>
      <c r="C5" s="40"/>
      <c r="D5" s="40"/>
    </row>
    <row r="6" spans="1:4" ht="18" x14ac:dyDescent="0.2">
      <c r="A6" s="40"/>
      <c r="B6" s="40" t="s">
        <v>125</v>
      </c>
      <c r="C6" s="40"/>
      <c r="D6" s="40"/>
    </row>
    <row r="7" spans="1:4" ht="18" x14ac:dyDescent="0.2">
      <c r="A7" s="40"/>
      <c r="B7" s="40"/>
      <c r="C7" s="40"/>
      <c r="D7" s="40"/>
    </row>
    <row r="8" spans="1:4" ht="18" x14ac:dyDescent="0.2">
      <c r="A8" s="40" t="s">
        <v>130</v>
      </c>
      <c r="B8" s="40"/>
      <c r="C8" s="40"/>
      <c r="D8" s="40"/>
    </row>
    <row r="9" spans="1:4" ht="18" x14ac:dyDescent="0.2">
      <c r="A9" s="40"/>
      <c r="B9" s="40" t="s">
        <v>129</v>
      </c>
      <c r="C9" s="40"/>
      <c r="D9" s="40"/>
    </row>
    <row r="10" spans="1:4" ht="18" x14ac:dyDescent="0.2">
      <c r="A10" s="40"/>
      <c r="B10" s="40"/>
      <c r="C10" s="40"/>
      <c r="D10" s="40"/>
    </row>
    <row r="11" spans="1:4" ht="18" x14ac:dyDescent="0.2">
      <c r="A11" s="40" t="s">
        <v>126</v>
      </c>
      <c r="B11" s="40"/>
      <c r="C11" s="40"/>
      <c r="D11" s="40"/>
    </row>
    <row r="12" spans="1:4" ht="18" x14ac:dyDescent="0.2">
      <c r="A12" s="40" t="s">
        <v>131</v>
      </c>
      <c r="B12" s="40"/>
      <c r="C12" s="40"/>
      <c r="D12" s="40"/>
    </row>
    <row r="13" spans="1:4" ht="18" x14ac:dyDescent="0.2">
      <c r="A13" s="40" t="s">
        <v>127</v>
      </c>
      <c r="B13" s="40"/>
      <c r="C13" s="40"/>
      <c r="D13" s="40"/>
    </row>
    <row r="14" spans="1:4" ht="18" x14ac:dyDescent="0.2">
      <c r="A14" s="40"/>
      <c r="B14" s="88" t="s">
        <v>128</v>
      </c>
      <c r="C14" s="88"/>
      <c r="D14" s="88"/>
    </row>
    <row r="16" spans="1:4" ht="18" x14ac:dyDescent="0.2">
      <c r="A16" s="40" t="s">
        <v>132</v>
      </c>
    </row>
    <row r="17" spans="1:4" ht="18" x14ac:dyDescent="0.2">
      <c r="A17" s="40"/>
      <c r="B17" s="41" t="s">
        <v>141</v>
      </c>
      <c r="C17" s="42"/>
      <c r="D17" s="43"/>
    </row>
    <row r="19" spans="1:4" ht="18" x14ac:dyDescent="0.2">
      <c r="A19" s="40" t="s">
        <v>133</v>
      </c>
      <c r="B19" s="40"/>
    </row>
    <row r="20" spans="1:4" ht="18" x14ac:dyDescent="0.2">
      <c r="A20" s="40"/>
      <c r="B20" s="40" t="s">
        <v>134</v>
      </c>
    </row>
    <row r="21" spans="1:4" ht="18" x14ac:dyDescent="0.2">
      <c r="A21" s="40"/>
      <c r="B21" s="40"/>
    </row>
    <row r="22" spans="1:4" ht="18" x14ac:dyDescent="0.2">
      <c r="A22" s="40" t="s">
        <v>138</v>
      </c>
      <c r="B22" s="40"/>
    </row>
    <row r="23" spans="1:4" ht="18" x14ac:dyDescent="0.2">
      <c r="A23" s="40" t="s">
        <v>139</v>
      </c>
    </row>
    <row r="24" spans="1:4" ht="18" x14ac:dyDescent="0.2">
      <c r="B24" s="40" t="s">
        <v>140</v>
      </c>
    </row>
    <row r="26" spans="1:4" s="40" customFormat="1" ht="18" x14ac:dyDescent="0.2">
      <c r="A26" s="40" t="s">
        <v>135</v>
      </c>
    </row>
    <row r="27" spans="1:4" s="40" customFormat="1" ht="18" x14ac:dyDescent="0.2">
      <c r="B27" s="40" t="s">
        <v>136</v>
      </c>
    </row>
    <row r="28" spans="1:4" ht="18" x14ac:dyDescent="0.2">
      <c r="B28" s="88" t="s">
        <v>128</v>
      </c>
      <c r="C28" s="88"/>
      <c r="D28" s="88"/>
    </row>
  </sheetData>
  <sheetProtection algorithmName="SHA-512" hashValue="PzKh2AWUYaVcHRPI2RriAsnx5Z+c7gjqzQCYP0nxAzWtRD148iw3Bu9yB3E/DTrWHd2HDLv3MiUUvA+/fC41Ow==" saltValue="kEYYZrgVYlyr+HZSmNd1ug==" spinCount="100000" sheet="1" objects="1" scenarios="1" selectLockedCells="1" selectUnlockedCells="1"/>
  <mergeCells count="2">
    <mergeCell ref="B14:D14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4"/>
  <sheetViews>
    <sheetView workbookViewId="0">
      <selection activeCell="E5" sqref="E5"/>
    </sheetView>
  </sheetViews>
  <sheetFormatPr baseColWidth="10" defaultColWidth="11.5" defaultRowHeight="18" x14ac:dyDescent="0.2"/>
  <cols>
    <col min="1" max="1" width="21.1640625" style="39" customWidth="1"/>
    <col min="2" max="2" width="18.6640625" style="39" customWidth="1"/>
    <col min="3" max="3" width="1.6640625" style="39" customWidth="1"/>
    <col min="4" max="4" width="11.5" style="39"/>
    <col min="5" max="5" width="11.5" style="47"/>
    <col min="6" max="6" width="2" style="39" customWidth="1"/>
    <col min="7" max="7" width="11.5" style="39"/>
    <col min="8" max="8" width="2.33203125" style="39" customWidth="1"/>
    <col min="9" max="10" width="11.5" style="39"/>
    <col min="11" max="11" width="3.5" style="39" customWidth="1"/>
    <col min="12" max="16384" width="11.5" style="39"/>
  </cols>
  <sheetData>
    <row r="1" spans="1:13" s="48" customFormat="1" ht="58" thickBot="1" x14ac:dyDescent="0.25">
      <c r="A1" s="44" t="s">
        <v>0</v>
      </c>
      <c r="B1" s="45" t="s">
        <v>116</v>
      </c>
      <c r="C1" s="46"/>
      <c r="D1" s="39"/>
      <c r="E1" s="47"/>
      <c r="F1" s="39"/>
      <c r="G1" s="39"/>
      <c r="H1" s="39"/>
      <c r="I1" s="39"/>
      <c r="J1" s="39"/>
      <c r="K1" s="39"/>
      <c r="L1" s="39"/>
      <c r="M1" s="39"/>
    </row>
    <row r="2" spans="1:13" ht="23" customHeight="1" x14ac:dyDescent="0.2">
      <c r="A2" s="49" t="s">
        <v>2</v>
      </c>
      <c r="B2" s="50">
        <v>1</v>
      </c>
      <c r="C2" s="51"/>
      <c r="D2" s="52"/>
      <c r="E2" s="52"/>
      <c r="F2" s="52"/>
      <c r="G2" s="52"/>
    </row>
    <row r="3" spans="1:13" ht="23" customHeight="1" x14ac:dyDescent="0.2">
      <c r="A3" s="53" t="s">
        <v>3</v>
      </c>
      <c r="B3" s="54">
        <v>1</v>
      </c>
      <c r="C3" s="55"/>
    </row>
    <row r="4" spans="1:13" ht="23" customHeight="1" x14ac:dyDescent="0.2">
      <c r="A4" s="53" t="s">
        <v>4</v>
      </c>
      <c r="B4" s="54">
        <v>1</v>
      </c>
      <c r="C4" s="55"/>
    </row>
    <row r="5" spans="1:13" ht="23" customHeight="1" x14ac:dyDescent="0.2">
      <c r="A5" s="53" t="s">
        <v>5</v>
      </c>
      <c r="B5" s="54">
        <v>1</v>
      </c>
      <c r="C5" s="55"/>
    </row>
    <row r="6" spans="1:13" ht="23" customHeight="1" x14ac:dyDescent="0.2">
      <c r="A6" s="53" t="s">
        <v>6</v>
      </c>
      <c r="B6" s="54">
        <v>1</v>
      </c>
      <c r="C6" s="55"/>
    </row>
    <row r="7" spans="1:13" ht="23" customHeight="1" x14ac:dyDescent="0.2">
      <c r="A7" s="53" t="s">
        <v>7</v>
      </c>
      <c r="B7" s="54">
        <v>1</v>
      </c>
      <c r="C7" s="55"/>
    </row>
    <row r="8" spans="1:13" ht="23" customHeight="1" x14ac:dyDescent="0.2">
      <c r="A8" s="53" t="s">
        <v>8</v>
      </c>
      <c r="B8" s="54">
        <v>1</v>
      </c>
      <c r="C8" s="55"/>
    </row>
    <row r="9" spans="1:13" ht="23" customHeight="1" x14ac:dyDescent="0.2">
      <c r="A9" s="53" t="s">
        <v>9</v>
      </c>
      <c r="B9" s="54">
        <v>1</v>
      </c>
      <c r="C9" s="55"/>
    </row>
    <row r="10" spans="1:13" ht="23" customHeight="1" x14ac:dyDescent="0.2">
      <c r="A10" s="53" t="s">
        <v>10</v>
      </c>
      <c r="B10" s="54">
        <v>1</v>
      </c>
      <c r="C10" s="55"/>
    </row>
    <row r="11" spans="1:13" ht="23" customHeight="1" x14ac:dyDescent="0.2">
      <c r="A11" s="53" t="s">
        <v>11</v>
      </c>
      <c r="B11" s="56">
        <v>1</v>
      </c>
      <c r="C11" s="57"/>
    </row>
    <row r="12" spans="1:13" ht="23" customHeight="1" thickBot="1" x14ac:dyDescent="0.25">
      <c r="A12" s="58" t="s">
        <v>12</v>
      </c>
      <c r="B12" s="59">
        <f>SUM(B2:B11)</f>
        <v>10</v>
      </c>
      <c r="C12" s="60"/>
    </row>
    <row r="13" spans="1:13" ht="19" thickBot="1" x14ac:dyDescent="0.25"/>
    <row r="14" spans="1:13" ht="64" customHeight="1" thickBot="1" x14ac:dyDescent="0.25">
      <c r="A14" s="89" t="s">
        <v>115</v>
      </c>
      <c r="B14" s="90"/>
      <c r="C14" s="90"/>
      <c r="D14" s="91"/>
    </row>
  </sheetData>
  <sheetProtection selectLockedCells="1"/>
  <mergeCells count="1">
    <mergeCell ref="A14:D14"/>
  </mergeCell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workbookViewId="0">
      <selection activeCell="P1" sqref="P1"/>
    </sheetView>
  </sheetViews>
  <sheetFormatPr baseColWidth="10" defaultColWidth="11.5" defaultRowHeight="16" x14ac:dyDescent="0.2"/>
  <cols>
    <col min="1" max="1" width="21.83203125" style="9" customWidth="1"/>
    <col min="2" max="2" width="18.6640625" style="9" customWidth="1"/>
    <col min="3" max="3" width="1.6640625" style="9" customWidth="1"/>
    <col min="4" max="4" width="11.5" style="9"/>
    <col min="5" max="5" width="11.5" style="20"/>
    <col min="6" max="6" width="2" style="9" customWidth="1"/>
    <col min="7" max="7" width="11.5" style="9"/>
    <col min="8" max="8" width="2.33203125" style="9" customWidth="1"/>
    <col min="9" max="10" width="11.5" style="9"/>
    <col min="11" max="11" width="3.5" style="9" customWidth="1"/>
    <col min="12" max="16384" width="11.5" style="9"/>
  </cols>
  <sheetData>
    <row r="1" spans="1:13" s="17" customFormat="1" ht="102" x14ac:dyDescent="0.2">
      <c r="A1" s="32" t="s">
        <v>0</v>
      </c>
      <c r="B1" s="30" t="s">
        <v>118</v>
      </c>
      <c r="C1" s="14"/>
      <c r="D1" s="15" t="s">
        <v>1</v>
      </c>
      <c r="E1" s="16" t="s">
        <v>106</v>
      </c>
      <c r="G1" s="25" t="s">
        <v>121</v>
      </c>
      <c r="I1" s="16" t="s">
        <v>107</v>
      </c>
      <c r="J1" s="26" t="s">
        <v>119</v>
      </c>
      <c r="L1" s="16" t="s">
        <v>112</v>
      </c>
      <c r="M1" s="23" t="s">
        <v>120</v>
      </c>
    </row>
    <row r="2" spans="1:13" ht="24" customHeight="1" x14ac:dyDescent="0.2">
      <c r="A2" s="33" t="s">
        <v>2</v>
      </c>
      <c r="B2" s="34">
        <f>'YOUR ASSET MIX'!B2</f>
        <v>1</v>
      </c>
      <c r="C2" s="10"/>
      <c r="D2" s="11">
        <f t="shared" ref="D2:D11" si="0">(B2/$B$12)</f>
        <v>0.1</v>
      </c>
      <c r="E2" s="18">
        <f>'SAFETY SCORE OF ASSET CLASSES'!E38</f>
        <v>15</v>
      </c>
      <c r="G2" s="38" t="s">
        <v>117</v>
      </c>
      <c r="I2" s="21">
        <f>'PROs+CONs'!B2</f>
        <v>1</v>
      </c>
      <c r="J2" s="38" t="s">
        <v>117</v>
      </c>
      <c r="L2" s="21">
        <f>'PROs+CONs'!B14</f>
        <v>1</v>
      </c>
      <c r="M2" s="22" t="s">
        <v>117</v>
      </c>
    </row>
    <row r="3" spans="1:13" ht="24" customHeight="1" x14ac:dyDescent="0.2">
      <c r="A3" s="33" t="s">
        <v>3</v>
      </c>
      <c r="B3" s="34">
        <f>'YOUR ASSET MIX'!B3</f>
        <v>1</v>
      </c>
      <c r="C3" s="10"/>
      <c r="D3" s="11">
        <f t="shared" si="0"/>
        <v>0.1</v>
      </c>
      <c r="E3" s="18">
        <f>'SAFETY SCORE OF ASSET CLASSES'!F38</f>
        <v>4</v>
      </c>
      <c r="G3" s="95" t="s">
        <v>89</v>
      </c>
      <c r="I3" s="18">
        <f>'PROs+CONs'!B3</f>
        <v>3</v>
      </c>
      <c r="J3" s="95" t="s">
        <v>111</v>
      </c>
      <c r="L3" s="18">
        <f>'PROs+CONs'!B15</f>
        <v>3</v>
      </c>
      <c r="M3" s="95" t="s">
        <v>114</v>
      </c>
    </row>
    <row r="4" spans="1:13" ht="24" customHeight="1" x14ac:dyDescent="0.2">
      <c r="A4" s="33" t="s">
        <v>4</v>
      </c>
      <c r="B4" s="34">
        <f>'YOUR ASSET MIX'!B4</f>
        <v>1</v>
      </c>
      <c r="C4" s="10"/>
      <c r="D4" s="11">
        <f t="shared" si="0"/>
        <v>0.1</v>
      </c>
      <c r="E4" s="18">
        <f>'SAFETY SCORE OF ASSET CLASSES'!G38</f>
        <v>6</v>
      </c>
      <c r="G4" s="95"/>
      <c r="I4" s="18">
        <f>'PROs+CONs'!B4</f>
        <v>4</v>
      </c>
      <c r="J4" s="95"/>
      <c r="L4" s="18">
        <f>'PROs+CONs'!B16</f>
        <v>4</v>
      </c>
      <c r="M4" s="95"/>
    </row>
    <row r="5" spans="1:13" ht="24" customHeight="1" x14ac:dyDescent="0.2">
      <c r="A5" s="33" t="s">
        <v>5</v>
      </c>
      <c r="B5" s="34">
        <f>'YOUR ASSET MIX'!B5</f>
        <v>1</v>
      </c>
      <c r="C5" s="10"/>
      <c r="D5" s="11">
        <f t="shared" si="0"/>
        <v>0.1</v>
      </c>
      <c r="E5" s="18">
        <f>'SAFETY SCORE OF ASSET CLASSES'!H38</f>
        <v>6</v>
      </c>
      <c r="G5" s="95"/>
      <c r="I5" s="18">
        <f>'PROs+CONs'!B5</f>
        <v>1</v>
      </c>
      <c r="J5" s="95" t="s">
        <v>108</v>
      </c>
      <c r="L5" s="18">
        <f>'PROs+CONs'!B17</f>
        <v>3</v>
      </c>
      <c r="M5" s="95"/>
    </row>
    <row r="6" spans="1:13" ht="24" customHeight="1" x14ac:dyDescent="0.2">
      <c r="A6" s="33" t="s">
        <v>6</v>
      </c>
      <c r="B6" s="34">
        <f>'YOUR ASSET MIX'!B6</f>
        <v>1</v>
      </c>
      <c r="C6" s="10"/>
      <c r="D6" s="11">
        <f t="shared" si="0"/>
        <v>0.1</v>
      </c>
      <c r="E6" s="18">
        <f>'SAFETY SCORE OF ASSET CLASSES'!I38</f>
        <v>4</v>
      </c>
      <c r="G6" s="95"/>
      <c r="I6" s="18">
        <f>'PROs+CONs'!B6</f>
        <v>2</v>
      </c>
      <c r="J6" s="95"/>
      <c r="L6" s="18">
        <f>'PROs+CONs'!B18</f>
        <v>3</v>
      </c>
      <c r="M6" s="95"/>
    </row>
    <row r="7" spans="1:13" ht="24" customHeight="1" x14ac:dyDescent="0.2">
      <c r="A7" s="33" t="s">
        <v>7</v>
      </c>
      <c r="B7" s="34">
        <f>'YOUR ASSET MIX'!B7</f>
        <v>1</v>
      </c>
      <c r="C7" s="10"/>
      <c r="D7" s="11">
        <f t="shared" si="0"/>
        <v>0.1</v>
      </c>
      <c r="E7" s="18">
        <f>'SAFETY SCORE OF ASSET CLASSES'!J38</f>
        <v>66</v>
      </c>
      <c r="G7" s="95" t="s">
        <v>88</v>
      </c>
      <c r="I7" s="18">
        <f>'PROs+CONs'!B7</f>
        <v>2</v>
      </c>
      <c r="J7" s="95" t="s">
        <v>109</v>
      </c>
      <c r="L7" s="18">
        <f>'PROs+CONs'!B19</f>
        <v>1</v>
      </c>
      <c r="M7" s="95" t="s">
        <v>113</v>
      </c>
    </row>
    <row r="8" spans="1:13" ht="24" customHeight="1" x14ac:dyDescent="0.2">
      <c r="A8" s="33" t="s">
        <v>8</v>
      </c>
      <c r="B8" s="34">
        <f>'YOUR ASSET MIX'!B8</f>
        <v>1</v>
      </c>
      <c r="C8" s="10"/>
      <c r="D8" s="11">
        <f t="shared" si="0"/>
        <v>0.1</v>
      </c>
      <c r="E8" s="18">
        <f>'SAFETY SCORE OF ASSET CLASSES'!K38</f>
        <v>69</v>
      </c>
      <c r="G8" s="95"/>
      <c r="I8" s="18">
        <f>'PROs+CONs'!B8</f>
        <v>3</v>
      </c>
      <c r="J8" s="95"/>
      <c r="L8" s="18">
        <f>'PROs+CONs'!B20</f>
        <v>1</v>
      </c>
      <c r="M8" s="95"/>
    </row>
    <row r="9" spans="1:13" ht="24" customHeight="1" x14ac:dyDescent="0.2">
      <c r="A9" s="33" t="s">
        <v>9</v>
      </c>
      <c r="B9" s="34">
        <f>'YOUR ASSET MIX'!B9</f>
        <v>1</v>
      </c>
      <c r="C9" s="10"/>
      <c r="D9" s="11">
        <f t="shared" si="0"/>
        <v>0.1</v>
      </c>
      <c r="E9" s="18">
        <f>'SAFETY SCORE OF ASSET CLASSES'!L38</f>
        <v>52</v>
      </c>
      <c r="G9" s="95"/>
      <c r="I9" s="18">
        <f>'PROs+CONs'!B9</f>
        <v>3</v>
      </c>
      <c r="J9" s="95" t="s">
        <v>110</v>
      </c>
      <c r="L9" s="18">
        <f>'PROs+CONs'!B21</f>
        <v>3</v>
      </c>
      <c r="M9" s="95"/>
    </row>
    <row r="10" spans="1:13" ht="24" customHeight="1" x14ac:dyDescent="0.2">
      <c r="A10" s="33" t="s">
        <v>10</v>
      </c>
      <c r="B10" s="34">
        <f>'YOUR ASSET MIX'!B10</f>
        <v>1</v>
      </c>
      <c r="C10" s="10"/>
      <c r="D10" s="11">
        <f t="shared" si="0"/>
        <v>0.1</v>
      </c>
      <c r="E10" s="18">
        <f>'SAFETY SCORE OF ASSET CLASSES'!M38</f>
        <v>51</v>
      </c>
      <c r="G10" s="95"/>
      <c r="I10" s="18">
        <f>'PROs+CONs'!B10</f>
        <v>2</v>
      </c>
      <c r="J10" s="95"/>
      <c r="L10" s="18">
        <f>'PROs+CONs'!B22</f>
        <v>2</v>
      </c>
      <c r="M10" s="95"/>
    </row>
    <row r="11" spans="1:13" ht="24" customHeight="1" thickBot="1" x14ac:dyDescent="0.25">
      <c r="A11" s="33" t="s">
        <v>11</v>
      </c>
      <c r="B11" s="35">
        <f>'YOUR ASSET MIX'!B11</f>
        <v>1</v>
      </c>
      <c r="C11" s="12"/>
      <c r="D11" s="13">
        <f t="shared" si="0"/>
        <v>0.1</v>
      </c>
      <c r="E11" s="18">
        <f>'SAFETY SCORE OF ASSET CLASSES'!N38</f>
        <v>23</v>
      </c>
      <c r="G11" s="19"/>
      <c r="I11" s="18">
        <f>'PROs+CONs'!B11</f>
        <v>4</v>
      </c>
      <c r="J11" s="19"/>
      <c r="L11" s="18">
        <f>'PROs+CONs'!B23</f>
        <v>3</v>
      </c>
      <c r="M11" s="19"/>
    </row>
    <row r="12" spans="1:13" ht="24" customHeight="1" thickBot="1" x14ac:dyDescent="0.25">
      <c r="A12" s="36" t="s">
        <v>12</v>
      </c>
      <c r="B12" s="37">
        <f>SUM(B2:B11)</f>
        <v>10</v>
      </c>
      <c r="C12" s="10"/>
      <c r="D12" s="11">
        <f>SUM(D2:D11)</f>
        <v>0.99999999999999989</v>
      </c>
      <c r="E12" s="18"/>
      <c r="G12" s="24">
        <f>(E2*D2)+(E3*D3)+(E4*D4)+(E5*D5)+(E6*D6)+(E7*D7)+(E8*D8)+(E9*D9)+(E10*D10)+(E11*D11)</f>
        <v>29.6</v>
      </c>
      <c r="I12" s="28"/>
      <c r="J12" s="29">
        <f>(I2*D2)+(I3*D3)+(I4*D4)+(I5*D5)+(I6*D6)+(I7*D7)+(I8*D8)+(I9*D9)+(I10*D10)+(I11*D11)</f>
        <v>2.5</v>
      </c>
      <c r="L12" s="28"/>
      <c r="M12" s="31">
        <f>(L2*D2)+(L3*D3)+(L4*D4)+(L5*D5)+(L6*D6)+(L7*D7)+(L8*D8)+(L9*D9)+(L10*D10)+(L11*D11)</f>
        <v>2.4000000000000004</v>
      </c>
    </row>
    <row r="13" spans="1:13" ht="17" thickBot="1" x14ac:dyDescent="0.25">
      <c r="I13" s="96" t="s">
        <v>149</v>
      </c>
      <c r="J13" s="97"/>
      <c r="K13" s="27"/>
      <c r="L13" s="96" t="s">
        <v>148</v>
      </c>
      <c r="M13" s="97"/>
    </row>
    <row r="14" spans="1:13" ht="40" customHeight="1" thickBot="1" x14ac:dyDescent="0.25">
      <c r="A14" s="92" t="s">
        <v>94</v>
      </c>
      <c r="B14" s="93"/>
      <c r="C14" s="93"/>
      <c r="D14" s="93"/>
      <c r="E14" s="93"/>
      <c r="F14" s="93"/>
      <c r="G14" s="94"/>
      <c r="I14" s="98"/>
      <c r="J14" s="99"/>
      <c r="K14" s="27"/>
      <c r="L14" s="98"/>
      <c r="M14" s="99"/>
    </row>
  </sheetData>
  <sheetProtection algorithmName="SHA-512" hashValue="fREw4ZiBozbngyMsduIHTm+XyWmqp4NmIv12aOah9W6Hhm0pSR/DwScGLNrsaFk3HtzSW6h5hHWV0i2pLAUQQw==" saltValue="nmpum23IkfRW06ddQB5GAw==" spinCount="100000" sheet="1" objects="1" scenarios="1" selectLockedCells="1" selectUnlockedCells="1"/>
  <mergeCells count="11">
    <mergeCell ref="A14:G14"/>
    <mergeCell ref="M3:M6"/>
    <mergeCell ref="I13:J14"/>
    <mergeCell ref="L13:M14"/>
    <mergeCell ref="G3:G6"/>
    <mergeCell ref="J3:J4"/>
    <mergeCell ref="J5:J6"/>
    <mergeCell ref="G7:G10"/>
    <mergeCell ref="J7:J8"/>
    <mergeCell ref="M7:M10"/>
    <mergeCell ref="J9:J10"/>
  </mergeCell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zoomScaleNormal="100" workbookViewId="0">
      <selection activeCell="E4" sqref="E4"/>
    </sheetView>
  </sheetViews>
  <sheetFormatPr baseColWidth="10" defaultColWidth="11.5" defaultRowHeight="18" x14ac:dyDescent="0.2"/>
  <cols>
    <col min="1" max="1" width="16.1640625" style="39" customWidth="1"/>
    <col min="2" max="2" width="12.83203125" style="66" customWidth="1"/>
    <col min="3" max="3" width="98.6640625" style="67" customWidth="1"/>
    <col min="4" max="16384" width="11.5" style="39"/>
  </cols>
  <sheetData>
    <row r="1" spans="1:3" ht="77" thickBot="1" x14ac:dyDescent="0.25">
      <c r="A1" s="61" t="s">
        <v>0</v>
      </c>
      <c r="B1" s="46" t="s">
        <v>81</v>
      </c>
      <c r="C1" s="62" t="s">
        <v>73</v>
      </c>
    </row>
    <row r="2" spans="1:3" ht="20" thickBot="1" x14ac:dyDescent="0.25">
      <c r="A2" s="63" t="s">
        <v>2</v>
      </c>
      <c r="B2" s="64">
        <v>1</v>
      </c>
      <c r="C2" s="65" t="s">
        <v>76</v>
      </c>
    </row>
    <row r="3" spans="1:3" ht="39" thickBot="1" x14ac:dyDescent="0.25">
      <c r="A3" s="63" t="s">
        <v>3</v>
      </c>
      <c r="B3" s="64">
        <v>3</v>
      </c>
      <c r="C3" s="65" t="s">
        <v>102</v>
      </c>
    </row>
    <row r="4" spans="1:3" ht="39" thickBot="1" x14ac:dyDescent="0.25">
      <c r="A4" s="63" t="s">
        <v>4</v>
      </c>
      <c r="B4" s="64">
        <v>4</v>
      </c>
      <c r="C4" s="65" t="s">
        <v>91</v>
      </c>
    </row>
    <row r="5" spans="1:3" ht="39" thickBot="1" x14ac:dyDescent="0.25">
      <c r="A5" s="63" t="s">
        <v>5</v>
      </c>
      <c r="B5" s="64">
        <v>1</v>
      </c>
      <c r="C5" s="65" t="s">
        <v>92</v>
      </c>
    </row>
    <row r="6" spans="1:3" ht="39" thickBot="1" x14ac:dyDescent="0.25">
      <c r="A6" s="63" t="s">
        <v>6</v>
      </c>
      <c r="B6" s="64">
        <v>2</v>
      </c>
      <c r="C6" s="65" t="s">
        <v>75</v>
      </c>
    </row>
    <row r="7" spans="1:3" ht="77" thickBot="1" x14ac:dyDescent="0.25">
      <c r="A7" s="63" t="s">
        <v>7</v>
      </c>
      <c r="B7" s="64">
        <v>2</v>
      </c>
      <c r="C7" s="65" t="s">
        <v>100</v>
      </c>
    </row>
    <row r="8" spans="1:3" ht="77" thickBot="1" x14ac:dyDescent="0.25">
      <c r="A8" s="63" t="s">
        <v>8</v>
      </c>
      <c r="B8" s="64">
        <v>3</v>
      </c>
      <c r="C8" s="65" t="s">
        <v>101</v>
      </c>
    </row>
    <row r="9" spans="1:3" ht="20" thickBot="1" x14ac:dyDescent="0.25">
      <c r="A9" s="63" t="s">
        <v>9</v>
      </c>
      <c r="B9" s="64">
        <v>3</v>
      </c>
      <c r="C9" s="65" t="s">
        <v>84</v>
      </c>
    </row>
    <row r="10" spans="1:3" ht="39" thickBot="1" x14ac:dyDescent="0.25">
      <c r="A10" s="63" t="s">
        <v>10</v>
      </c>
      <c r="B10" s="64">
        <v>2</v>
      </c>
      <c r="C10" s="65" t="s">
        <v>85</v>
      </c>
    </row>
    <row r="11" spans="1:3" ht="39" thickBot="1" x14ac:dyDescent="0.25">
      <c r="A11" s="63" t="s">
        <v>11</v>
      </c>
      <c r="B11" s="64">
        <v>4</v>
      </c>
      <c r="C11" s="65" t="s">
        <v>87</v>
      </c>
    </row>
    <row r="12" spans="1:3" ht="13" customHeight="1" thickBot="1" x14ac:dyDescent="0.25"/>
    <row r="13" spans="1:3" ht="58" thickBot="1" x14ac:dyDescent="0.25">
      <c r="A13" s="61" t="s">
        <v>0</v>
      </c>
      <c r="B13" s="46" t="s">
        <v>82</v>
      </c>
      <c r="C13" s="62" t="s">
        <v>74</v>
      </c>
    </row>
    <row r="14" spans="1:3" ht="39" thickBot="1" x14ac:dyDescent="0.25">
      <c r="A14" s="63" t="s">
        <v>2</v>
      </c>
      <c r="B14" s="64">
        <v>1</v>
      </c>
      <c r="C14" s="65" t="s">
        <v>78</v>
      </c>
    </row>
    <row r="15" spans="1:3" ht="39" thickBot="1" x14ac:dyDescent="0.25">
      <c r="A15" s="63" t="s">
        <v>3</v>
      </c>
      <c r="B15" s="64">
        <v>3</v>
      </c>
      <c r="C15" s="65" t="s">
        <v>80</v>
      </c>
    </row>
    <row r="16" spans="1:3" ht="39" thickBot="1" x14ac:dyDescent="0.25">
      <c r="A16" s="63" t="s">
        <v>4</v>
      </c>
      <c r="B16" s="64">
        <v>4</v>
      </c>
      <c r="C16" s="65" t="s">
        <v>103</v>
      </c>
    </row>
    <row r="17" spans="1:7" ht="39" thickBot="1" x14ac:dyDescent="0.25">
      <c r="A17" s="63" t="s">
        <v>5</v>
      </c>
      <c r="B17" s="64">
        <v>3</v>
      </c>
      <c r="C17" s="65" t="s">
        <v>104</v>
      </c>
    </row>
    <row r="18" spans="1:7" ht="58" thickBot="1" x14ac:dyDescent="0.25">
      <c r="A18" s="63" t="s">
        <v>6</v>
      </c>
      <c r="B18" s="64">
        <v>3</v>
      </c>
      <c r="C18" s="65" t="s">
        <v>105</v>
      </c>
    </row>
    <row r="19" spans="1:7" ht="39" thickBot="1" x14ac:dyDescent="0.25">
      <c r="A19" s="63" t="s">
        <v>7</v>
      </c>
      <c r="B19" s="64">
        <v>1</v>
      </c>
      <c r="C19" s="65" t="s">
        <v>77</v>
      </c>
    </row>
    <row r="20" spans="1:7" ht="20" thickBot="1" x14ac:dyDescent="0.25">
      <c r="A20" s="63" t="s">
        <v>8</v>
      </c>
      <c r="B20" s="64">
        <v>1</v>
      </c>
      <c r="C20" s="65" t="s">
        <v>79</v>
      </c>
    </row>
    <row r="21" spans="1:7" ht="20" thickBot="1" x14ac:dyDescent="0.25">
      <c r="A21" s="63" t="s">
        <v>9</v>
      </c>
      <c r="B21" s="64">
        <v>3</v>
      </c>
      <c r="C21" s="65" t="s">
        <v>83</v>
      </c>
    </row>
    <row r="22" spans="1:7" ht="20" thickBot="1" x14ac:dyDescent="0.25">
      <c r="A22" s="63" t="s">
        <v>10</v>
      </c>
      <c r="B22" s="64">
        <v>2</v>
      </c>
      <c r="C22" s="65" t="s">
        <v>93</v>
      </c>
    </row>
    <row r="23" spans="1:7" ht="20" thickBot="1" x14ac:dyDescent="0.25">
      <c r="A23" s="63" t="s">
        <v>11</v>
      </c>
      <c r="B23" s="64">
        <v>3</v>
      </c>
      <c r="C23" s="65" t="s">
        <v>86</v>
      </c>
    </row>
    <row r="24" spans="1:7" ht="19" thickBot="1" x14ac:dyDescent="0.25"/>
    <row r="25" spans="1:7" ht="23" customHeight="1" thickBot="1" x14ac:dyDescent="0.25">
      <c r="A25" s="100" t="s">
        <v>95</v>
      </c>
      <c r="B25" s="101"/>
      <c r="C25" s="102"/>
      <c r="D25" s="52"/>
      <c r="E25" s="52"/>
      <c r="F25" s="52"/>
      <c r="G25" s="52"/>
    </row>
  </sheetData>
  <sheetProtection algorithmName="SHA-512" hashValue="NyQTdvCqE7fGdOUAxHhU0UO8VJnt9tefI9U/gLfuEuIn6lht5FIW/r9QcX9y+i1vHStS/QOkSK3ynUMbaEQnhA==" saltValue="TT/6edFT7eXgKlA/JkOW0Q==" spinCount="100000" sheet="1" objects="1" scenarios="1" selectLockedCells="1" selectUnlockedCells="1"/>
  <mergeCells count="1">
    <mergeCell ref="A25:C25"/>
  </mergeCells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1"/>
  <sheetViews>
    <sheetView topLeftCell="A24" workbookViewId="0">
      <selection activeCell="Q36" sqref="Q36"/>
    </sheetView>
  </sheetViews>
  <sheetFormatPr baseColWidth="10" defaultColWidth="11.5" defaultRowHeight="18" x14ac:dyDescent="0.2"/>
  <cols>
    <col min="1" max="1" width="24" style="77" bestFit="1" customWidth="1"/>
    <col min="2" max="2" width="19.83203125" style="39" customWidth="1"/>
    <col min="3" max="3" width="1.5" customWidth="1"/>
    <col min="4" max="4" width="35.33203125" style="80" customWidth="1"/>
    <col min="5" max="5" width="5.1640625" style="9" customWidth="1"/>
    <col min="6" max="6" width="7.6640625" style="9" customWidth="1"/>
    <col min="7" max="7" width="7.83203125" style="9" customWidth="1"/>
    <col min="8" max="8" width="7.5" style="9" customWidth="1"/>
    <col min="9" max="9" width="10.1640625" style="9" customWidth="1"/>
    <col min="10" max="10" width="10.6640625" style="9" customWidth="1"/>
    <col min="11" max="12" width="8.1640625" style="9" customWidth="1"/>
    <col min="13" max="13" width="9.1640625" style="9" customWidth="1"/>
    <col min="14" max="15" width="7.5" style="9" customWidth="1"/>
  </cols>
  <sheetData>
    <row r="1" spans="1:25" s="2" customFormat="1" ht="18" customHeight="1" x14ac:dyDescent="0.2">
      <c r="A1" s="115" t="s">
        <v>142</v>
      </c>
      <c r="B1" s="116"/>
      <c r="C1" s="116"/>
      <c r="D1" s="117"/>
      <c r="E1" s="105" t="s">
        <v>143</v>
      </c>
      <c r="F1" s="106"/>
      <c r="G1" s="106"/>
      <c r="H1" s="106"/>
      <c r="I1" s="106"/>
      <c r="J1" s="106"/>
      <c r="K1" s="106"/>
      <c r="L1" s="106"/>
      <c r="M1" s="106"/>
      <c r="N1" s="107"/>
      <c r="O1" s="119"/>
      <c r="P1" s="120"/>
    </row>
    <row r="2" spans="1:25" s="3" customFormat="1" ht="22" customHeight="1" thickBot="1" x14ac:dyDescent="0.25">
      <c r="A2" s="111" t="s">
        <v>96</v>
      </c>
      <c r="B2" s="112" t="s">
        <v>97</v>
      </c>
      <c r="C2" s="113"/>
      <c r="D2" s="114" t="s">
        <v>98</v>
      </c>
      <c r="E2" s="108" t="s">
        <v>144</v>
      </c>
      <c r="F2" s="109"/>
      <c r="G2" s="109"/>
      <c r="H2" s="109"/>
      <c r="I2" s="109"/>
      <c r="J2" s="109"/>
      <c r="K2" s="109"/>
      <c r="L2" s="109"/>
      <c r="M2" s="109"/>
      <c r="N2" s="110"/>
      <c r="O2" s="119"/>
      <c r="P2" s="121"/>
    </row>
    <row r="3" spans="1:25" s="1" customFormat="1" ht="34" x14ac:dyDescent="0.2">
      <c r="A3" s="73" t="s">
        <v>17</v>
      </c>
      <c r="B3" s="103" t="s">
        <v>99</v>
      </c>
      <c r="C3" s="103"/>
      <c r="D3" s="104"/>
      <c r="E3" s="85" t="s">
        <v>13</v>
      </c>
      <c r="F3" s="86" t="s">
        <v>14</v>
      </c>
      <c r="G3" s="86" t="s">
        <v>4</v>
      </c>
      <c r="H3" s="86" t="s">
        <v>5</v>
      </c>
      <c r="I3" s="86" t="s">
        <v>15</v>
      </c>
      <c r="J3" s="86" t="s">
        <v>7</v>
      </c>
      <c r="K3" s="86" t="s">
        <v>16</v>
      </c>
      <c r="L3" s="86" t="s">
        <v>9</v>
      </c>
      <c r="M3" s="86" t="s">
        <v>10</v>
      </c>
      <c r="N3" s="122" t="s">
        <v>11</v>
      </c>
      <c r="O3" s="118"/>
    </row>
    <row r="4" spans="1:25" ht="32" customHeight="1" x14ac:dyDescent="0.2">
      <c r="A4" s="74">
        <v>1</v>
      </c>
      <c r="B4" s="68" t="s">
        <v>18</v>
      </c>
      <c r="C4" s="7"/>
      <c r="D4" s="79" t="s">
        <v>19</v>
      </c>
      <c r="E4" s="9">
        <v>3</v>
      </c>
      <c r="F4" s="9">
        <v>0</v>
      </c>
      <c r="G4" s="9">
        <v>0</v>
      </c>
      <c r="H4" s="9">
        <v>0</v>
      </c>
      <c r="I4" s="9">
        <v>0</v>
      </c>
      <c r="J4" s="9">
        <v>3</v>
      </c>
      <c r="K4" s="9">
        <v>3</v>
      </c>
      <c r="L4" s="9">
        <v>2</v>
      </c>
      <c r="M4" s="9">
        <v>1</v>
      </c>
      <c r="N4" s="123">
        <v>0</v>
      </c>
      <c r="O4" s="118"/>
    </row>
    <row r="5" spans="1:25" ht="34" x14ac:dyDescent="0.2">
      <c r="A5" s="74">
        <v>2</v>
      </c>
      <c r="B5" s="68" t="s">
        <v>20</v>
      </c>
      <c r="C5" s="7"/>
      <c r="D5" s="79" t="s">
        <v>21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3</v>
      </c>
      <c r="K5" s="9">
        <v>3</v>
      </c>
      <c r="L5" s="9">
        <v>3</v>
      </c>
      <c r="M5" s="9">
        <v>3</v>
      </c>
      <c r="N5" s="123">
        <v>3</v>
      </c>
      <c r="O5" s="118"/>
    </row>
    <row r="6" spans="1:25" ht="34" x14ac:dyDescent="0.2">
      <c r="A6" s="74">
        <v>3</v>
      </c>
      <c r="B6" s="68" t="s">
        <v>22</v>
      </c>
      <c r="C6" s="7"/>
      <c r="D6" s="79" t="s">
        <v>23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2</v>
      </c>
      <c r="K6" s="9">
        <v>3</v>
      </c>
      <c r="L6" s="9">
        <v>1</v>
      </c>
      <c r="M6" s="9">
        <v>1</v>
      </c>
      <c r="N6" s="123">
        <v>3</v>
      </c>
      <c r="O6" s="118"/>
    </row>
    <row r="7" spans="1:25" ht="38" x14ac:dyDescent="0.2">
      <c r="A7" s="74">
        <v>4</v>
      </c>
      <c r="B7" s="69" t="s">
        <v>24</v>
      </c>
      <c r="C7" s="7"/>
      <c r="D7" s="79" t="s">
        <v>25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3</v>
      </c>
      <c r="K7" s="9">
        <v>3</v>
      </c>
      <c r="L7" s="9">
        <v>3</v>
      </c>
      <c r="M7" s="9">
        <v>3</v>
      </c>
      <c r="N7" s="123">
        <v>3</v>
      </c>
      <c r="O7" s="118"/>
    </row>
    <row r="8" spans="1:25" s="4" customFormat="1" ht="23.25" customHeight="1" x14ac:dyDescent="0.2">
      <c r="A8" s="75">
        <v>5</v>
      </c>
      <c r="B8" s="69" t="s">
        <v>26</v>
      </c>
      <c r="C8" s="6"/>
      <c r="D8" s="79" t="s">
        <v>27</v>
      </c>
      <c r="E8" s="84">
        <v>3</v>
      </c>
      <c r="F8" s="84">
        <v>3</v>
      </c>
      <c r="G8" s="84">
        <v>3</v>
      </c>
      <c r="H8" s="84">
        <v>3</v>
      </c>
      <c r="I8" s="84">
        <v>3</v>
      </c>
      <c r="J8" s="84">
        <v>3</v>
      </c>
      <c r="K8" s="84">
        <v>0</v>
      </c>
      <c r="L8" s="84">
        <v>3</v>
      </c>
      <c r="M8" s="84">
        <v>2</v>
      </c>
      <c r="N8" s="124">
        <v>3</v>
      </c>
      <c r="O8" s="118"/>
    </row>
    <row r="9" spans="1:25" ht="8" customHeight="1" x14ac:dyDescent="0.2">
      <c r="A9" s="74"/>
      <c r="B9" s="70"/>
      <c r="C9" s="7"/>
      <c r="D9" s="78"/>
      <c r="N9" s="123"/>
      <c r="O9" s="118"/>
    </row>
    <row r="10" spans="1:25" ht="35" customHeight="1" x14ac:dyDescent="0.2">
      <c r="A10" s="73" t="s">
        <v>28</v>
      </c>
      <c r="B10" s="103" t="s">
        <v>29</v>
      </c>
      <c r="C10" s="103"/>
      <c r="D10" s="104"/>
      <c r="E10" s="82" t="s">
        <v>13</v>
      </c>
      <c r="F10" s="83" t="s">
        <v>14</v>
      </c>
      <c r="G10" s="83" t="s">
        <v>4</v>
      </c>
      <c r="H10" s="83" t="s">
        <v>5</v>
      </c>
      <c r="I10" s="83" t="s">
        <v>15</v>
      </c>
      <c r="J10" s="83" t="s">
        <v>7</v>
      </c>
      <c r="K10" s="83" t="s">
        <v>16</v>
      </c>
      <c r="L10" s="83" t="s">
        <v>9</v>
      </c>
      <c r="M10" s="83" t="s">
        <v>10</v>
      </c>
      <c r="N10" s="83" t="s">
        <v>11</v>
      </c>
      <c r="O10" s="118"/>
    </row>
    <row r="11" spans="1:25" ht="38" x14ac:dyDescent="0.2">
      <c r="A11" s="74">
        <v>6</v>
      </c>
      <c r="B11" s="69" t="s">
        <v>30</v>
      </c>
      <c r="C11" s="7"/>
      <c r="D11" s="79" t="s">
        <v>31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3</v>
      </c>
      <c r="K11" s="9">
        <v>3</v>
      </c>
      <c r="L11" s="9">
        <v>3</v>
      </c>
      <c r="M11" s="9">
        <v>3</v>
      </c>
      <c r="N11" s="123">
        <v>0</v>
      </c>
      <c r="O11" s="118"/>
    </row>
    <row r="12" spans="1:25" ht="34" x14ac:dyDescent="0.2">
      <c r="A12" s="74">
        <v>7</v>
      </c>
      <c r="B12" s="68" t="s">
        <v>32</v>
      </c>
      <c r="C12" s="7"/>
      <c r="D12" s="79" t="s">
        <v>33</v>
      </c>
      <c r="E12" s="9">
        <v>0</v>
      </c>
      <c r="F12" s="9">
        <v>0</v>
      </c>
      <c r="G12" s="9">
        <v>2</v>
      </c>
      <c r="H12" s="9">
        <v>2</v>
      </c>
      <c r="I12" s="9">
        <v>0</v>
      </c>
      <c r="J12" s="9">
        <v>2</v>
      </c>
      <c r="K12" s="9">
        <v>2</v>
      </c>
      <c r="L12" s="9">
        <v>3</v>
      </c>
      <c r="M12" s="9">
        <v>3</v>
      </c>
      <c r="N12" s="123">
        <v>0</v>
      </c>
      <c r="O12" s="118"/>
    </row>
    <row r="13" spans="1:25" ht="34" x14ac:dyDescent="0.2">
      <c r="A13" s="74">
        <v>8</v>
      </c>
      <c r="B13" s="68" t="s">
        <v>34</v>
      </c>
      <c r="C13" s="7"/>
      <c r="D13" s="79" t="s">
        <v>35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3</v>
      </c>
      <c r="K13" s="9">
        <v>3</v>
      </c>
      <c r="L13" s="9">
        <v>3</v>
      </c>
      <c r="M13" s="9">
        <v>3</v>
      </c>
      <c r="N13" s="123">
        <v>2</v>
      </c>
      <c r="O13" s="118"/>
    </row>
    <row r="14" spans="1:25" ht="8" customHeight="1" x14ac:dyDescent="0.2">
      <c r="A14" s="74"/>
      <c r="B14" s="71"/>
      <c r="C14" s="5"/>
      <c r="D14" s="78"/>
      <c r="N14" s="123"/>
      <c r="O14" s="118"/>
    </row>
    <row r="15" spans="1:25" s="1" customFormat="1" ht="34" x14ac:dyDescent="0.2">
      <c r="A15" s="73" t="s">
        <v>36</v>
      </c>
      <c r="B15" s="103" t="s">
        <v>37</v>
      </c>
      <c r="C15" s="103"/>
      <c r="D15" s="104"/>
      <c r="E15" s="82" t="s">
        <v>13</v>
      </c>
      <c r="F15" s="83" t="s">
        <v>14</v>
      </c>
      <c r="G15" s="83" t="s">
        <v>4</v>
      </c>
      <c r="H15" s="83" t="s">
        <v>5</v>
      </c>
      <c r="I15" s="83" t="s">
        <v>15</v>
      </c>
      <c r="J15" s="83" t="s">
        <v>7</v>
      </c>
      <c r="K15" s="83" t="s">
        <v>16</v>
      </c>
      <c r="L15" s="83" t="s">
        <v>9</v>
      </c>
      <c r="M15" s="83" t="s">
        <v>10</v>
      </c>
      <c r="N15" s="83" t="s">
        <v>11</v>
      </c>
      <c r="O15" s="118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34" x14ac:dyDescent="0.2">
      <c r="A16" s="74">
        <v>9</v>
      </c>
      <c r="B16" s="68" t="s">
        <v>38</v>
      </c>
      <c r="C16" s="7"/>
      <c r="D16" s="79" t="s">
        <v>39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2</v>
      </c>
      <c r="K16" s="9">
        <v>3</v>
      </c>
      <c r="L16" s="9">
        <v>3</v>
      </c>
      <c r="M16" s="9">
        <v>3</v>
      </c>
      <c r="N16" s="123">
        <v>0</v>
      </c>
      <c r="O16" s="118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15" ht="34" x14ac:dyDescent="0.2">
      <c r="A17" s="74">
        <v>10</v>
      </c>
      <c r="B17" s="68" t="s">
        <v>40</v>
      </c>
      <c r="C17" s="7"/>
      <c r="D17" s="79" t="s">
        <v>41</v>
      </c>
      <c r="E17" s="9">
        <v>2</v>
      </c>
      <c r="F17" s="9">
        <v>0</v>
      </c>
      <c r="G17" s="9">
        <v>0</v>
      </c>
      <c r="H17" s="9">
        <v>0</v>
      </c>
      <c r="I17" s="9">
        <v>0</v>
      </c>
      <c r="J17" s="9">
        <v>3</v>
      </c>
      <c r="K17" s="9">
        <v>3</v>
      </c>
      <c r="L17" s="9">
        <v>3</v>
      </c>
      <c r="M17" s="9">
        <v>3</v>
      </c>
      <c r="N17" s="123">
        <v>0</v>
      </c>
      <c r="O17" s="118"/>
    </row>
    <row r="18" spans="1:15" ht="34" x14ac:dyDescent="0.2">
      <c r="A18" s="74">
        <v>11</v>
      </c>
      <c r="B18" s="68" t="s">
        <v>42</v>
      </c>
      <c r="C18" s="7"/>
      <c r="D18" s="79" t="s">
        <v>145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2</v>
      </c>
      <c r="K18" s="9">
        <v>3</v>
      </c>
      <c r="L18" s="9">
        <v>1</v>
      </c>
      <c r="M18" s="9">
        <v>1</v>
      </c>
      <c r="N18" s="123">
        <v>0</v>
      </c>
      <c r="O18" s="118"/>
    </row>
    <row r="19" spans="1:15" ht="34" x14ac:dyDescent="0.2">
      <c r="A19" s="74">
        <v>12</v>
      </c>
      <c r="B19" s="68" t="s">
        <v>43</v>
      </c>
      <c r="C19" s="7"/>
      <c r="D19" s="79" t="s">
        <v>44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3</v>
      </c>
      <c r="K19" s="9">
        <v>3</v>
      </c>
      <c r="L19" s="9">
        <v>3</v>
      </c>
      <c r="M19" s="9">
        <v>3</v>
      </c>
      <c r="N19" s="123">
        <v>0</v>
      </c>
      <c r="O19" s="118"/>
    </row>
    <row r="20" spans="1:15" ht="8" customHeight="1" x14ac:dyDescent="0.2">
      <c r="A20" s="74"/>
      <c r="B20" s="71"/>
      <c r="C20" s="5"/>
      <c r="D20" s="78"/>
      <c r="N20" s="123"/>
      <c r="O20" s="118"/>
    </row>
    <row r="21" spans="1:15" s="1" customFormat="1" ht="34" x14ac:dyDescent="0.2">
      <c r="A21" s="73" t="s">
        <v>45</v>
      </c>
      <c r="B21" s="103" t="s">
        <v>46</v>
      </c>
      <c r="C21" s="103"/>
      <c r="D21" s="104"/>
      <c r="E21" s="82" t="s">
        <v>13</v>
      </c>
      <c r="F21" s="83" t="s">
        <v>14</v>
      </c>
      <c r="G21" s="83" t="s">
        <v>4</v>
      </c>
      <c r="H21" s="83" t="s">
        <v>5</v>
      </c>
      <c r="I21" s="83" t="s">
        <v>15</v>
      </c>
      <c r="J21" s="83" t="s">
        <v>7</v>
      </c>
      <c r="K21" s="83" t="s">
        <v>16</v>
      </c>
      <c r="L21" s="83" t="s">
        <v>9</v>
      </c>
      <c r="M21" s="83" t="s">
        <v>10</v>
      </c>
      <c r="N21" s="83" t="s">
        <v>11</v>
      </c>
      <c r="O21" s="118"/>
    </row>
    <row r="22" spans="1:15" ht="34" x14ac:dyDescent="0.2">
      <c r="A22" s="74">
        <v>13</v>
      </c>
      <c r="B22" s="68" t="s">
        <v>47</v>
      </c>
      <c r="C22" s="7"/>
      <c r="D22" s="79" t="s">
        <v>48</v>
      </c>
      <c r="E22" s="9">
        <v>2</v>
      </c>
      <c r="F22" s="9">
        <v>0</v>
      </c>
      <c r="G22" s="9">
        <v>0</v>
      </c>
      <c r="H22" s="9">
        <v>0</v>
      </c>
      <c r="I22" s="9">
        <v>0</v>
      </c>
      <c r="J22" s="9">
        <v>3</v>
      </c>
      <c r="K22" s="9">
        <v>3</v>
      </c>
      <c r="L22" s="9">
        <v>3</v>
      </c>
      <c r="M22" s="9">
        <v>3</v>
      </c>
      <c r="N22" s="123">
        <v>0</v>
      </c>
      <c r="O22" s="118"/>
    </row>
    <row r="23" spans="1:15" ht="34" x14ac:dyDescent="0.2">
      <c r="A23" s="74">
        <v>14</v>
      </c>
      <c r="B23" s="68" t="s">
        <v>49</v>
      </c>
      <c r="C23" s="7"/>
      <c r="D23" s="79" t="s">
        <v>146</v>
      </c>
      <c r="E23" s="9">
        <v>3</v>
      </c>
      <c r="F23" s="9">
        <v>0</v>
      </c>
      <c r="G23" s="9">
        <v>0</v>
      </c>
      <c r="H23" s="9">
        <v>0</v>
      </c>
      <c r="I23" s="9">
        <v>0</v>
      </c>
      <c r="J23" s="9">
        <v>2</v>
      </c>
      <c r="K23" s="9">
        <v>3</v>
      </c>
      <c r="L23" s="9">
        <v>0</v>
      </c>
      <c r="M23" s="9">
        <v>1</v>
      </c>
      <c r="N23" s="123">
        <v>0</v>
      </c>
      <c r="O23" s="118"/>
    </row>
    <row r="24" spans="1:15" ht="34" x14ac:dyDescent="0.2">
      <c r="A24" s="74">
        <v>15</v>
      </c>
      <c r="B24" s="68" t="s">
        <v>50</v>
      </c>
      <c r="C24" s="7"/>
      <c r="D24" s="79" t="s">
        <v>51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3</v>
      </c>
      <c r="K24" s="9">
        <v>3</v>
      </c>
      <c r="L24" s="9">
        <v>0</v>
      </c>
      <c r="M24" s="9">
        <v>0</v>
      </c>
      <c r="N24" s="123">
        <v>0</v>
      </c>
      <c r="O24" s="118"/>
    </row>
    <row r="25" spans="1:15" ht="34" x14ac:dyDescent="0.2">
      <c r="A25" s="74">
        <v>16</v>
      </c>
      <c r="B25" s="68" t="s">
        <v>52</v>
      </c>
      <c r="C25" s="7"/>
      <c r="D25" s="79" t="s">
        <v>53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3</v>
      </c>
      <c r="K25" s="9">
        <v>3</v>
      </c>
      <c r="L25" s="9">
        <v>3</v>
      </c>
      <c r="M25" s="9">
        <v>3</v>
      </c>
      <c r="N25" s="123">
        <v>0</v>
      </c>
      <c r="O25" s="118"/>
    </row>
    <row r="26" spans="1:15" ht="38" x14ac:dyDescent="0.2">
      <c r="A26" s="74">
        <v>17</v>
      </c>
      <c r="B26" s="69" t="s">
        <v>54</v>
      </c>
      <c r="C26" s="7"/>
      <c r="D26" s="79" t="s">
        <v>55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3</v>
      </c>
      <c r="K26" s="9">
        <v>3</v>
      </c>
      <c r="L26" s="9">
        <v>3</v>
      </c>
      <c r="M26" s="9">
        <v>3</v>
      </c>
      <c r="N26" s="123">
        <v>0</v>
      </c>
      <c r="O26" s="118"/>
    </row>
    <row r="27" spans="1:15" ht="51" x14ac:dyDescent="0.2">
      <c r="A27" s="74">
        <v>18</v>
      </c>
      <c r="B27" s="68" t="s">
        <v>56</v>
      </c>
      <c r="C27" s="7"/>
      <c r="D27" s="79" t="s">
        <v>57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3</v>
      </c>
      <c r="K27" s="9">
        <v>3</v>
      </c>
      <c r="L27" s="9">
        <v>3</v>
      </c>
      <c r="M27" s="9">
        <v>3</v>
      </c>
      <c r="N27" s="123">
        <v>0</v>
      </c>
      <c r="O27" s="118"/>
    </row>
    <row r="28" spans="1:15" ht="51" x14ac:dyDescent="0.2">
      <c r="A28" s="74">
        <v>19</v>
      </c>
      <c r="B28" s="68" t="s">
        <v>58</v>
      </c>
      <c r="C28" s="7"/>
      <c r="D28" s="79" t="s">
        <v>59</v>
      </c>
      <c r="E28" s="9">
        <v>1</v>
      </c>
      <c r="F28" s="9">
        <v>1</v>
      </c>
      <c r="G28" s="9">
        <v>1</v>
      </c>
      <c r="H28" s="9">
        <v>1</v>
      </c>
      <c r="I28" s="9">
        <v>1</v>
      </c>
      <c r="J28" s="9">
        <v>3</v>
      </c>
      <c r="K28" s="9">
        <v>3</v>
      </c>
      <c r="L28" s="9">
        <v>0</v>
      </c>
      <c r="M28" s="9">
        <v>0</v>
      </c>
      <c r="N28" s="123">
        <v>0</v>
      </c>
      <c r="O28" s="118"/>
    </row>
    <row r="29" spans="1:15" ht="34" x14ac:dyDescent="0.2">
      <c r="A29" s="74">
        <v>20</v>
      </c>
      <c r="B29" s="68" t="s">
        <v>60</v>
      </c>
      <c r="C29" s="5"/>
      <c r="D29" s="79" t="s">
        <v>61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3</v>
      </c>
      <c r="K29" s="9">
        <v>3</v>
      </c>
      <c r="L29" s="9">
        <v>3</v>
      </c>
      <c r="M29" s="9">
        <v>3</v>
      </c>
      <c r="N29" s="123">
        <v>0</v>
      </c>
      <c r="O29" s="118"/>
    </row>
    <row r="30" spans="1:15" ht="8" customHeight="1" x14ac:dyDescent="0.2">
      <c r="A30" s="74"/>
      <c r="B30" s="71"/>
      <c r="C30" s="5"/>
      <c r="D30" s="78"/>
      <c r="N30" s="123"/>
      <c r="O30" s="118"/>
    </row>
    <row r="31" spans="1:15" s="1" customFormat="1" ht="34" x14ac:dyDescent="0.2">
      <c r="A31" s="73" t="s">
        <v>62</v>
      </c>
      <c r="B31" s="103" t="s">
        <v>90</v>
      </c>
      <c r="C31" s="103"/>
      <c r="D31" s="104"/>
      <c r="E31" s="82" t="s">
        <v>13</v>
      </c>
      <c r="F31" s="83" t="s">
        <v>14</v>
      </c>
      <c r="G31" s="83" t="s">
        <v>4</v>
      </c>
      <c r="H31" s="83" t="s">
        <v>5</v>
      </c>
      <c r="I31" s="83" t="s">
        <v>15</v>
      </c>
      <c r="J31" s="83" t="s">
        <v>7</v>
      </c>
      <c r="K31" s="83" t="s">
        <v>16</v>
      </c>
      <c r="L31" s="83" t="s">
        <v>9</v>
      </c>
      <c r="M31" s="83" t="s">
        <v>10</v>
      </c>
      <c r="N31" s="83" t="s">
        <v>11</v>
      </c>
      <c r="O31" s="118"/>
    </row>
    <row r="32" spans="1:15" ht="34" x14ac:dyDescent="0.2">
      <c r="A32" s="74">
        <v>21</v>
      </c>
      <c r="B32" s="68" t="s">
        <v>63</v>
      </c>
      <c r="C32" s="7"/>
      <c r="D32" s="79" t="s">
        <v>64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2</v>
      </c>
      <c r="K32" s="9">
        <v>2</v>
      </c>
      <c r="L32" s="9">
        <v>2</v>
      </c>
      <c r="M32" s="9">
        <v>2</v>
      </c>
      <c r="N32" s="123">
        <v>3</v>
      </c>
      <c r="O32" s="118"/>
    </row>
    <row r="33" spans="1:15" ht="34" x14ac:dyDescent="0.2">
      <c r="A33" s="74">
        <v>22</v>
      </c>
      <c r="B33" s="68" t="s">
        <v>65</v>
      </c>
      <c r="C33" s="7"/>
      <c r="D33" s="79" t="s">
        <v>66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2</v>
      </c>
      <c r="K33" s="9">
        <v>2</v>
      </c>
      <c r="L33" s="9">
        <v>2</v>
      </c>
      <c r="M33" s="9">
        <v>2</v>
      </c>
      <c r="N33" s="123">
        <v>3</v>
      </c>
      <c r="O33" s="118"/>
    </row>
    <row r="34" spans="1:15" ht="34" x14ac:dyDescent="0.2">
      <c r="A34" s="74">
        <v>23</v>
      </c>
      <c r="B34" s="68" t="s">
        <v>67</v>
      </c>
      <c r="C34" s="7"/>
      <c r="D34" s="79" t="s">
        <v>147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2</v>
      </c>
      <c r="K34" s="9">
        <v>3</v>
      </c>
      <c r="L34" s="9">
        <v>0</v>
      </c>
      <c r="M34" s="9">
        <v>0</v>
      </c>
      <c r="N34" s="123">
        <v>3</v>
      </c>
      <c r="O34" s="118"/>
    </row>
    <row r="35" spans="1:15" ht="34" x14ac:dyDescent="0.2">
      <c r="A35" s="74">
        <v>24</v>
      </c>
      <c r="B35" s="68" t="s">
        <v>68</v>
      </c>
      <c r="C35" s="7"/>
      <c r="D35" s="79" t="s">
        <v>69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2</v>
      </c>
      <c r="K35" s="9">
        <v>3</v>
      </c>
      <c r="L35" s="9">
        <v>1</v>
      </c>
      <c r="M35" s="9">
        <v>1</v>
      </c>
      <c r="N35" s="123">
        <v>0</v>
      </c>
      <c r="O35" s="118"/>
    </row>
    <row r="36" spans="1:15" ht="34" x14ac:dyDescent="0.2">
      <c r="A36" s="76">
        <v>25</v>
      </c>
      <c r="B36" s="72" t="s">
        <v>70</v>
      </c>
      <c r="C36" s="8"/>
      <c r="D36" s="87" t="s">
        <v>71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3</v>
      </c>
      <c r="K36" s="9">
        <v>3</v>
      </c>
      <c r="L36" s="9">
        <v>1</v>
      </c>
      <c r="M36" s="9">
        <v>1</v>
      </c>
      <c r="N36" s="123">
        <v>0</v>
      </c>
      <c r="O36" s="118"/>
    </row>
    <row r="37" spans="1:15" ht="34" x14ac:dyDescent="0.2">
      <c r="E37" s="83" t="s">
        <v>13</v>
      </c>
      <c r="F37" s="83" t="s">
        <v>14</v>
      </c>
      <c r="G37" s="83" t="s">
        <v>4</v>
      </c>
      <c r="H37" s="83" t="s">
        <v>5</v>
      </c>
      <c r="I37" s="83" t="s">
        <v>15</v>
      </c>
      <c r="J37" s="83" t="s">
        <v>7</v>
      </c>
      <c r="K37" s="83" t="s">
        <v>16</v>
      </c>
      <c r="L37" s="83" t="s">
        <v>9</v>
      </c>
      <c r="M37" s="83" t="s">
        <v>10</v>
      </c>
      <c r="N37" s="83" t="s">
        <v>11</v>
      </c>
      <c r="O37" s="118"/>
    </row>
    <row r="38" spans="1:15" x14ac:dyDescent="0.2">
      <c r="D38" s="81" t="s">
        <v>72</v>
      </c>
      <c r="E38" s="18">
        <f t="shared" ref="E38:N38" si="0">SUM(E3:E36)</f>
        <v>15</v>
      </c>
      <c r="F38" s="18">
        <f t="shared" si="0"/>
        <v>4</v>
      </c>
      <c r="G38" s="18">
        <f t="shared" si="0"/>
        <v>6</v>
      </c>
      <c r="H38" s="18">
        <f t="shared" si="0"/>
        <v>6</v>
      </c>
      <c r="I38" s="18">
        <f t="shared" si="0"/>
        <v>4</v>
      </c>
      <c r="J38" s="18">
        <f t="shared" si="0"/>
        <v>66</v>
      </c>
      <c r="K38" s="18">
        <f t="shared" si="0"/>
        <v>69</v>
      </c>
      <c r="L38" s="18">
        <f t="shared" si="0"/>
        <v>52</v>
      </c>
      <c r="M38" s="18">
        <f t="shared" si="0"/>
        <v>51</v>
      </c>
      <c r="N38" s="18">
        <f t="shared" si="0"/>
        <v>23</v>
      </c>
      <c r="O38" s="118"/>
    </row>
    <row r="39" spans="1:15" x14ac:dyDescent="0.2">
      <c r="O39" s="118"/>
    </row>
    <row r="40" spans="1:15" x14ac:dyDescent="0.2">
      <c r="O40" s="118"/>
    </row>
    <row r="41" spans="1:15" x14ac:dyDescent="0.2">
      <c r="O41" s="118"/>
    </row>
  </sheetData>
  <sheetProtection algorithmName="SHA-512" hashValue="58lGOP0G6OOWSKxZ2Kw8PVUPUBw1gAqiQVLrWQT4j+BlnynbeaMVCl0XNMMviD9s5M3yS6jLu4Vzm51XP+PYoQ==" saltValue="izBlRmWp5u7W3jBSr8wl9A==" spinCount="100000" sheet="1" objects="1" scenarios="1" selectLockedCells="1" selectUnlockedCells="1"/>
  <mergeCells count="8">
    <mergeCell ref="B10:D10"/>
    <mergeCell ref="B3:D3"/>
    <mergeCell ref="A1:D1"/>
    <mergeCell ref="E1:N1"/>
    <mergeCell ref="E2:N2"/>
    <mergeCell ref="B15:D15"/>
    <mergeCell ref="B21:D21"/>
    <mergeCell ref="B31:D31"/>
  </mergeCells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WELCOME</vt:lpstr>
      <vt:lpstr>YOUR ASSET MIX</vt:lpstr>
      <vt:lpstr>YOUR SCORES</vt:lpstr>
      <vt:lpstr>PROs+CONs</vt:lpstr>
      <vt:lpstr>SAFETY SCORE OF ASSET 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Renfroe</cp:lastModifiedBy>
  <dcterms:created xsi:type="dcterms:W3CDTF">2024-08-19T21:55:15Z</dcterms:created>
  <dcterms:modified xsi:type="dcterms:W3CDTF">2024-08-19T21:55:15Z</dcterms:modified>
</cp:coreProperties>
</file>