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e5c0772455d08cc9/RAFAEL/Publications/ITALIAN/TEMPLATES/"/>
    </mc:Choice>
  </mc:AlternateContent>
  <xr:revisionPtr revIDLastSave="222" documentId="8_{072760B7-11A0-47A1-9F80-1E38E1B818E8}" xr6:coauthVersionLast="45" xr6:coauthVersionMax="45" xr10:uidLastSave="{BC4DE3D0-04DC-424D-8F8F-0CCF734D28F6}"/>
  <bookViews>
    <workbookView xWindow="-120" yWindow="-120" windowWidth="20730" windowHeight="10545" xr2:uid="{0C49195A-AEE3-409B-AA45-D0966092EAED}"/>
  </bookViews>
  <sheets>
    <sheet name="Cover" sheetId="4" r:id="rId1"/>
    <sheet name="Introduzione" sheetId="2" r:id="rId2"/>
    <sheet name="Zona di calcol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3" l="1"/>
  <c r="D38" i="3" l="1"/>
  <c r="C43" i="3" l="1"/>
  <c r="C39" i="3"/>
  <c r="D37" i="3"/>
  <c r="D36" i="3"/>
  <c r="D35" i="3"/>
  <c r="D34" i="3"/>
  <c r="D33" i="3"/>
  <c r="D32" i="3"/>
  <c r="D31" i="3"/>
  <c r="D29" i="3"/>
  <c r="D28" i="3"/>
  <c r="D27" i="3"/>
  <c r="D26" i="3"/>
  <c r="D25" i="3"/>
  <c r="D23" i="3"/>
  <c r="D22" i="3"/>
  <c r="D21" i="3"/>
  <c r="D19" i="3"/>
  <c r="D18" i="3"/>
  <c r="D17" i="3"/>
  <c r="D15" i="3"/>
  <c r="D14" i="3"/>
  <c r="D13" i="3"/>
  <c r="D11" i="3"/>
  <c r="C12" i="3" l="1"/>
  <c r="C24" i="3"/>
  <c r="C20" i="3"/>
  <c r="C30" i="3"/>
  <c r="C9" i="3"/>
  <c r="C16" i="3"/>
  <c r="C49" i="3" l="1"/>
  <c r="K9" i="3" s="1"/>
  <c r="E38" i="3" s="1"/>
  <c r="E46" i="3" l="1"/>
  <c r="E39" i="3"/>
  <c r="E36" i="3"/>
  <c r="E34" i="3"/>
  <c r="E32" i="3"/>
  <c r="E28" i="3"/>
  <c r="E26" i="3"/>
  <c r="E22" i="3"/>
  <c r="E18" i="3"/>
  <c r="E45" i="3"/>
  <c r="E42" i="3"/>
  <c r="L16" i="3"/>
  <c r="L17" i="3" s="1"/>
  <c r="E13" i="3"/>
  <c r="E10" i="3"/>
  <c r="E48" i="3"/>
  <c r="E44" i="3"/>
  <c r="E41" i="3"/>
  <c r="L9" i="3"/>
  <c r="E47" i="3"/>
  <c r="E43" i="3"/>
  <c r="E40" i="3"/>
  <c r="L12" i="3"/>
  <c r="L13" i="3" s="1"/>
  <c r="E15" i="3"/>
  <c r="E30" i="3"/>
  <c r="E37" i="3"/>
  <c r="E29" i="3"/>
  <c r="E21" i="3"/>
  <c r="E9" i="3"/>
  <c r="E35" i="3"/>
  <c r="E12" i="3"/>
  <c r="E17" i="3"/>
  <c r="E23" i="3"/>
  <c r="E19" i="3"/>
  <c r="E11" i="3"/>
  <c r="E31" i="3"/>
  <c r="E20" i="3"/>
  <c r="E27" i="3"/>
  <c r="E33" i="3"/>
  <c r="E24" i="3"/>
  <c r="E14" i="3"/>
  <c r="E25" i="3"/>
  <c r="E16" i="3"/>
  <c r="E4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Rafael Vela</author>
  </authors>
  <commentList>
    <comment ref="G7" authorId="0" shapeId="0" xr:uid="{B3F2FE51-49E2-47BE-BBD3-DFFF3861FF33}">
      <text>
        <r>
          <rPr>
            <b/>
            <sz val="9"/>
            <color indexed="81"/>
            <rFont val="Tahoma"/>
            <family val="2"/>
          </rPr>
          <t>Questo è il costo medio dell'inventario.
Si consiglia di prelevare la media dal saldo dell'inventario di fine mese per gli ultimi 12 mesi.</t>
        </r>
        <r>
          <rPr>
            <sz val="9"/>
            <color indexed="81"/>
            <rFont val="Tahoma"/>
            <family val="2"/>
          </rPr>
          <t xml:space="preserve">
</t>
        </r>
      </text>
    </comment>
    <comment ref="K7" authorId="0" shapeId="0" xr:uid="{2D4BCF87-D8D0-4833-99D1-31E7300D3ECD}">
      <text>
        <r>
          <rPr>
            <b/>
            <sz val="9"/>
            <color indexed="81"/>
            <rFont val="Tahoma"/>
            <family val="2"/>
          </rPr>
          <t>Costo annuale di gestione dell'inventario</t>
        </r>
        <r>
          <rPr>
            <sz val="9"/>
            <color indexed="81"/>
            <rFont val="Tahoma"/>
            <family val="2"/>
          </rPr>
          <t xml:space="preserve">
</t>
        </r>
      </text>
    </comment>
    <comment ref="K9" authorId="0" shapeId="0" xr:uid="{09FD7442-B186-4EFC-BEE7-100A65322472}">
      <text>
        <r>
          <rPr>
            <b/>
            <sz val="9"/>
            <color indexed="81"/>
            <rFont val="Tahoma"/>
            <family val="2"/>
          </rPr>
          <t>Questo è il costo annuale di gestione di un inventario con valore medio indicato.</t>
        </r>
      </text>
    </comment>
    <comment ref="L9" authorId="0" shapeId="0" xr:uid="{186007CF-D4EC-427C-BAB0-BCC0192273A5}">
      <text>
        <r>
          <rPr>
            <b/>
            <sz val="9"/>
            <color indexed="81"/>
            <rFont val="Tahoma"/>
            <family val="2"/>
          </rPr>
          <t>Questa è la percentuale del tuo inventario medio che l'azienda spendi ogni anno per mantenere il suo inventario.</t>
        </r>
      </text>
    </comment>
    <comment ref="B10" authorId="0" shapeId="0" xr:uid="{7C60E991-17EA-40DC-B51E-FEAF5C3FFFBB}">
      <text>
        <r>
          <rPr>
            <b/>
            <sz val="9"/>
            <color indexed="81"/>
            <rFont val="Tahoma"/>
            <family val="2"/>
          </rPr>
          <t>Indicare l'importo dell'affitto</t>
        </r>
        <r>
          <rPr>
            <sz val="9"/>
            <color indexed="81"/>
            <rFont val="Tahoma"/>
            <family val="2"/>
          </rPr>
          <t xml:space="preserve">
</t>
        </r>
      </text>
    </comment>
    <comment ref="G10" authorId="0" shapeId="0" xr:uid="{4F9A43D9-11FA-45C2-83CF-95F11D47FD47}">
      <text>
        <r>
          <rPr>
            <b/>
            <sz val="9"/>
            <color indexed="81"/>
            <rFont val="Tahoma"/>
            <family val="2"/>
          </rPr>
          <t>Area di stoccaggio totale in metri quadrati</t>
        </r>
      </text>
    </comment>
    <comment ref="B11" authorId="0" shapeId="0" xr:uid="{844EE673-AEF8-4131-9E03-AC1DA48B7390}">
      <text>
        <r>
          <rPr>
            <b/>
            <sz val="9"/>
            <color indexed="81"/>
            <rFont val="Tahoma"/>
            <family val="2"/>
          </rPr>
          <t>Indicare l'importo totale di tutte le attività di manutenzione dell'infrastruttura</t>
        </r>
      </text>
    </comment>
    <comment ref="G12" authorId="0" shapeId="0" xr:uid="{651055A7-E756-4728-986D-E9FDEB8D9161}">
      <text>
        <r>
          <rPr>
            <b/>
            <sz val="9"/>
            <color indexed="81"/>
            <rFont val="Tahoma"/>
            <family val="2"/>
          </rPr>
          <t>Numero di pallet che possono essere immagazzinati</t>
        </r>
      </text>
    </comment>
    <comment ref="K12" authorId="0" shapeId="0" xr:uid="{1E3E93F0-4455-45D2-9458-DD75DCE02189}">
      <text>
        <r>
          <rPr>
            <b/>
            <sz val="9"/>
            <color indexed="81"/>
            <rFont val="Tahoma"/>
            <family val="2"/>
          </rPr>
          <t>Questo è il costo annuale di ogni metro quadrato di stoccaggio.</t>
        </r>
      </text>
    </comment>
    <comment ref="B13" authorId="0" shapeId="0" xr:uid="{835E6120-1B71-4069-BF86-D6EDE39972D5}">
      <text>
        <r>
          <rPr>
            <b/>
            <sz val="9"/>
            <color indexed="81"/>
            <rFont val="Tahoma"/>
            <family val="2"/>
          </rPr>
          <t>Indicare l'importo del noleggio mensile delle attrezzature per il movimento dei materiali. Tutti i noleggi di tutte le attrezzature. (carrello elevatore, ecc)</t>
        </r>
      </text>
    </comment>
    <comment ref="K13" authorId="0" shapeId="0" xr:uid="{8367BEE2-639E-4FEE-8B2A-8927BD1EC1B3}">
      <text>
        <r>
          <rPr>
            <b/>
            <sz val="9"/>
            <color indexed="81"/>
            <rFont val="Tahoma"/>
            <family val="2"/>
          </rPr>
          <t>Questo è il costo mensile di ogni metro quadrato di stoccaggio</t>
        </r>
      </text>
    </comment>
    <comment ref="B14" authorId="0" shapeId="0" xr:uid="{EA0060CA-0E0E-4E23-81B6-91082D7FA19A}">
      <text>
        <r>
          <rPr>
            <b/>
            <sz val="9"/>
            <color indexed="81"/>
            <rFont val="Tahoma"/>
            <family val="2"/>
          </rPr>
          <t>Indicare l'importo mensile per la manutenzione</t>
        </r>
      </text>
    </comment>
    <comment ref="B15" authorId="0" shapeId="0" xr:uid="{84E046F7-279D-41DC-948F-BD559B74C098}">
      <text>
        <r>
          <rPr>
            <b/>
            <sz val="9"/>
            <color indexed="81"/>
            <rFont val="Tahoma"/>
            <family val="2"/>
          </rPr>
          <t>Indicare l'importo dell'ammortamento mensile di tutte le attrezzature.</t>
        </r>
      </text>
    </comment>
    <comment ref="K16" authorId="0" shapeId="0" xr:uid="{A6FC43A1-6E42-4E5A-9EDA-AEF40C9D3CC0}">
      <text>
        <r>
          <rPr>
            <b/>
            <sz val="9"/>
            <color indexed="81"/>
            <rFont val="Tahoma"/>
            <family val="2"/>
          </rPr>
          <t>Questo è il costo annuale per ogni posizione disponibile.</t>
        </r>
      </text>
    </comment>
    <comment ref="B17" authorId="0" shapeId="0" xr:uid="{266B0558-CEEC-4F0D-A620-545B719A3A45}">
      <text>
        <r>
          <rPr>
            <b/>
            <sz val="9"/>
            <color indexed="81"/>
            <rFont val="Tahoma"/>
            <family val="2"/>
          </rPr>
          <t>Inserisci la tariffa telefonica mensile</t>
        </r>
      </text>
    </comment>
    <comment ref="K17" authorId="0" shapeId="0" xr:uid="{9ADA6D65-BFF6-4A6E-8836-8A49EA2DADE3}">
      <text>
        <r>
          <rPr>
            <b/>
            <sz val="9"/>
            <color indexed="81"/>
            <rFont val="Tahoma"/>
            <family val="2"/>
          </rPr>
          <t>Questo è il costo mensile per ogni posizione disponibile..</t>
        </r>
      </text>
    </comment>
    <comment ref="B18" authorId="0" shapeId="0" xr:uid="{BF9A7F6C-3262-48AA-A9BF-25D9AFD3B0F7}">
      <text>
        <r>
          <rPr>
            <b/>
            <sz val="9"/>
            <color indexed="81"/>
            <rFont val="Tahoma"/>
            <family val="2"/>
          </rPr>
          <t>Inserisci tariffa Internet mensile</t>
        </r>
        <r>
          <rPr>
            <sz val="9"/>
            <color indexed="81"/>
            <rFont val="Tahoma"/>
            <family val="2"/>
          </rPr>
          <t xml:space="preserve">
</t>
        </r>
      </text>
    </comment>
    <comment ref="B19" authorId="0" shapeId="0" xr:uid="{119BEC37-267F-4B4D-94BC-3DDC35C8B96B}">
      <text>
        <r>
          <rPr>
            <b/>
            <sz val="9"/>
            <color indexed="81"/>
            <rFont val="Tahoma"/>
            <family val="2"/>
          </rPr>
          <t>Inserire
canone mensile di altri servizi di comunicazione</t>
        </r>
        <r>
          <rPr>
            <sz val="9"/>
            <color indexed="81"/>
            <rFont val="Tahoma"/>
            <family val="2"/>
          </rPr>
          <t xml:space="preserve">
</t>
        </r>
      </text>
    </comment>
    <comment ref="B21" authorId="0" shapeId="0" xr:uid="{3373A1FC-CEFE-4B66-A982-0803A9F88620}">
      <text>
        <r>
          <rPr>
            <b/>
            <sz val="9"/>
            <color indexed="81"/>
            <rFont val="Tahoma"/>
            <family val="2"/>
          </rPr>
          <t>Inserisci la tariffa mensile dell'acqua</t>
        </r>
      </text>
    </comment>
    <comment ref="B22" authorId="0" shapeId="0" xr:uid="{7F2C6848-B8EE-4F44-BE37-8F2BA0E72D9C}">
      <text>
        <r>
          <rPr>
            <b/>
            <sz val="9"/>
            <color indexed="81"/>
            <rFont val="Tahoma"/>
            <family val="2"/>
          </rPr>
          <t>Inserisci la tariffa mensile per l'elettricità</t>
        </r>
      </text>
    </comment>
    <comment ref="B23" authorId="0" shapeId="0" xr:uid="{76B6BB86-8122-4891-A1A8-F74837165838}">
      <text>
        <r>
          <rPr>
            <b/>
            <sz val="9"/>
            <color indexed="81"/>
            <rFont val="Tahoma"/>
            <family val="2"/>
          </rPr>
          <t>Inserisci la tariffa mensile per la raccolta dei rifiuti</t>
        </r>
      </text>
    </comment>
    <comment ref="B25" authorId="0" shapeId="0" xr:uid="{1FC5FAFC-4D43-48D4-B880-39BE072FD743}">
      <text>
        <r>
          <rPr>
            <b/>
            <sz val="9"/>
            <color indexed="81"/>
            <rFont val="Tahoma"/>
            <family val="2"/>
          </rPr>
          <t>Indicare l'assicurazione mensile sull'edificio</t>
        </r>
      </text>
    </comment>
    <comment ref="B26" authorId="0" shapeId="0" xr:uid="{4D073602-AC84-4DEE-A24C-9616BCEF9B17}">
      <text>
        <r>
          <rPr>
            <b/>
            <sz val="9"/>
            <color indexed="81"/>
            <rFont val="Tahoma"/>
            <family val="2"/>
          </rPr>
          <t>Indicare le tasse mensile sulla proprietà e qualsiasi altra imposta sull'edificio.</t>
        </r>
      </text>
    </comment>
    <comment ref="B27" authorId="0" shapeId="0" xr:uid="{E5BAEC29-54C0-440B-81AF-B9F04E5DA23B}">
      <text>
        <r>
          <rPr>
            <b/>
            <sz val="9"/>
            <color indexed="81"/>
            <rFont val="Tahoma"/>
            <family val="2"/>
          </rPr>
          <t>Indicare la tassa di assicurazione mensile sull'inventario</t>
        </r>
      </text>
    </comment>
    <comment ref="B28" authorId="0" shapeId="0" xr:uid="{6E3163B2-1D31-4CC9-8580-026E485F7338}">
      <text>
        <r>
          <rPr>
            <b/>
            <sz val="9"/>
            <color indexed="81"/>
            <rFont val="Tahoma"/>
            <family val="2"/>
          </rPr>
          <t>Indicare qualsiasi imposte mensile sull'inventario</t>
        </r>
      </text>
    </comment>
    <comment ref="B29" authorId="0" shapeId="0" xr:uid="{E12F0BF3-F58F-4401-980D-F56CCA9D3DC9}">
      <text>
        <r>
          <rPr>
            <b/>
            <sz val="9"/>
            <color indexed="81"/>
            <rFont val="Tahoma"/>
            <family val="2"/>
          </rPr>
          <t>Indicare eventuali tasse pagate sulle attrezzature</t>
        </r>
      </text>
    </comment>
    <comment ref="B31" authorId="0" shapeId="0" xr:uid="{11FFBF41-8C1E-4C7C-B01C-65CFA995C12C}">
      <text>
        <r>
          <rPr>
            <b/>
            <sz val="9"/>
            <color indexed="81"/>
            <rFont val="Tahoma"/>
            <family val="2"/>
          </rPr>
          <t>salario mensile del personale diretto</t>
        </r>
      </text>
    </comment>
    <comment ref="B32" authorId="0" shapeId="0" xr:uid="{9E504DE9-E34E-42FF-9544-487C0F5B6063}">
      <text>
        <r>
          <rPr>
            <sz val="9"/>
            <color indexed="81"/>
            <rFont val="Tahoma"/>
            <family val="2"/>
          </rPr>
          <t xml:space="preserve">
</t>
        </r>
        <r>
          <rPr>
            <b/>
            <sz val="9"/>
            <color indexed="81"/>
            <rFont val="Tahoma"/>
            <family val="2"/>
          </rPr>
          <t>Previdenza sociale, bonus, ferie pagate, altre assicurazioni private, altre prestazioni. Qualunque cosa pagata dalla società diversa dallo stipendio.</t>
        </r>
      </text>
    </comment>
    <comment ref="B33" authorId="0" shapeId="0" xr:uid="{DFD2D6BF-5BF4-4F29-A82F-3F4A06FDFE87}">
      <text>
        <r>
          <rPr>
            <b/>
            <sz val="9"/>
            <color indexed="81"/>
            <rFont val="Tahoma"/>
            <family val="2"/>
          </rPr>
          <t>salario mensile per il personale addetto alle pulizie e alla manutenzione</t>
        </r>
      </text>
    </comment>
    <comment ref="B34" authorId="0" shapeId="0" xr:uid="{FF421258-C235-437E-BA28-F34DCEA92388}">
      <text>
        <r>
          <rPr>
            <b/>
            <sz val="9"/>
            <color indexed="81"/>
            <rFont val="Tahoma"/>
            <family val="2"/>
          </rPr>
          <t>Previdenza sociale, bonus, ferie pagate, altre assicurazioni private, altre prestazioni. Qualunque cosa pagata dalla società diversa dallo stipendio.</t>
        </r>
        <r>
          <rPr>
            <sz val="9"/>
            <color indexed="81"/>
            <rFont val="Tahoma"/>
            <family val="2"/>
          </rPr>
          <t xml:space="preserve">
</t>
        </r>
      </text>
    </comment>
    <comment ref="B35" authorId="0" shapeId="0" xr:uid="{0A815D41-5197-45AB-B92A-199986E00D45}">
      <text>
        <r>
          <rPr>
            <b/>
            <sz val="9"/>
            <color indexed="81"/>
            <rFont val="Tahoma"/>
            <family val="2"/>
          </rPr>
          <t>salario mensile del personale di sicurezza</t>
        </r>
      </text>
    </comment>
    <comment ref="B36" authorId="0" shapeId="0" xr:uid="{71FB8C81-7454-477D-8387-1492BBD00B52}">
      <text>
        <r>
          <rPr>
            <b/>
            <sz val="9"/>
            <color indexed="81"/>
            <rFont val="Tahoma"/>
            <family val="2"/>
          </rPr>
          <t>Previdenza sociale, bonus, ferie pagate, altre assicurazioni private, altre prestazioni. Qualunque cosa pagata dalla società diversa dallo stipendio.</t>
        </r>
        <r>
          <rPr>
            <sz val="9"/>
            <color indexed="81"/>
            <rFont val="Tahoma"/>
            <family val="2"/>
          </rPr>
          <t xml:space="preserve">
</t>
        </r>
      </text>
    </comment>
    <comment ref="B37" authorId="0" shapeId="0" xr:uid="{E9AEA471-6C15-42D9-B6C3-7AB8263C5A2B}">
      <text>
        <r>
          <rPr>
            <b/>
            <sz val="9"/>
            <color indexed="81"/>
            <rFont val="Tahoma"/>
            <family val="2"/>
          </rPr>
          <t>Se la sicurezza è privata indicare la tariffa mensile per i servizi di sicurezza</t>
        </r>
        <r>
          <rPr>
            <sz val="9"/>
            <color indexed="81"/>
            <rFont val="Tahoma"/>
            <family val="2"/>
          </rPr>
          <t xml:space="preserve">
</t>
        </r>
      </text>
    </comment>
    <comment ref="B40" authorId="0" shapeId="0" xr:uid="{2F94E481-29D5-4655-B1DD-12B0C8A950E1}">
      <text>
        <r>
          <rPr>
            <b/>
            <sz val="9"/>
            <color indexed="81"/>
            <rFont val="Tahoma"/>
            <family val="2"/>
          </rPr>
          <t xml:space="preserve">
Inserisci il valore in USD di l'inventario che è stato scartato a causa dell'obsolescenza.
Se alcuni prodotti obsoleti sono stati venduti a un prezzo scontato, inserire anche l'importo risultante dalla differenza
         Prezzo di vendita normale - Prezzo scontato
L'importo inserito deve essere allineato con il resto delle informazioni in questo modello. Esempio, se tutti gli altri costi sono per un periodo di un anno, non includere l'obsolescenza registrata negli ultimi 2 anni.
Sii coerente con la sequenza temporale</t>
        </r>
      </text>
    </comment>
    <comment ref="B41" authorId="0" shapeId="0" xr:uid="{6334B879-0160-4D18-993E-9BDC96299AB1}">
      <text>
        <r>
          <rPr>
            <b/>
            <sz val="9"/>
            <color indexed="81"/>
            <rFont val="Tahoma"/>
            <family val="2"/>
          </rPr>
          <t xml:space="preserve">
Inserisci il valore in USD di inventario danneggiati.
Se alcuni prodotti danneggiati sono stati venduti a un prezzo scontato, inserire anche l'importo risultante dalla differenza
         Prezzo di vendita normale - Prezzo scontato
L'importo inserito deve essere allineato con il resto delle informazioni in questo modello. Esempio, se tutti gli altri costi sono per un periodo di un anno, non includere il valore di prodotti danneggiati registrata negli ultimi 2 anni.
Sii coerente con la sequenza temporale</t>
        </r>
      </text>
    </comment>
    <comment ref="B42" authorId="0" shapeId="0" xr:uid="{7109A7F4-ACE4-48C6-BBC9-80309FD9D532}">
      <text>
        <r>
          <rPr>
            <b/>
            <sz val="9"/>
            <color indexed="81"/>
            <rFont val="Tahoma"/>
            <family val="2"/>
          </rPr>
          <t xml:space="preserve">
Inserisci il valore in USD di inventario perso o rubato.
L'importo inserito deve essere allineato con il resto delle informazioni in questo modello. Esempio, se tutti gli altri costi sono per un periodo di un anno, non includere il valore di prodotti perso o rubato negli ultimi 2 anni.
Sii coerente con la sequenza temporale</t>
        </r>
      </text>
    </comment>
    <comment ref="B45" authorId="0" shapeId="0" xr:uid="{A10CEBCD-6B3C-46F0-AB69-6261A09D848B}">
      <text>
        <r>
          <rPr>
            <b/>
            <sz val="9"/>
            <color indexed="81"/>
            <rFont val="Tahoma"/>
            <family val="2"/>
          </rPr>
          <t>interessi pagati sui prestiti per l'acquisto di inventario</t>
        </r>
      </text>
    </comment>
  </commentList>
</comments>
</file>

<file path=xl/sharedStrings.xml><?xml version="1.0" encoding="utf-8"?>
<sst xmlns="http://schemas.openxmlformats.org/spreadsheetml/2006/main" count="62" uniqueCount="54">
  <si>
    <t>US$</t>
  </si>
  <si>
    <t>%</t>
  </si>
  <si>
    <t>TOTAL SERVICIOS</t>
  </si>
  <si>
    <t>Costo mensual (US$ por m2)</t>
  </si>
  <si>
    <t>Costo per metro quadrato di area di stoccaggio</t>
  </si>
  <si>
    <t>Costo per posizione di pallet</t>
  </si>
  <si>
    <t>Costo annuale (US $ per m2)</t>
  </si>
  <si>
    <t>RISULTATI DELL'ANALISI</t>
  </si>
  <si>
    <t>INFORMAZIONI ASSOCIATE AL COSTO DI MANTENERE L'INVENTARIO</t>
  </si>
  <si>
    <t>MENSILE</t>
  </si>
  <si>
    <t>ANNUALE</t>
  </si>
  <si>
    <t>TOTALE INFRASTRUTTURA</t>
  </si>
  <si>
    <t>TOTALE ATTREZZATURA</t>
  </si>
  <si>
    <t xml:space="preserve">   Affitto</t>
  </si>
  <si>
    <t xml:space="preserve">   Manutenzione degli edifici</t>
  </si>
  <si>
    <t>Impatto sui costi totali</t>
  </si>
  <si>
    <t xml:space="preserve">    Affitto attrezzatura</t>
  </si>
  <si>
    <t xml:space="preserve">    Manutenzione dell'attrezzatura</t>
  </si>
  <si>
    <t xml:space="preserve">    Ammortamento delle attrezzature</t>
  </si>
  <si>
    <t>TOTALI COMUNICAZIONI</t>
  </si>
  <si>
    <t xml:space="preserve">    Servizio telefonico</t>
  </si>
  <si>
    <t xml:space="preserve">    Servizio internet</t>
  </si>
  <si>
    <t xml:space="preserve">    Altri: specificare</t>
  </si>
  <si>
    <t>COSTO TOTALE</t>
  </si>
  <si>
    <t>COSTO TOTALE DEL CAPITALE</t>
  </si>
  <si>
    <t>COSTO TOTALE DELLE PERDITE</t>
  </si>
  <si>
    <t xml:space="preserve">    Prodotti danneggiati</t>
  </si>
  <si>
    <t xml:space="preserve">    Perso / Furto</t>
  </si>
  <si>
    <t xml:space="preserve">    Obsolescenza</t>
  </si>
  <si>
    <t xml:space="preserve">    Costo opportunità</t>
  </si>
  <si>
    <t xml:space="preserve">    Interessi su prestiti per l'acquisto di inventario</t>
  </si>
  <si>
    <t>COSTO DEL PERSONALE</t>
  </si>
  <si>
    <t xml:space="preserve">    Stipendio personale diretto</t>
  </si>
  <si>
    <t xml:space="preserve">    Costo del servizio di sicurezza</t>
  </si>
  <si>
    <t xml:space="preserve">    Personale addetto alla pulizia e alla manutenzione</t>
  </si>
  <si>
    <t xml:space="preserve">    Personale di sicurezza</t>
  </si>
  <si>
    <t>TOTALE ASSICURAZIONE E IMPOSTE</t>
  </si>
  <si>
    <t xml:space="preserve">    Assicurazione edilizia</t>
  </si>
  <si>
    <t xml:space="preserve">    Tassa immobiliare</t>
  </si>
  <si>
    <t xml:space="preserve">    Tassa di inventario</t>
  </si>
  <si>
    <t xml:space="preserve">    Assicurazione dell'attrezzatura</t>
  </si>
  <si>
    <t xml:space="preserve">    Assicurazione di inventario</t>
  </si>
  <si>
    <t xml:space="preserve">    Approvvigionamento idrico</t>
  </si>
  <si>
    <t xml:space="preserve">    Energia elettrica</t>
  </si>
  <si>
    <t xml:space="preserve">    Raccolta dei rifiuti</t>
  </si>
  <si>
    <t>Area di stoccaggio totale (M2)</t>
  </si>
  <si>
    <t>Capacita di stoccaggio in numero di posizione di pallet</t>
  </si>
  <si>
    <t>Costo annuale di gestione dell'inventario</t>
  </si>
  <si>
    <t>Costo annuale per posizione</t>
  </si>
  <si>
    <t>Costo mensile per posizione</t>
  </si>
  <si>
    <t>Posizioni di pallet</t>
  </si>
  <si>
    <t>Valore medio dell'inventario</t>
  </si>
  <si>
    <t xml:space="preserve">        Altri costi del lavoro</t>
  </si>
  <si>
    <t xml:space="preserve">       Altri costi del lavoro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</si>
</sst>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b/>
      <sz val="9"/>
      <color indexed="81"/>
      <name val="Tahoma"/>
      <family val="2"/>
    </font>
    <font>
      <sz val="9"/>
      <color indexed="81"/>
      <name val="Tahoma"/>
      <family val="2"/>
    </font>
    <font>
      <b/>
      <sz val="10"/>
      <name val="Calibri"/>
      <family val="2"/>
      <scheme val="minor"/>
    </font>
    <font>
      <b/>
      <sz val="11"/>
      <color theme="0"/>
      <name val="Calibri"/>
      <family val="2"/>
      <scheme val="minor"/>
    </font>
    <font>
      <sz val="14"/>
      <name val="Calibri"/>
      <family val="2"/>
      <scheme val="minor"/>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1"/>
        <bgColor indexed="64"/>
      </patternFill>
    </fill>
    <fill>
      <patternFill patternType="solid">
        <fgColor rgb="FFFFC000"/>
        <bgColor indexed="64"/>
      </patternFill>
    </fill>
    <fill>
      <patternFill patternType="solid">
        <fgColor theme="3"/>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164" fontId="2" fillId="3" borderId="1" xfId="0" applyNumberFormat="1" applyFont="1" applyFill="1" applyBorder="1" applyAlignment="1" applyProtection="1">
      <alignment horizontal="center"/>
    </xf>
    <xf numFmtId="0" fontId="2" fillId="3" borderId="0" xfId="0" applyFont="1" applyFill="1" applyBorder="1" applyProtection="1"/>
    <xf numFmtId="0" fontId="2" fillId="3" borderId="0" xfId="0" applyFont="1" applyFill="1" applyBorder="1" applyAlignment="1" applyProtection="1">
      <alignment horizontal="center"/>
    </xf>
    <xf numFmtId="0" fontId="2" fillId="4" borderId="0" xfId="0" applyFont="1" applyFill="1" applyBorder="1" applyProtection="1"/>
    <xf numFmtId="0" fontId="2" fillId="2" borderId="0" xfId="0" applyFont="1" applyFill="1" applyBorder="1" applyProtection="1"/>
    <xf numFmtId="0" fontId="3" fillId="6" borderId="1" xfId="0" applyFont="1" applyFill="1" applyBorder="1" applyAlignment="1" applyProtection="1">
      <alignment horizontal="center"/>
    </xf>
    <xf numFmtId="0" fontId="3" fillId="6" borderId="1" xfId="0" applyFont="1" applyFill="1" applyBorder="1" applyAlignment="1" applyProtection="1">
      <alignment horizontal="center" vertical="center"/>
    </xf>
    <xf numFmtId="164" fontId="3" fillId="3" borderId="0" xfId="0" applyNumberFormat="1" applyFont="1" applyFill="1" applyBorder="1" applyAlignment="1" applyProtection="1">
      <alignment horizontal="center"/>
    </xf>
    <xf numFmtId="0" fontId="8" fillId="6" borderId="1" xfId="0" applyFont="1" applyFill="1" applyBorder="1" applyAlignment="1" applyProtection="1">
      <alignment horizontal="center" vertical="center"/>
    </xf>
    <xf numFmtId="10" fontId="1" fillId="6" borderId="1" xfId="0" applyNumberFormat="1" applyFont="1" applyFill="1" applyBorder="1" applyAlignment="1" applyProtection="1">
      <alignment horizontal="center"/>
    </xf>
    <xf numFmtId="0" fontId="2" fillId="3" borderId="1" xfId="0" applyFont="1" applyFill="1" applyBorder="1" applyProtection="1"/>
    <xf numFmtId="10" fontId="2" fillId="3" borderId="1" xfId="0" applyNumberFormat="1" applyFont="1" applyFill="1" applyBorder="1" applyAlignment="1" applyProtection="1">
      <alignment horizontal="center"/>
    </xf>
    <xf numFmtId="0" fontId="2" fillId="2" borderId="0" xfId="0" applyFont="1" applyFill="1" applyBorder="1" applyAlignment="1" applyProtection="1">
      <alignment horizontal="center"/>
    </xf>
    <xf numFmtId="0" fontId="8" fillId="6" borderId="1" xfId="0" applyFont="1" applyFill="1" applyBorder="1" applyAlignment="1" applyProtection="1">
      <alignment vertical="center" wrapText="1"/>
    </xf>
    <xf numFmtId="0" fontId="2" fillId="2" borderId="1" xfId="0" applyFont="1" applyFill="1" applyBorder="1" applyProtection="1">
      <protection locked="0"/>
    </xf>
    <xf numFmtId="164" fontId="2" fillId="2" borderId="1" xfId="0" applyNumberFormat="1"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4" fillId="7" borderId="1" xfId="0" applyFont="1" applyFill="1" applyBorder="1" applyAlignment="1" applyProtection="1">
      <alignment horizontal="center"/>
    </xf>
    <xf numFmtId="10" fontId="9" fillId="7" borderId="1" xfId="0" applyNumberFormat="1" applyFont="1" applyFill="1" applyBorder="1" applyAlignment="1" applyProtection="1">
      <alignment horizontal="center"/>
    </xf>
    <xf numFmtId="0" fontId="2" fillId="3" borderId="0" xfId="0" applyFont="1" applyFill="1" applyBorder="1" applyAlignment="1" applyProtection="1"/>
    <xf numFmtId="0" fontId="3" fillId="3" borderId="0" xfId="0" applyFont="1" applyFill="1" applyBorder="1" applyAlignment="1" applyProtection="1">
      <alignment horizontal="center"/>
    </xf>
    <xf numFmtId="164" fontId="3" fillId="8" borderId="1" xfId="0" applyNumberFormat="1" applyFont="1" applyFill="1" applyBorder="1" applyAlignment="1" applyProtection="1">
      <alignment horizontal="center"/>
    </xf>
    <xf numFmtId="10" fontId="3" fillId="8" borderId="1" xfId="0" applyNumberFormat="1" applyFont="1" applyFill="1" applyBorder="1" applyAlignment="1" applyProtection="1">
      <alignment horizontal="center"/>
    </xf>
    <xf numFmtId="164" fontId="8" fillId="8" borderId="1" xfId="0" applyNumberFormat="1" applyFont="1" applyFill="1" applyBorder="1" applyAlignment="1" applyProtection="1">
      <alignment horizontal="center"/>
    </xf>
    <xf numFmtId="0" fontId="0" fillId="3" borderId="0" xfId="0" applyFill="1" applyProtection="1">
      <protection locked="0"/>
    </xf>
    <xf numFmtId="10" fontId="2" fillId="3" borderId="1" xfId="0" applyNumberFormat="1" applyFont="1" applyFill="1" applyBorder="1" applyAlignment="1" applyProtection="1">
      <alignment horizontal="center" vertical="center"/>
    </xf>
    <xf numFmtId="164" fontId="2" fillId="2" borderId="1"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xf>
    <xf numFmtId="164" fontId="3" fillId="2" borderId="1" xfId="0" applyNumberFormat="1"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xf>
    <xf numFmtId="0" fontId="0" fillId="2" borderId="0" xfId="0" applyFill="1" applyBorder="1" applyProtection="1">
      <protection locked="0"/>
    </xf>
    <xf numFmtId="0" fontId="5" fillId="3" borderId="0" xfId="0" applyFont="1" applyFill="1" applyBorder="1" applyAlignment="1" applyProtection="1"/>
    <xf numFmtId="0" fontId="10" fillId="3" borderId="0" xfId="0" applyFont="1" applyFill="1" applyBorder="1" applyAlignment="1" applyProtection="1"/>
    <xf numFmtId="0" fontId="3" fillId="3" borderId="0" xfId="0" applyFont="1" applyFill="1" applyBorder="1" applyAlignment="1" applyProtection="1"/>
    <xf numFmtId="164" fontId="2" fillId="2" borderId="1" xfId="0" applyNumberFormat="1" applyFont="1" applyFill="1" applyBorder="1" applyAlignment="1" applyProtection="1">
      <alignment horizontal="center"/>
      <protection locked="0"/>
    </xf>
    <xf numFmtId="164" fontId="3" fillId="6" borderId="1" xfId="0" applyNumberFormat="1" applyFont="1" applyFill="1" applyBorder="1" applyAlignment="1" applyProtection="1">
      <alignment horizontal="center"/>
    </xf>
    <xf numFmtId="0" fontId="3" fillId="6" borderId="1" xfId="0" applyFont="1" applyFill="1" applyBorder="1" applyAlignment="1" applyProtection="1">
      <alignment horizontal="center" vertical="center" wrapText="1"/>
    </xf>
    <xf numFmtId="0" fontId="8" fillId="6" borderId="6" xfId="0" applyFont="1" applyFill="1" applyBorder="1" applyAlignment="1" applyProtection="1">
      <alignment horizontal="center" vertical="center" wrapText="1"/>
    </xf>
    <xf numFmtId="0" fontId="8" fillId="6" borderId="7" xfId="0" applyFont="1" applyFill="1" applyBorder="1" applyAlignment="1" applyProtection="1">
      <alignment horizontal="center" vertical="center" wrapText="1"/>
    </xf>
    <xf numFmtId="164" fontId="4" fillId="7" borderId="1" xfId="0" applyNumberFormat="1" applyFont="1" applyFill="1" applyBorder="1" applyAlignment="1" applyProtection="1">
      <alignment horizontal="center"/>
    </xf>
    <xf numFmtId="164" fontId="2" fillId="2" borderId="1" xfId="0" applyNumberFormat="1" applyFont="1" applyFill="1" applyBorder="1" applyAlignment="1" applyProtection="1">
      <alignment horizontal="center" vertical="center"/>
      <protection locked="0"/>
    </xf>
    <xf numFmtId="0" fontId="4" fillId="5" borderId="1" xfId="0" applyFont="1" applyFill="1" applyBorder="1" applyAlignment="1" applyProtection="1">
      <alignment horizontal="center"/>
    </xf>
    <xf numFmtId="0" fontId="3" fillId="6" borderId="2"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Zona di calcolo'!A1"/><Relationship Id="rId2" Type="http://schemas.openxmlformats.org/officeDocument/2006/relationships/hyperlink" Target="#Introduzione!A1"/><Relationship Id="rId1" Type="http://schemas.openxmlformats.org/officeDocument/2006/relationships/image" Target="../media/image1.png"/><Relationship Id="rId5" Type="http://schemas.openxmlformats.org/officeDocument/2006/relationships/image" Target="../media/image3.jpe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hyperlink" Target="#'Zona di calcolo'!A1"/><Relationship Id="rId2" Type="http://schemas.openxmlformats.org/officeDocument/2006/relationships/hyperlink" Target="#Cover!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hyperlink" Target="#Introduzione!A1"/><Relationship Id="rId1" Type="http://schemas.openxmlformats.org/officeDocument/2006/relationships/hyperlink" Target="#Cover!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114301</xdr:rowOff>
    </xdr:from>
    <xdr:to>
      <xdr:col>7</xdr:col>
      <xdr:colOff>733426</xdr:colOff>
      <xdr:row>31</xdr:row>
      <xdr:rowOff>0</xdr:rowOff>
    </xdr:to>
    <xdr:grpSp>
      <xdr:nvGrpSpPr>
        <xdr:cNvPr id="8" name="Group 7">
          <a:extLst>
            <a:ext uri="{FF2B5EF4-FFF2-40B4-BE49-F238E27FC236}">
              <a16:creationId xmlns:a16="http://schemas.microsoft.com/office/drawing/2014/main" id="{3A35E1FE-87CA-4F15-8FC9-E15FEBFE87E2}"/>
            </a:ext>
          </a:extLst>
        </xdr:cNvPr>
        <xdr:cNvGrpSpPr>
          <a:grpSpLocks noChangeAspect="1"/>
        </xdr:cNvGrpSpPr>
      </xdr:nvGrpSpPr>
      <xdr:grpSpPr>
        <a:xfrm>
          <a:off x="1" y="114301"/>
          <a:ext cx="5524500" cy="5791199"/>
          <a:chOff x="294518" y="0"/>
          <a:chExt cx="5557520" cy="5404485"/>
        </a:xfrm>
        <a:solidFill>
          <a:schemeClr val="bg2">
            <a:lumMod val="50000"/>
          </a:schemeClr>
        </a:solidFill>
      </xdr:grpSpPr>
      <xdr:sp macro="" textlink="">
        <xdr:nvSpPr>
          <xdr:cNvPr id="9" name="Freeform 10">
            <a:extLst>
              <a:ext uri="{FF2B5EF4-FFF2-40B4-BE49-F238E27FC236}">
                <a16:creationId xmlns:a16="http://schemas.microsoft.com/office/drawing/2014/main" id="{75676120-907B-4396-B43A-5C43F1851136}"/>
              </a:ext>
            </a:extLst>
          </xdr:cNvPr>
          <xdr:cNvSpPr>
            <a:spLocks/>
          </xdr:cNvSpPr>
        </xdr:nvSpPr>
        <xdr:spPr bwMode="auto">
          <a:xfrm>
            <a:off x="294518" y="0"/>
            <a:ext cx="5557520" cy="5404485"/>
          </a:xfrm>
          <a:custGeom>
            <a:avLst/>
            <a:gdLst>
              <a:gd name="T0" fmla="*/ 0 w 720"/>
              <a:gd name="T1" fmla="*/ 0 h 700"/>
              <a:gd name="T2" fmla="*/ 0 w 720"/>
              <a:gd name="T3" fmla="*/ 644 h 700"/>
              <a:gd name="T4" fmla="*/ 113 w 720"/>
              <a:gd name="T5" fmla="*/ 665 h 700"/>
              <a:gd name="T6" fmla="*/ 720 w 720"/>
              <a:gd name="T7" fmla="*/ 644 h 700"/>
              <a:gd name="T8" fmla="*/ 720 w 720"/>
              <a:gd name="T9" fmla="*/ 617 h 700"/>
              <a:gd name="T10" fmla="*/ 720 w 720"/>
              <a:gd name="T11" fmla="*/ 0 h 700"/>
              <a:gd name="T12" fmla="*/ 0 w 720"/>
              <a:gd name="T13" fmla="*/ 0 h 700"/>
            </a:gdLst>
            <a:ahLst/>
            <a:cxnLst>
              <a:cxn ang="0">
                <a:pos x="T0" y="T1"/>
              </a:cxn>
              <a:cxn ang="0">
                <a:pos x="T2" y="T3"/>
              </a:cxn>
              <a:cxn ang="0">
                <a:pos x="T4" y="T5"/>
              </a:cxn>
              <a:cxn ang="0">
                <a:pos x="T6" y="T7"/>
              </a:cxn>
              <a:cxn ang="0">
                <a:pos x="T8" y="T9"/>
              </a:cxn>
              <a:cxn ang="0">
                <a:pos x="T10" y="T11"/>
              </a:cxn>
              <a:cxn ang="0">
                <a:pos x="T12" y="T13"/>
              </a:cxn>
            </a:cxnLst>
            <a:rect l="0" t="0" r="r" b="b"/>
            <a:pathLst>
              <a:path w="720" h="700">
                <a:moveTo>
                  <a:pt x="0" y="0"/>
                </a:moveTo>
                <a:cubicBezTo>
                  <a:pt x="0" y="644"/>
                  <a:pt x="0" y="644"/>
                  <a:pt x="0" y="644"/>
                </a:cubicBezTo>
                <a:cubicBezTo>
                  <a:pt x="23" y="650"/>
                  <a:pt x="62" y="658"/>
                  <a:pt x="113" y="665"/>
                </a:cubicBezTo>
                <a:cubicBezTo>
                  <a:pt x="250" y="685"/>
                  <a:pt x="476" y="700"/>
                  <a:pt x="720" y="644"/>
                </a:cubicBezTo>
                <a:cubicBezTo>
                  <a:pt x="720" y="617"/>
                  <a:pt x="720" y="617"/>
                  <a:pt x="720" y="617"/>
                </a:cubicBezTo>
                <a:cubicBezTo>
                  <a:pt x="720" y="0"/>
                  <a:pt x="720" y="0"/>
                  <a:pt x="720" y="0"/>
                </a:cubicBezTo>
                <a:cubicBezTo>
                  <a:pt x="0" y="0"/>
                  <a:pt x="0" y="0"/>
                  <a:pt x="0" y="0"/>
                </a:cubicBezTo>
              </a:path>
            </a:pathLst>
          </a:custGeom>
          <a:solidFill>
            <a:schemeClr val="accent6">
              <a:lumMod val="50000"/>
            </a:schemeClr>
          </a:solidFill>
          <a:ln>
            <a:noFill/>
          </a:ln>
        </xdr:spPr>
        <xdr:style>
          <a:lnRef idx="0">
            <a:scrgbClr r="0" g="0" b="0"/>
          </a:lnRef>
          <a:fillRef idx="1003">
            <a:schemeClr val="dk2"/>
          </a:fillRef>
          <a:effectRef idx="0">
            <a:scrgbClr r="0" g="0" b="0"/>
          </a:effectRef>
          <a:fontRef idx="major"/>
        </xdr:style>
        <xdr:txBody>
          <a:bodyPr rot="0" vert="horz" wrap="square" lIns="914400" tIns="1097280" rIns="1097280" bIns="1097280" anchor="b" anchorCtr="0" upright="1">
            <a:noAutofit/>
          </a:bodyPr>
          <a:lstStyle/>
          <a:p>
            <a:pPr marL="0" marR="0">
              <a:lnSpc>
                <a:spcPct val="115000"/>
              </a:lnSpc>
              <a:spcBef>
                <a:spcPts val="0"/>
              </a:spcBef>
              <a:spcAft>
                <a:spcPts val="1000"/>
              </a:spcAft>
            </a:pPr>
            <a:r>
              <a:rPr lang="es-PA" sz="36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0" name="Freeform 11">
            <a:extLst>
              <a:ext uri="{FF2B5EF4-FFF2-40B4-BE49-F238E27FC236}">
                <a16:creationId xmlns:a16="http://schemas.microsoft.com/office/drawing/2014/main" id="{485A07BA-00FC-4B5D-9C3F-734EA58AC900}"/>
              </a:ext>
            </a:extLst>
          </xdr:cNvPr>
          <xdr:cNvSpPr>
            <a:spLocks/>
          </xdr:cNvSpPr>
        </xdr:nvSpPr>
        <xdr:spPr bwMode="auto">
          <a:xfrm>
            <a:off x="876300" y="4769783"/>
            <a:ext cx="4685030" cy="509905"/>
          </a:xfrm>
          <a:custGeom>
            <a:avLst/>
            <a:gdLst>
              <a:gd name="T0" fmla="*/ 607 w 607"/>
              <a:gd name="T1" fmla="*/ 0 h 66"/>
              <a:gd name="T2" fmla="*/ 176 w 607"/>
              <a:gd name="T3" fmla="*/ 57 h 66"/>
              <a:gd name="T4" fmla="*/ 0 w 607"/>
              <a:gd name="T5" fmla="*/ 48 h 66"/>
              <a:gd name="T6" fmla="*/ 251 w 607"/>
              <a:gd name="T7" fmla="*/ 66 h 66"/>
              <a:gd name="T8" fmla="*/ 607 w 607"/>
              <a:gd name="T9" fmla="*/ 27 h 66"/>
              <a:gd name="T10" fmla="*/ 607 w 607"/>
              <a:gd name="T11" fmla="*/ 0 h 66"/>
            </a:gdLst>
            <a:ahLst/>
            <a:cxnLst>
              <a:cxn ang="0">
                <a:pos x="T0" y="T1"/>
              </a:cxn>
              <a:cxn ang="0">
                <a:pos x="T2" y="T3"/>
              </a:cxn>
              <a:cxn ang="0">
                <a:pos x="T4" y="T5"/>
              </a:cxn>
              <a:cxn ang="0">
                <a:pos x="T6" y="T7"/>
              </a:cxn>
              <a:cxn ang="0">
                <a:pos x="T8" y="T9"/>
              </a:cxn>
              <a:cxn ang="0">
                <a:pos x="T10" y="T11"/>
              </a:cxn>
            </a:cxnLst>
            <a:rect l="0" t="0" r="r" b="b"/>
            <a:pathLst>
              <a:path w="607" h="66">
                <a:moveTo>
                  <a:pt x="607" y="0"/>
                </a:moveTo>
                <a:cubicBezTo>
                  <a:pt x="450" y="44"/>
                  <a:pt x="300" y="57"/>
                  <a:pt x="176" y="57"/>
                </a:cubicBezTo>
                <a:cubicBezTo>
                  <a:pt x="109" y="57"/>
                  <a:pt x="49" y="53"/>
                  <a:pt x="0" y="48"/>
                </a:cubicBezTo>
                <a:cubicBezTo>
                  <a:pt x="66" y="58"/>
                  <a:pt x="152" y="66"/>
                  <a:pt x="251" y="66"/>
                </a:cubicBezTo>
                <a:cubicBezTo>
                  <a:pt x="358" y="66"/>
                  <a:pt x="480" y="56"/>
                  <a:pt x="607" y="27"/>
                </a:cubicBezTo>
                <a:cubicBezTo>
                  <a:pt x="607" y="0"/>
                  <a:pt x="607" y="0"/>
                  <a:pt x="607" y="0"/>
                </a:cubicBezTo>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b" anchorCtr="0" upright="1">
            <a:noAutofit/>
          </a:bodyPr>
          <a:lstStyle/>
          <a:p>
            <a:endParaRPr lang="en-US"/>
          </a:p>
        </xdr:txBody>
      </xdr:sp>
    </xdr:grpSp>
    <xdr:clientData/>
  </xdr:twoCellAnchor>
  <xdr:twoCellAnchor editAs="oneCell">
    <xdr:from>
      <xdr:col>1</xdr:col>
      <xdr:colOff>19049</xdr:colOff>
      <xdr:row>3</xdr:row>
      <xdr:rowOff>28575</xdr:rowOff>
    </xdr:from>
    <xdr:to>
      <xdr:col>2</xdr:col>
      <xdr:colOff>9524</xdr:colOff>
      <xdr:row>7</xdr:row>
      <xdr:rowOff>142875</xdr:rowOff>
    </xdr:to>
    <xdr:pic>
      <xdr:nvPicPr>
        <xdr:cNvPr id="11" name="Picture 10">
          <a:extLst>
            <a:ext uri="{FF2B5EF4-FFF2-40B4-BE49-F238E27FC236}">
              <a16:creationId xmlns:a16="http://schemas.microsoft.com/office/drawing/2014/main" id="{E99B819B-298A-4F1D-BD37-92BAB9FAE1F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600075"/>
          <a:ext cx="752475" cy="876300"/>
        </a:xfrm>
        <a:prstGeom prst="rect">
          <a:avLst/>
        </a:prstGeom>
        <a:noFill/>
        <a:ln>
          <a:noFill/>
        </a:ln>
      </xdr:spPr>
    </xdr:pic>
    <xdr:clientData/>
  </xdr:twoCellAnchor>
  <xdr:twoCellAnchor>
    <xdr:from>
      <xdr:col>2</xdr:col>
      <xdr:colOff>180974</xdr:colOff>
      <xdr:row>3</xdr:row>
      <xdr:rowOff>152400</xdr:rowOff>
    </xdr:from>
    <xdr:to>
      <xdr:col>7</xdr:col>
      <xdr:colOff>380999</xdr:colOff>
      <xdr:row>8</xdr:row>
      <xdr:rowOff>9525</xdr:rowOff>
    </xdr:to>
    <xdr:sp macro="" textlink="">
      <xdr:nvSpPr>
        <xdr:cNvPr id="12" name="TextBox 11">
          <a:extLst>
            <a:ext uri="{FF2B5EF4-FFF2-40B4-BE49-F238E27FC236}">
              <a16:creationId xmlns:a16="http://schemas.microsoft.com/office/drawing/2014/main" id="{7C92473F-B22C-4FB2-8CBC-A2942626F9A9}"/>
            </a:ext>
          </a:extLst>
        </xdr:cNvPr>
        <xdr:cNvSpPr txBox="1"/>
      </xdr:nvSpPr>
      <xdr:spPr>
        <a:xfrm>
          <a:off x="1162049" y="723900"/>
          <a:ext cx="4010025" cy="809625"/>
        </a:xfrm>
        <a:prstGeom prst="rect">
          <a:avLst/>
        </a:prstGeom>
        <a:solidFill>
          <a:schemeClr val="accent6">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chemeClr val="bg1"/>
              </a:solidFill>
            </a:rPr>
            <a:t>Quanto Costa Mantenere L'inventario</a:t>
          </a:r>
          <a:endParaRPr lang="en-US" sz="2800" b="1">
            <a:solidFill>
              <a:schemeClr val="bg1"/>
            </a:solidFill>
          </a:endParaRPr>
        </a:p>
        <a:p>
          <a:pPr algn="l"/>
          <a:r>
            <a:rPr lang="en-US" sz="1400" b="0">
              <a:solidFill>
                <a:schemeClr val="bg1"/>
              </a:solidFill>
            </a:rPr>
            <a:t>    </a:t>
          </a:r>
          <a:r>
            <a:rPr lang="en-US" sz="1100" b="0">
              <a:solidFill>
                <a:schemeClr val="bg1"/>
              </a:solidFill>
            </a:rPr>
            <a:t>di Rafael Vela</a:t>
          </a:r>
        </a:p>
        <a:p>
          <a:pPr algn="l"/>
          <a:r>
            <a:rPr lang="en-US" sz="1100" b="0">
              <a:solidFill>
                <a:schemeClr val="bg1"/>
              </a:solidFill>
            </a:rPr>
            <a:t>      Aprile 2020</a:t>
          </a:r>
        </a:p>
      </xdr:txBody>
    </xdr:sp>
    <xdr:clientData/>
  </xdr:twoCellAnchor>
  <xdr:twoCellAnchor>
    <xdr:from>
      <xdr:col>7</xdr:col>
      <xdr:colOff>9525</xdr:colOff>
      <xdr:row>1</xdr:row>
      <xdr:rowOff>0</xdr:rowOff>
    </xdr:from>
    <xdr:to>
      <xdr:col>7</xdr:col>
      <xdr:colOff>638175</xdr:colOff>
      <xdr:row>2</xdr:row>
      <xdr:rowOff>114300</xdr:rowOff>
    </xdr:to>
    <xdr:sp macro="" textlink="">
      <xdr:nvSpPr>
        <xdr:cNvPr id="13" name="TextBox 12">
          <a:extLst>
            <a:ext uri="{FF2B5EF4-FFF2-40B4-BE49-F238E27FC236}">
              <a16:creationId xmlns:a16="http://schemas.microsoft.com/office/drawing/2014/main" id="{75D5AE8A-E351-477C-B071-E101C0A7D309}"/>
            </a:ext>
          </a:extLst>
        </xdr:cNvPr>
        <xdr:cNvSpPr txBox="1"/>
      </xdr:nvSpPr>
      <xdr:spPr>
        <a:xfrm>
          <a:off x="4800600" y="190500"/>
          <a:ext cx="628650" cy="3048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chemeClr val="bg1"/>
              </a:solidFill>
            </a:rPr>
            <a:t>2020</a:t>
          </a:r>
        </a:p>
      </xdr:txBody>
    </xdr:sp>
    <xdr:clientData/>
  </xdr:twoCellAnchor>
  <xdr:twoCellAnchor>
    <xdr:from>
      <xdr:col>1</xdr:col>
      <xdr:colOff>114300</xdr:colOff>
      <xdr:row>9</xdr:row>
      <xdr:rowOff>152400</xdr:rowOff>
    </xdr:from>
    <xdr:to>
      <xdr:col>3</xdr:col>
      <xdr:colOff>342900</xdr:colOff>
      <xdr:row>12</xdr:row>
      <xdr:rowOff>9525</xdr:rowOff>
    </xdr:to>
    <xdr:sp macro="" textlink="">
      <xdr:nvSpPr>
        <xdr:cNvPr id="14" name="TextBox 13">
          <a:hlinkClick xmlns:r="http://schemas.openxmlformats.org/officeDocument/2006/relationships" r:id="rId2"/>
          <a:extLst>
            <a:ext uri="{FF2B5EF4-FFF2-40B4-BE49-F238E27FC236}">
              <a16:creationId xmlns:a16="http://schemas.microsoft.com/office/drawing/2014/main" id="{46A0DA3D-CD36-4C4F-AC90-D842D6C5EC6C}"/>
            </a:ext>
          </a:extLst>
        </xdr:cNvPr>
        <xdr:cNvSpPr txBox="1"/>
      </xdr:nvSpPr>
      <xdr:spPr>
        <a:xfrm>
          <a:off x="333375" y="1866900"/>
          <a:ext cx="1752600" cy="428625"/>
        </a:xfrm>
        <a:prstGeom prst="rect">
          <a:avLst/>
        </a:prstGeom>
        <a:solidFill>
          <a:schemeClr val="accent6">
            <a:lumMod val="60000"/>
            <a:lumOff val="40000"/>
          </a:schemeClr>
        </a:solidFill>
        <a:ln w="9525" cmpd="sng">
          <a:solidFill>
            <a:schemeClr val="lt1">
              <a:shade val="50000"/>
            </a:schemeClr>
          </a:solid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Introduzione</a:t>
          </a:r>
        </a:p>
      </xdr:txBody>
    </xdr:sp>
    <xdr:clientData/>
  </xdr:twoCellAnchor>
  <xdr:oneCellAnchor>
    <xdr:from>
      <xdr:col>8</xdr:col>
      <xdr:colOff>0</xdr:colOff>
      <xdr:row>12</xdr:row>
      <xdr:rowOff>161925</xdr:rowOff>
    </xdr:from>
    <xdr:ext cx="2952750" cy="264560"/>
    <xdr:sp macro="" textlink="">
      <xdr:nvSpPr>
        <xdr:cNvPr id="15" name="TextBox 14">
          <a:extLst>
            <a:ext uri="{FF2B5EF4-FFF2-40B4-BE49-F238E27FC236}">
              <a16:creationId xmlns:a16="http://schemas.microsoft.com/office/drawing/2014/main" id="{05DBFEE6-0A71-4EC4-9793-9D7AE6FF40DF}"/>
            </a:ext>
          </a:extLst>
        </xdr:cNvPr>
        <xdr:cNvSpPr txBox="1"/>
      </xdr:nvSpPr>
      <xdr:spPr>
        <a:xfrm>
          <a:off x="6296025" y="2447925"/>
          <a:ext cx="2952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twoCellAnchor>
    <xdr:from>
      <xdr:col>5</xdr:col>
      <xdr:colOff>171450</xdr:colOff>
      <xdr:row>9</xdr:row>
      <xdr:rowOff>142875</xdr:rowOff>
    </xdr:from>
    <xdr:to>
      <xdr:col>7</xdr:col>
      <xdr:colOff>409575</xdr:colOff>
      <xdr:row>12</xdr:row>
      <xdr:rowOff>0</xdr:rowOff>
    </xdr:to>
    <xdr:sp macro="" textlink="">
      <xdr:nvSpPr>
        <xdr:cNvPr id="19" name="TextBox 18">
          <a:hlinkClick xmlns:r="http://schemas.openxmlformats.org/officeDocument/2006/relationships" r:id="rId3"/>
          <a:extLst>
            <a:ext uri="{FF2B5EF4-FFF2-40B4-BE49-F238E27FC236}">
              <a16:creationId xmlns:a16="http://schemas.microsoft.com/office/drawing/2014/main" id="{0008DE2D-0749-43B9-8E38-4848E36C179E}"/>
            </a:ext>
          </a:extLst>
        </xdr:cNvPr>
        <xdr:cNvSpPr txBox="1"/>
      </xdr:nvSpPr>
      <xdr:spPr>
        <a:xfrm>
          <a:off x="3438525" y="1857375"/>
          <a:ext cx="1762125" cy="428625"/>
        </a:xfrm>
        <a:prstGeom prst="rect">
          <a:avLst/>
        </a:prstGeom>
        <a:solidFill>
          <a:schemeClr val="accent6">
            <a:lumMod val="60000"/>
            <a:lumOff val="40000"/>
          </a:schemeClr>
        </a:solidFill>
        <a:ln w="9525" cmpd="sng">
          <a:solidFill>
            <a:schemeClr val="lt1">
              <a:shade val="50000"/>
            </a:schemeClr>
          </a:solid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Zona di calcolo</a:t>
          </a:r>
        </a:p>
      </xdr:txBody>
    </xdr:sp>
    <xdr:clientData/>
  </xdr:twoCellAnchor>
  <xdr:twoCellAnchor editAs="oneCell">
    <xdr:from>
      <xdr:col>1</xdr:col>
      <xdr:colOff>209550</xdr:colOff>
      <xdr:row>13</xdr:row>
      <xdr:rowOff>114300</xdr:rowOff>
    </xdr:from>
    <xdr:to>
      <xdr:col>7</xdr:col>
      <xdr:colOff>278225</xdr:colOff>
      <xdr:row>27</xdr:row>
      <xdr:rowOff>9526</xdr:rowOff>
    </xdr:to>
    <xdr:pic>
      <xdr:nvPicPr>
        <xdr:cNvPr id="18" name="Picture 17" descr="See the source image">
          <a:extLst>
            <a:ext uri="{FF2B5EF4-FFF2-40B4-BE49-F238E27FC236}">
              <a16:creationId xmlns:a16="http://schemas.microsoft.com/office/drawing/2014/main" id="{AD0C1D78-96B6-477D-9403-70EF4A6B16C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8625" y="2590800"/>
          <a:ext cx="4640675" cy="256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561975</xdr:colOff>
      <xdr:row>8</xdr:row>
      <xdr:rowOff>66675</xdr:rowOff>
    </xdr:from>
    <xdr:to>
      <xdr:col>4</xdr:col>
      <xdr:colOff>743585</xdr:colOff>
      <xdr:row>11</xdr:row>
      <xdr:rowOff>170180</xdr:rowOff>
    </xdr:to>
    <xdr:pic>
      <xdr:nvPicPr>
        <xdr:cNvPr id="17" name="Picture 16" descr="Image result for italian flag images4">
          <a:extLst>
            <a:ext uri="{FF2B5EF4-FFF2-40B4-BE49-F238E27FC236}">
              <a16:creationId xmlns:a16="http://schemas.microsoft.com/office/drawing/2014/main" id="{6CA809AE-C7BE-479B-9284-29411D557646}"/>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305050" y="1590675"/>
          <a:ext cx="943610" cy="6750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180974</xdr:rowOff>
    </xdr:from>
    <xdr:to>
      <xdr:col>9</xdr:col>
      <xdr:colOff>657225</xdr:colOff>
      <xdr:row>63</xdr:row>
      <xdr:rowOff>142875</xdr:rowOff>
    </xdr:to>
    <xdr:sp macro="" textlink="">
      <xdr:nvSpPr>
        <xdr:cNvPr id="2" name="CuadroTexto 1">
          <a:extLst>
            <a:ext uri="{FF2B5EF4-FFF2-40B4-BE49-F238E27FC236}">
              <a16:creationId xmlns:a16="http://schemas.microsoft.com/office/drawing/2014/main" id="{E3D6BBC9-72F4-497E-91B4-E3D722F67CA9}"/>
            </a:ext>
          </a:extLst>
        </xdr:cNvPr>
        <xdr:cNvSpPr txBox="1"/>
      </xdr:nvSpPr>
      <xdr:spPr>
        <a:xfrm>
          <a:off x="219075" y="180974"/>
          <a:ext cx="6753225" cy="11963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a:p>
          <a:endParaRPr lang="en-US" sz="1100"/>
        </a:p>
        <a:p>
          <a:endParaRPr lang="en-US" sz="1100"/>
        </a:p>
        <a:p>
          <a:endParaRPr lang="en-US" sz="1100"/>
        </a:p>
        <a:p>
          <a:pPr marL="0" marR="0" algn="ctr">
            <a:lnSpc>
              <a:spcPct val="107000"/>
            </a:lnSpc>
            <a:spcBef>
              <a:spcPts val="0"/>
            </a:spcBef>
            <a:spcAft>
              <a:spcPts val="800"/>
            </a:spcAft>
          </a:pPr>
          <a:r>
            <a:rPr lang="en-US" sz="1100" b="1">
              <a:effectLst/>
              <a:latin typeface="Calibri" panose="020F0502020204030204" pitchFamily="34" charset="0"/>
              <a:ea typeface="Calibri" panose="020F0502020204030204" pitchFamily="34" charset="0"/>
              <a:cs typeface="Times New Roman" panose="02020603050405020304" pitchFamily="18" charset="0"/>
            </a:rPr>
            <a:t>CALCOLO DEL COSTO DI MANTENERE L'INVENTARIO</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Aprile 2020</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Conoscere i costi di gestione dell'inventario è una delle prime attività da completare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prima di iniziare qualsiasi programma per migliorare i processi nella catena di approvvigionamento. Sapere quanto si paga per mantenere l'inventario, se eseguito correttamente, indicherà le priorità nella definizione di un piano di miglioramento, guiderà la strategia di acquisizione e alla fine getterà le basi per una gestione efficiente dell'inventario.</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Questo modello contiene quello che ora è considerato uno standard ed è inteso solo come uno strumento guida che può semplificare il processo di calcolo del costo di gestione dell'inventario indicando quali elementi considerare ed eseguire calcoli automatici sui dati forniti.</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Oggi, alcune organizzazioni utilizzano uno dei due metodi molto semplici per stimare il costo di gestione dell'inventario, il primo metodo utilizza una percentuale del valore medio del loro inventario (tra il 20 e il 50% a seconda di una serie di fattori economici) , nel secondo metodo viene utilizzato il tasso preferenziale (prime rate) più il 20%.</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Questi approcci sono abbastanza validi se si desidera, ad esempio, esternalizzare la funzione di gestione dell'inventario.</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Tuttavia, per migliorare i processi interni è necessario disporre di informazioni più dettagliate. Questa guida aiuta a ottenere il livello di dettaglio necessario per conoscere esattamente i costi operativi, i punti deboli, le opportunità di miglioramento, ecc., di ogni fase del processo di gestione dell'inventario. Vedrai chiaramente:</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Elementi che influiscono sul costo di inventario</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L'impatto relativo di ciascuno di questi elementi</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Guida per stabilire le priorità delle azioni e definire KPI utili</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Una guida importante per stabilire le priorità e definire un piano d'azione per adeguare i costi operativi</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Dettaglio dei costi mensili e annuali per metro quadrato, posizione pallet, ecc.</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Maggiore è la qualità delle informazioni utilizzate nel modulo, più vicini alla realtà saranno i risultati.</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È necessario sapere dove ti trovi per andare avanti. Qual è il divario tra dove sei ora e dove vuoi essere? I risultati del modello ti daranno una buona panoramica. Tieni sempre presente quanto segue:</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1. </a:t>
          </a:r>
          <a:r>
            <a:rPr lang="en-US" sz="1100" b="1">
              <a:effectLst/>
              <a:latin typeface="Calibri" panose="020F0502020204030204" pitchFamily="34" charset="0"/>
              <a:ea typeface="Calibri" panose="020F0502020204030204" pitchFamily="34" charset="0"/>
              <a:cs typeface="Times New Roman" panose="02020603050405020304" pitchFamily="18" charset="0"/>
            </a:rPr>
            <a:t>Devi sempre misurare. </a:t>
          </a:r>
          <a:r>
            <a:rPr lang="en-US" sz="1100">
              <a:effectLst/>
              <a:latin typeface="Calibri" panose="020F0502020204030204" pitchFamily="34" charset="0"/>
              <a:ea typeface="Calibri" panose="020F0502020204030204" pitchFamily="34" charset="0"/>
              <a:cs typeface="Times New Roman" panose="02020603050405020304" pitchFamily="18" charset="0"/>
            </a:rPr>
            <a:t>Se non si misura costantemente, non è possibile gestire gli articoli che incidono realmente sui costi di manutenzione dell'inventario.</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 </a:t>
          </a:r>
          <a:r>
            <a:rPr lang="en-US" sz="1100" b="1">
              <a:effectLst/>
              <a:latin typeface="Calibri" panose="020F0502020204030204" pitchFamily="34" charset="0"/>
              <a:ea typeface="Calibri" panose="020F0502020204030204" pitchFamily="34" charset="0"/>
              <a:cs typeface="Times New Roman" panose="02020603050405020304" pitchFamily="18" charset="0"/>
            </a:rPr>
            <a:t>La qualità delle informazioni è essenziale per ottenere una visione chiara e precisa del tuo ambiente. </a:t>
          </a:r>
          <a:r>
            <a:rPr lang="en-US" sz="1100">
              <a:effectLst/>
              <a:latin typeface="Calibri" panose="020F0502020204030204" pitchFamily="34" charset="0"/>
              <a:ea typeface="Calibri" panose="020F0502020204030204" pitchFamily="34" charset="0"/>
              <a:cs typeface="Times New Roman" panose="02020603050405020304" pitchFamily="18" charset="0"/>
            </a:rPr>
            <a:t>Più accurati sono i dati, più vicini alla realtà sono i risultati dei calcoli prodotti dal modello.</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3. </a:t>
          </a:r>
          <a:r>
            <a:rPr lang="en-US" sz="1100" b="1">
              <a:effectLst/>
              <a:latin typeface="Calibri" panose="020F0502020204030204" pitchFamily="34" charset="0"/>
              <a:ea typeface="Calibri" panose="020F0502020204030204" pitchFamily="34" charset="0"/>
              <a:cs typeface="Times New Roman" panose="02020603050405020304" pitchFamily="18" charset="0"/>
            </a:rPr>
            <a:t>Non esiste un inventario gratuito. </a:t>
          </a:r>
          <a:r>
            <a:rPr lang="en-US" sz="1100">
              <a:effectLst/>
              <a:latin typeface="Calibri" panose="020F0502020204030204" pitchFamily="34" charset="0"/>
              <a:ea typeface="Calibri" panose="020F0502020204030204" pitchFamily="34" charset="0"/>
              <a:cs typeface="Times New Roman" panose="02020603050405020304" pitchFamily="18" charset="0"/>
            </a:rPr>
            <a:t>Una volta che qualcosa entra nel magazzino, anche se il suo costo di acquisizione è zero, inizia a costare denaro (costi di ricezione, costi di stoccaggio, costi di manutenzione, costi di controllo, costi di trasporto, ecc.). Questi costi si accumulano rapidamente e non si fermano fino a quando non vengono rimossi dall'inventario (tramite vendita, uso interno, rifiuti, ecc.).</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Detto questo, spero davvero che questo modello possa essere di aiuto.</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Cordiali saluti</a:t>
          </a: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Rafael Vela</a:t>
          </a:r>
        </a:p>
        <a:p>
          <a:pPr marL="0" marR="0" algn="just">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https://www.linkedin.com/in/rafaelvela/ </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twoCellAnchor editAs="oneCell">
    <xdr:from>
      <xdr:col>8</xdr:col>
      <xdr:colOff>19050</xdr:colOff>
      <xdr:row>56</xdr:row>
      <xdr:rowOff>114299</xdr:rowOff>
    </xdr:from>
    <xdr:to>
      <xdr:col>9</xdr:col>
      <xdr:colOff>485775</xdr:colOff>
      <xdr:row>63</xdr:row>
      <xdr:rowOff>9524</xdr:rowOff>
    </xdr:to>
    <xdr:pic>
      <xdr:nvPicPr>
        <xdr:cNvPr id="7" name="Picture 6">
          <a:extLst>
            <a:ext uri="{FF2B5EF4-FFF2-40B4-BE49-F238E27FC236}">
              <a16:creationId xmlns:a16="http://schemas.microsoft.com/office/drawing/2014/main" id="{F496B590-35BD-4AD2-A1E7-548F96C00E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2125" y="10782299"/>
          <a:ext cx="1228725" cy="1228725"/>
        </a:xfrm>
        <a:prstGeom prst="rect">
          <a:avLst/>
        </a:prstGeom>
        <a:noFill/>
        <a:ln>
          <a:noFill/>
        </a:ln>
      </xdr:spPr>
    </xdr:pic>
    <xdr:clientData/>
  </xdr:twoCellAnchor>
  <xdr:twoCellAnchor>
    <xdr:from>
      <xdr:col>1</xdr:col>
      <xdr:colOff>342900</xdr:colOff>
      <xdr:row>56</xdr:row>
      <xdr:rowOff>95250</xdr:rowOff>
    </xdr:from>
    <xdr:to>
      <xdr:col>7</xdr:col>
      <xdr:colOff>651510</xdr:colOff>
      <xdr:row>63</xdr:row>
      <xdr:rowOff>38100</xdr:rowOff>
    </xdr:to>
    <xdr:sp macro="" textlink="">
      <xdr:nvSpPr>
        <xdr:cNvPr id="12" name="Text Box 2">
          <a:extLst>
            <a:ext uri="{FF2B5EF4-FFF2-40B4-BE49-F238E27FC236}">
              <a16:creationId xmlns:a16="http://schemas.microsoft.com/office/drawing/2014/main" id="{6D7B08ED-3E96-4E0D-BC10-CBE1C56DB087}"/>
            </a:ext>
          </a:extLst>
        </xdr:cNvPr>
        <xdr:cNvSpPr txBox="1">
          <a:spLocks noChangeArrowheads="1"/>
        </xdr:cNvSpPr>
      </xdr:nvSpPr>
      <xdr:spPr bwMode="auto">
        <a:xfrm>
          <a:off x="561975" y="10763250"/>
          <a:ext cx="4880610" cy="1276350"/>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a:noAutofit/>
        </a:bodyPr>
        <a:lstStyle/>
        <a:p>
          <a:pPr marL="0" marR="0" algn="just">
            <a:spcBef>
              <a:spcPts val="0"/>
            </a:spcBef>
            <a:spcAft>
              <a:spcPts val="0"/>
            </a:spcAft>
          </a:pPr>
          <a:r>
            <a:rPr lang="en-US" sz="1100">
              <a:effectLst/>
              <a:latin typeface="Calibri" panose="020F0502020204030204" pitchFamily="34"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marL="0" marR="0" algn="just">
            <a:lnSpc>
              <a:spcPct val="115000"/>
            </a:lnSpc>
            <a:spcBef>
              <a:spcPts val="0"/>
            </a:spcBef>
            <a:spcAft>
              <a:spcPts val="0"/>
            </a:spcAft>
          </a:pPr>
          <a:r>
            <a:rPr lang="it-IT" sz="1100" b="1">
              <a:solidFill>
                <a:srgbClr val="000000"/>
              </a:solidFill>
              <a:effectLst/>
              <a:latin typeface="Calibri Light" panose="020F0302020204030204" pitchFamily="34" charset="0"/>
              <a:ea typeface="Times New Roman" panose="02020603050405020304" pitchFamily="18" charset="0"/>
              <a:cs typeface="Times New Roman" panose="02020603050405020304" pitchFamily="18" charset="0"/>
            </a:rPr>
            <a:t>Rafael Vela</a:t>
          </a:r>
          <a:r>
            <a:rPr lang="it-IT" sz="1100">
              <a:solidFill>
                <a:srgbClr val="000000"/>
              </a:solidFill>
              <a:effectLst/>
              <a:latin typeface="Calibri Light" panose="020F0302020204030204" pitchFamily="34" charset="0"/>
              <a:ea typeface="Times New Roman" panose="02020603050405020304" pitchFamily="18" charset="0"/>
              <a:cs typeface="Times New Roman" panose="02020603050405020304" pitchFamily="18" charset="0"/>
            </a:rPr>
            <a:t> è un professionista di livello C con oltre 35 anni di esperienza esecutiva e internazionale nell’area di SCM, approvvigionamento strategico, logistica e </a:t>
          </a:r>
          <a:r>
            <a:rPr lang="it-IT" sz="1100" u="none">
              <a:solidFill>
                <a:srgbClr val="000000"/>
              </a:solidFill>
              <a:effectLst/>
              <a:latin typeface="Calibri Light" panose="020F0302020204030204" pitchFamily="34" charset="0"/>
              <a:ea typeface="Times New Roman" panose="02020603050405020304" pitchFamily="18" charset="0"/>
              <a:cs typeface="Times New Roman" panose="02020603050405020304" pitchFamily="18" charset="0"/>
            </a:rPr>
            <a:t>operazioni in</a:t>
          </a:r>
          <a:r>
            <a:rPr lang="it-IT" sz="1100">
              <a:solidFill>
                <a:srgbClr val="000000"/>
              </a:solidFill>
              <a:effectLst/>
              <a:latin typeface="Calibri Light" panose="020F0302020204030204" pitchFamily="34" charset="0"/>
              <a:ea typeface="Times New Roman" panose="02020603050405020304" pitchFamily="18" charset="0"/>
              <a:cs typeface="Times New Roman" panose="02020603050405020304" pitchFamily="18" charset="0"/>
            </a:rPr>
            <a:t> società multinazionali nei settori manifatturiero, tecnologico, commerciale e dei servizi.</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15000"/>
            </a:lnSpc>
            <a:spcBef>
              <a:spcPts val="0"/>
            </a:spcBef>
            <a:spcAft>
              <a:spcPts val="0"/>
            </a:spcAft>
          </a:pPr>
          <a:r>
            <a:rPr lang="en-US" sz="1100">
              <a:solidFill>
                <a:srgbClr val="000000"/>
              </a:solidFill>
              <a:effectLst/>
              <a:latin typeface="Calibri Light" panose="020F0302020204030204" pitchFamily="34" charset="0"/>
              <a:ea typeface="Times New Roman" panose="02020603050405020304" pitchFamily="18" charset="0"/>
              <a:cs typeface="Times New Roman" panose="02020603050405020304" pitchFamily="18" charset="0"/>
            </a:rPr>
            <a:t>Mail: </a:t>
          </a:r>
          <a:r>
            <a:rPr lang="en-US" sz="1100" u="sng">
              <a:solidFill>
                <a:srgbClr val="0000FF"/>
              </a:solidFill>
              <a:effectLst/>
              <a:latin typeface="Calibri Light" panose="020F0302020204030204" pitchFamily="34" charset="0"/>
              <a:ea typeface="Times New Roman" panose="02020603050405020304" pitchFamily="18" charset="0"/>
              <a:cs typeface="Times New Roman" panose="02020603050405020304" pitchFamily="18" charset="0"/>
            </a:rPr>
            <a:t>rafael.vela71@gmail.com</a:t>
          </a:r>
        </a:p>
        <a:p>
          <a:pPr marL="0" marR="0" algn="just">
            <a:lnSpc>
              <a:spcPct val="1150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spcBef>
              <a:spcPts val="0"/>
            </a:spcBef>
            <a:spcAft>
              <a:spcPts val="0"/>
            </a:spcAft>
          </a:pPr>
          <a:r>
            <a:rPr lang="en-US" sz="1100">
              <a:effectLst/>
              <a:latin typeface="Calibri" panose="020F0502020204030204" pitchFamily="34"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219075</xdr:colOff>
      <xdr:row>2</xdr:row>
      <xdr:rowOff>38099</xdr:rowOff>
    </xdr:from>
    <xdr:to>
      <xdr:col>4</xdr:col>
      <xdr:colOff>466725</xdr:colOff>
      <xdr:row>4</xdr:row>
      <xdr:rowOff>85724</xdr:rowOff>
    </xdr:to>
    <xdr:sp macro="" textlink="">
      <xdr:nvSpPr>
        <xdr:cNvPr id="13" name="TextBox 12">
          <a:hlinkClick xmlns:r="http://schemas.openxmlformats.org/officeDocument/2006/relationships" r:id="rId2"/>
          <a:extLst>
            <a:ext uri="{FF2B5EF4-FFF2-40B4-BE49-F238E27FC236}">
              <a16:creationId xmlns:a16="http://schemas.microsoft.com/office/drawing/2014/main" id="{641F5545-AE97-4DD9-86C3-B711E23D7AB1}"/>
            </a:ext>
          </a:extLst>
        </xdr:cNvPr>
        <xdr:cNvSpPr txBox="1"/>
      </xdr:nvSpPr>
      <xdr:spPr>
        <a:xfrm>
          <a:off x="438150" y="419099"/>
          <a:ext cx="2533650" cy="428625"/>
        </a:xfrm>
        <a:prstGeom prst="rect">
          <a:avLst/>
        </a:prstGeom>
        <a:solidFill>
          <a:schemeClr val="accent6">
            <a:lumMod val="60000"/>
            <a:lumOff val="40000"/>
          </a:schemeClr>
        </a:solidFill>
        <a:ln w="9525" cmpd="sng">
          <a:solidFill>
            <a:schemeClr val="lt1">
              <a:shade val="50000"/>
            </a:schemeClr>
          </a:solid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Back</a:t>
          </a:r>
        </a:p>
      </xdr:txBody>
    </xdr:sp>
    <xdr:clientData/>
  </xdr:twoCellAnchor>
  <xdr:twoCellAnchor>
    <xdr:from>
      <xdr:col>5</xdr:col>
      <xdr:colOff>647700</xdr:colOff>
      <xdr:row>2</xdr:row>
      <xdr:rowOff>47624</xdr:rowOff>
    </xdr:from>
    <xdr:to>
      <xdr:col>9</xdr:col>
      <xdr:colOff>133350</xdr:colOff>
      <xdr:row>4</xdr:row>
      <xdr:rowOff>95249</xdr:rowOff>
    </xdr:to>
    <xdr:sp macro="" textlink="">
      <xdr:nvSpPr>
        <xdr:cNvPr id="14" name="TextBox 13">
          <a:hlinkClick xmlns:r="http://schemas.openxmlformats.org/officeDocument/2006/relationships" r:id="rId3"/>
          <a:extLst>
            <a:ext uri="{FF2B5EF4-FFF2-40B4-BE49-F238E27FC236}">
              <a16:creationId xmlns:a16="http://schemas.microsoft.com/office/drawing/2014/main" id="{192EC6D2-02D4-46C0-B272-13E8D2AA9F0E}"/>
            </a:ext>
          </a:extLst>
        </xdr:cNvPr>
        <xdr:cNvSpPr txBox="1"/>
      </xdr:nvSpPr>
      <xdr:spPr>
        <a:xfrm>
          <a:off x="3914775" y="428624"/>
          <a:ext cx="2533650" cy="428625"/>
        </a:xfrm>
        <a:prstGeom prst="rect">
          <a:avLst/>
        </a:prstGeom>
        <a:solidFill>
          <a:schemeClr val="accent6">
            <a:lumMod val="60000"/>
            <a:lumOff val="40000"/>
          </a:schemeClr>
        </a:solidFill>
        <a:ln w="9525" cmpd="sng">
          <a:solidFill>
            <a:schemeClr val="lt1">
              <a:shade val="50000"/>
            </a:schemeClr>
          </a:solid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Zona di calcolo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1628774</xdr:colOff>
      <xdr:row>0</xdr:row>
      <xdr:rowOff>76200</xdr:rowOff>
    </xdr:from>
    <xdr:to>
      <xdr:col>8</xdr:col>
      <xdr:colOff>9524</xdr:colOff>
      <xdr:row>2</xdr:row>
      <xdr:rowOff>104775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DF377AC3-7875-40C1-9DB2-6BD80CEFDC23}"/>
            </a:ext>
          </a:extLst>
        </xdr:cNvPr>
        <xdr:cNvSpPr txBox="1"/>
      </xdr:nvSpPr>
      <xdr:spPr>
        <a:xfrm>
          <a:off x="6315074" y="76200"/>
          <a:ext cx="2028825" cy="352425"/>
        </a:xfrm>
        <a:prstGeom prst="rect">
          <a:avLst/>
        </a:prstGeom>
        <a:solidFill>
          <a:schemeClr val="accent6">
            <a:lumMod val="60000"/>
            <a:lumOff val="40000"/>
          </a:schemeClr>
        </a:solidFill>
        <a:ln w="9525" cmpd="sng">
          <a:solidFill>
            <a:schemeClr val="lt1">
              <a:shade val="50000"/>
            </a:schemeClr>
          </a:solid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Cover</a:t>
          </a:r>
        </a:p>
      </xdr:txBody>
    </xdr:sp>
    <xdr:clientData/>
  </xdr:twoCellAnchor>
  <xdr:twoCellAnchor>
    <xdr:from>
      <xdr:col>6</xdr:col>
      <xdr:colOff>1619249</xdr:colOff>
      <xdr:row>3</xdr:row>
      <xdr:rowOff>9526</xdr:rowOff>
    </xdr:from>
    <xdr:to>
      <xdr:col>8</xdr:col>
      <xdr:colOff>19049</xdr:colOff>
      <xdr:row>5</xdr:row>
      <xdr:rowOff>28576</xdr:rowOff>
    </xdr:to>
    <xdr:sp macro="" textlink="">
      <xdr:nvSpPr>
        <xdr:cNvPr id="3" name="TextBox 2">
          <a:hlinkClick xmlns:r="http://schemas.openxmlformats.org/officeDocument/2006/relationships" r:id="rId2"/>
          <a:extLst>
            <a:ext uri="{FF2B5EF4-FFF2-40B4-BE49-F238E27FC236}">
              <a16:creationId xmlns:a16="http://schemas.microsoft.com/office/drawing/2014/main" id="{306639B3-9808-4ADC-BAB8-C5D34FADE8E9}"/>
            </a:ext>
          </a:extLst>
        </xdr:cNvPr>
        <xdr:cNvSpPr txBox="1"/>
      </xdr:nvSpPr>
      <xdr:spPr>
        <a:xfrm>
          <a:off x="6305549" y="495301"/>
          <a:ext cx="2047875" cy="342900"/>
        </a:xfrm>
        <a:prstGeom prst="rect">
          <a:avLst/>
        </a:prstGeom>
        <a:solidFill>
          <a:schemeClr val="accent6">
            <a:lumMod val="60000"/>
            <a:lumOff val="40000"/>
          </a:schemeClr>
        </a:solidFill>
        <a:ln w="9525" cmpd="sng">
          <a:solidFill>
            <a:schemeClr val="lt1">
              <a:shade val="50000"/>
            </a:schemeClr>
          </a:solid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Introduzione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F66A7-54C0-4C1E-9102-895E7912AB97}">
  <dimension ref="A1"/>
  <sheetViews>
    <sheetView tabSelected="1" zoomScaleNormal="100" workbookViewId="0">
      <selection activeCell="J7" sqref="J7"/>
    </sheetView>
  </sheetViews>
  <sheetFormatPr defaultColWidth="11.42578125" defaultRowHeight="15" x14ac:dyDescent="0.25"/>
  <cols>
    <col min="1" max="1" width="3.28515625" style="32" customWidth="1"/>
    <col min="2" max="16384" width="11.42578125" style="32"/>
  </cols>
  <sheetData/>
  <sheetProtection algorithmName="SHA-512" hashValue="6s32UbGdX5Hadmodf/jag3nrMsnzG98zJQd2LKIDI36MziVgruGuH26QtiOXoqqeC9EKhTZNEzK3UPR5MlyfiA==" saltValue="J26o6/HiSa3m72MzSmOcB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20FC9-2B76-4202-A9EF-732ED2E63024}">
  <dimension ref="A1"/>
  <sheetViews>
    <sheetView workbookViewId="0"/>
  </sheetViews>
  <sheetFormatPr defaultColWidth="11.42578125" defaultRowHeight="15" x14ac:dyDescent="0.25"/>
  <cols>
    <col min="1" max="1" width="3.28515625" style="25" customWidth="1"/>
    <col min="2" max="10" width="11.42578125" style="25"/>
    <col min="11" max="11" width="7.140625" style="25" customWidth="1"/>
    <col min="12" max="16384" width="11.42578125" style="25"/>
  </cols>
  <sheetData/>
  <sheetProtection algorithmName="SHA-512" hashValue="FDZDkVRN8gk62KPwAnjtQ48O7qGwO/4L7UGp4I9SGb/ARu1V9bzy2DxToS2C9wCrI/wr4/b/fP4jP9/+w6U+GQ==" saltValue="7ylpEUv0icfqoQ+JpqFE7A=="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9C0DA-ACE7-4647-9728-67CCE04E478A}">
  <dimension ref="A1:M69"/>
  <sheetViews>
    <sheetView workbookViewId="0">
      <selection activeCell="C10" sqref="C10"/>
    </sheetView>
  </sheetViews>
  <sheetFormatPr defaultColWidth="11.42578125" defaultRowHeight="12.75" x14ac:dyDescent="0.2"/>
  <cols>
    <col min="1" max="1" width="2.85546875" style="5" customWidth="1"/>
    <col min="2" max="2" width="31.140625" style="5" bestFit="1" customWidth="1"/>
    <col min="3" max="4" width="12.7109375" style="5" customWidth="1"/>
    <col min="5" max="5" width="9" style="5" customWidth="1"/>
    <col min="6" max="6" width="1.85546875" style="5" customWidth="1"/>
    <col min="7" max="7" width="28.5703125" style="5" customWidth="1"/>
    <col min="8" max="8" width="26.140625" style="13" customWidth="1"/>
    <col min="9" max="9" width="1.7109375" style="13" customWidth="1"/>
    <col min="10" max="10" width="2.42578125" style="4" customWidth="1"/>
    <col min="11" max="11" width="27.140625" style="4" customWidth="1"/>
    <col min="12" max="12" width="16.28515625" style="4" customWidth="1"/>
    <col min="13" max="13" width="2.7109375" style="4" customWidth="1"/>
    <col min="14" max="16384" width="11.42578125" style="5"/>
  </cols>
  <sheetData>
    <row r="1" spans="1:12" s="4" customFormat="1" x14ac:dyDescent="0.2">
      <c r="A1" s="2"/>
      <c r="B1" s="2"/>
      <c r="C1" s="2"/>
      <c r="D1" s="2"/>
      <c r="E1" s="2"/>
      <c r="F1" s="2"/>
      <c r="G1" s="2"/>
      <c r="H1" s="3"/>
      <c r="I1" s="3"/>
    </row>
    <row r="2" spans="1:12" s="4" customFormat="1" x14ac:dyDescent="0.2">
      <c r="A2" s="2"/>
      <c r="B2" s="2"/>
      <c r="C2" s="2"/>
      <c r="D2" s="2"/>
      <c r="E2" s="2"/>
      <c r="F2" s="2"/>
      <c r="G2" s="2"/>
      <c r="H2" s="3"/>
      <c r="I2" s="3"/>
    </row>
    <row r="3" spans="1:12" s="4" customFormat="1" ht="18.75" x14ac:dyDescent="0.3">
      <c r="A3" s="2"/>
      <c r="B3" s="34" t="s">
        <v>8</v>
      </c>
      <c r="C3" s="34"/>
      <c r="D3" s="34"/>
      <c r="E3" s="33"/>
      <c r="F3" s="33"/>
      <c r="G3" s="33"/>
      <c r="H3" s="33"/>
      <c r="I3" s="3"/>
      <c r="K3" s="43" t="s">
        <v>7</v>
      </c>
      <c r="L3" s="43"/>
    </row>
    <row r="4" spans="1:12" s="4" customFormat="1" x14ac:dyDescent="0.2">
      <c r="A4" s="2"/>
      <c r="B4" s="2"/>
      <c r="C4" s="2"/>
      <c r="D4" s="2"/>
      <c r="E4" s="2"/>
      <c r="F4" s="2"/>
      <c r="G4" s="2"/>
      <c r="H4" s="3"/>
      <c r="I4" s="3"/>
    </row>
    <row r="5" spans="1:12" s="4" customFormat="1" x14ac:dyDescent="0.2">
      <c r="A5" s="2"/>
      <c r="B5" s="35"/>
      <c r="C5" s="35"/>
      <c r="D5" s="35"/>
      <c r="E5" s="35"/>
      <c r="F5" s="35"/>
      <c r="G5" s="35"/>
      <c r="H5" s="35"/>
      <c r="I5" s="20"/>
    </row>
    <row r="6" spans="1:12" s="4" customFormat="1" x14ac:dyDescent="0.2">
      <c r="A6" s="2"/>
      <c r="B6" s="2"/>
      <c r="C6" s="2"/>
      <c r="D6" s="2"/>
      <c r="E6" s="2"/>
      <c r="F6" s="2"/>
      <c r="G6" s="2"/>
      <c r="H6" s="3"/>
      <c r="I6" s="3"/>
    </row>
    <row r="7" spans="1:12" s="4" customFormat="1" ht="30" customHeight="1" x14ac:dyDescent="0.2">
      <c r="A7" s="2"/>
      <c r="B7" s="2"/>
      <c r="C7" s="6" t="s">
        <v>9</v>
      </c>
      <c r="D7" s="6" t="s">
        <v>10</v>
      </c>
      <c r="E7" s="38" t="s">
        <v>15</v>
      </c>
      <c r="F7" s="2"/>
      <c r="G7" s="44" t="s">
        <v>51</v>
      </c>
      <c r="H7" s="7" t="s">
        <v>0</v>
      </c>
      <c r="I7" s="21"/>
      <c r="K7" s="46" t="s">
        <v>47</v>
      </c>
      <c r="L7" s="47"/>
    </row>
    <row r="8" spans="1:12" s="4" customFormat="1" ht="15" customHeight="1" x14ac:dyDescent="0.2">
      <c r="A8" s="2"/>
      <c r="B8" s="2"/>
      <c r="C8" s="6" t="s">
        <v>0</v>
      </c>
      <c r="D8" s="6" t="s">
        <v>0</v>
      </c>
      <c r="E8" s="38"/>
      <c r="F8" s="2"/>
      <c r="G8" s="45"/>
      <c r="H8" s="29"/>
      <c r="I8" s="8"/>
      <c r="K8" s="9" t="s">
        <v>0</v>
      </c>
      <c r="L8" s="9" t="s">
        <v>1</v>
      </c>
    </row>
    <row r="9" spans="1:12" s="4" customFormat="1" ht="15" x14ac:dyDescent="0.25">
      <c r="A9" s="2"/>
      <c r="B9" s="6" t="s">
        <v>11</v>
      </c>
      <c r="C9" s="37">
        <f>+D10+D11</f>
        <v>0</v>
      </c>
      <c r="D9" s="37"/>
      <c r="E9" s="10" t="e">
        <f>+C9/$K$9</f>
        <v>#DIV/0!</v>
      </c>
      <c r="F9" s="2"/>
      <c r="G9" s="3"/>
      <c r="H9" s="3"/>
      <c r="I9" s="3"/>
      <c r="K9" s="22">
        <f>+C49</f>
        <v>0</v>
      </c>
      <c r="L9" s="23" t="e">
        <f>+K9/H8</f>
        <v>#DIV/0!</v>
      </c>
    </row>
    <row r="10" spans="1:12" s="4" customFormat="1" x14ac:dyDescent="0.2">
      <c r="A10" s="2"/>
      <c r="B10" s="11" t="s">
        <v>13</v>
      </c>
      <c r="C10" s="16">
        <v>0</v>
      </c>
      <c r="D10" s="1">
        <f>+C10*12</f>
        <v>0</v>
      </c>
      <c r="E10" s="12" t="e">
        <f>+D10/$K$9</f>
        <v>#DIV/0!</v>
      </c>
      <c r="F10" s="2"/>
      <c r="G10" s="6" t="s">
        <v>45</v>
      </c>
      <c r="H10" s="17"/>
      <c r="I10" s="3"/>
    </row>
    <row r="11" spans="1:12" s="4" customFormat="1" x14ac:dyDescent="0.2">
      <c r="A11" s="2"/>
      <c r="B11" s="11" t="s">
        <v>14</v>
      </c>
      <c r="C11" s="16">
        <v>0</v>
      </c>
      <c r="D11" s="1">
        <f>+C11*12</f>
        <v>0</v>
      </c>
      <c r="E11" s="12" t="e">
        <f>+D11/$K$9</f>
        <v>#DIV/0!</v>
      </c>
      <c r="F11" s="2"/>
      <c r="G11" s="3"/>
      <c r="H11" s="3"/>
      <c r="I11" s="3"/>
      <c r="K11" s="39" t="s">
        <v>4</v>
      </c>
      <c r="L11" s="40"/>
    </row>
    <row r="12" spans="1:12" s="4" customFormat="1" ht="15" customHeight="1" x14ac:dyDescent="0.25">
      <c r="A12" s="2"/>
      <c r="B12" s="6" t="s">
        <v>12</v>
      </c>
      <c r="C12" s="37">
        <f>+D13+D14+D15</f>
        <v>0</v>
      </c>
      <c r="D12" s="37"/>
      <c r="E12" s="10" t="e">
        <f>+C12/$K$9</f>
        <v>#DIV/0!</v>
      </c>
      <c r="F12" s="2"/>
      <c r="G12" s="38" t="s">
        <v>46</v>
      </c>
      <c r="H12" s="6" t="s">
        <v>50</v>
      </c>
      <c r="I12" s="3"/>
      <c r="K12" s="14" t="s">
        <v>6</v>
      </c>
      <c r="L12" s="24" t="e">
        <f>+K9/H10</f>
        <v>#DIV/0!</v>
      </c>
    </row>
    <row r="13" spans="1:12" s="4" customFormat="1" ht="12.75" customHeight="1" x14ac:dyDescent="0.2">
      <c r="A13" s="2"/>
      <c r="B13" s="11" t="s">
        <v>16</v>
      </c>
      <c r="C13" s="16">
        <v>0</v>
      </c>
      <c r="D13" s="1">
        <f t="shared" ref="D13:D15" si="0">+C13*12</f>
        <v>0</v>
      </c>
      <c r="E13" s="12" t="e">
        <f t="shared" ref="E13:E15" si="1">+D13/$K$9</f>
        <v>#DIV/0!</v>
      </c>
      <c r="F13" s="2"/>
      <c r="G13" s="38"/>
      <c r="H13" s="17"/>
      <c r="I13" s="3"/>
      <c r="K13" s="14" t="s">
        <v>3</v>
      </c>
      <c r="L13" s="22" t="e">
        <f>+L12/12</f>
        <v>#DIV/0!</v>
      </c>
    </row>
    <row r="14" spans="1:12" s="4" customFormat="1" x14ac:dyDescent="0.2">
      <c r="A14" s="2"/>
      <c r="B14" s="11" t="s">
        <v>17</v>
      </c>
      <c r="C14" s="16">
        <v>0</v>
      </c>
      <c r="D14" s="1">
        <f t="shared" si="0"/>
        <v>0</v>
      </c>
      <c r="E14" s="12" t="e">
        <f t="shared" si="1"/>
        <v>#DIV/0!</v>
      </c>
      <c r="F14" s="2"/>
      <c r="G14" s="2"/>
      <c r="H14" s="3"/>
      <c r="I14" s="3"/>
    </row>
    <row r="15" spans="1:12" s="4" customFormat="1" x14ac:dyDescent="0.2">
      <c r="A15" s="2"/>
      <c r="B15" s="11" t="s">
        <v>18</v>
      </c>
      <c r="C15" s="16">
        <v>0</v>
      </c>
      <c r="D15" s="1">
        <f t="shared" si="0"/>
        <v>0</v>
      </c>
      <c r="E15" s="12" t="e">
        <f t="shared" si="1"/>
        <v>#DIV/0!</v>
      </c>
      <c r="F15" s="2"/>
      <c r="G15" s="2"/>
      <c r="H15" s="3"/>
      <c r="I15" s="3"/>
      <c r="K15" s="39" t="s">
        <v>5</v>
      </c>
      <c r="L15" s="40"/>
    </row>
    <row r="16" spans="1:12" s="4" customFormat="1" ht="15" x14ac:dyDescent="0.25">
      <c r="A16" s="2"/>
      <c r="B16" s="6" t="s">
        <v>19</v>
      </c>
      <c r="C16" s="37">
        <f>+D17+D18+D19</f>
        <v>0</v>
      </c>
      <c r="D16" s="37"/>
      <c r="E16" s="10" t="e">
        <f>+C16/$K$9</f>
        <v>#DIV/0!</v>
      </c>
      <c r="F16" s="2"/>
      <c r="G16" s="2"/>
      <c r="H16" s="3"/>
      <c r="I16" s="3"/>
      <c r="K16" s="14" t="s">
        <v>48</v>
      </c>
      <c r="L16" s="22" t="e">
        <f>+K9/H13</f>
        <v>#DIV/0!</v>
      </c>
    </row>
    <row r="17" spans="1:12" s="4" customFormat="1" ht="12.75" customHeight="1" x14ac:dyDescent="0.2">
      <c r="A17" s="2"/>
      <c r="B17" s="11" t="s">
        <v>20</v>
      </c>
      <c r="C17" s="16">
        <v>0</v>
      </c>
      <c r="D17" s="1">
        <f t="shared" ref="D17:D19" si="2">+C17*12</f>
        <v>0</v>
      </c>
      <c r="E17" s="12" t="e">
        <f t="shared" ref="E17:E19" si="3">+D17/$K$9</f>
        <v>#DIV/0!</v>
      </c>
      <c r="F17" s="2"/>
      <c r="G17" s="2"/>
      <c r="H17" s="3"/>
      <c r="I17" s="3"/>
      <c r="K17" s="14" t="s">
        <v>49</v>
      </c>
      <c r="L17" s="22" t="e">
        <f>+L16/12</f>
        <v>#DIV/0!</v>
      </c>
    </row>
    <row r="18" spans="1:12" s="4" customFormat="1" x14ac:dyDescent="0.2">
      <c r="A18" s="2"/>
      <c r="B18" s="11" t="s">
        <v>21</v>
      </c>
      <c r="C18" s="16">
        <v>0</v>
      </c>
      <c r="D18" s="1">
        <f t="shared" si="2"/>
        <v>0</v>
      </c>
      <c r="E18" s="12" t="e">
        <f t="shared" si="3"/>
        <v>#DIV/0!</v>
      </c>
      <c r="F18" s="2"/>
      <c r="G18" s="2"/>
      <c r="H18" s="3"/>
      <c r="I18" s="3"/>
    </row>
    <row r="19" spans="1:12" s="4" customFormat="1" x14ac:dyDescent="0.2">
      <c r="A19" s="2"/>
      <c r="B19" s="15" t="s">
        <v>22</v>
      </c>
      <c r="C19" s="16">
        <v>0</v>
      </c>
      <c r="D19" s="1">
        <f t="shared" si="2"/>
        <v>0</v>
      </c>
      <c r="E19" s="12" t="e">
        <f t="shared" si="3"/>
        <v>#DIV/0!</v>
      </c>
      <c r="F19" s="2"/>
      <c r="G19" s="2"/>
      <c r="H19" s="3"/>
      <c r="I19" s="3"/>
    </row>
    <row r="20" spans="1:12" s="4" customFormat="1" ht="15" x14ac:dyDescent="0.25">
      <c r="A20" s="2"/>
      <c r="B20" s="6" t="s">
        <v>2</v>
      </c>
      <c r="C20" s="37">
        <f>+D21+D22+D23</f>
        <v>0</v>
      </c>
      <c r="D20" s="37"/>
      <c r="E20" s="10" t="e">
        <f>+C20/$K$9</f>
        <v>#DIV/0!</v>
      </c>
      <c r="F20" s="2"/>
      <c r="G20" s="2"/>
      <c r="H20" s="3"/>
      <c r="I20" s="3"/>
    </row>
    <row r="21" spans="1:12" s="4" customFormat="1" x14ac:dyDescent="0.2">
      <c r="A21" s="2"/>
      <c r="B21" s="11" t="s">
        <v>42</v>
      </c>
      <c r="C21" s="16">
        <v>0</v>
      </c>
      <c r="D21" s="1">
        <f t="shared" ref="D21:D23" si="4">+C21*12</f>
        <v>0</v>
      </c>
      <c r="E21" s="12" t="e">
        <f t="shared" ref="E21:E23" si="5">+D21/$K$9</f>
        <v>#DIV/0!</v>
      </c>
      <c r="F21" s="2"/>
      <c r="G21" s="2"/>
      <c r="H21" s="3"/>
      <c r="I21" s="3"/>
    </row>
    <row r="22" spans="1:12" s="4" customFormat="1" x14ac:dyDescent="0.2">
      <c r="A22" s="2"/>
      <c r="B22" s="11" t="s">
        <v>43</v>
      </c>
      <c r="C22" s="16">
        <v>0</v>
      </c>
      <c r="D22" s="1">
        <f t="shared" si="4"/>
        <v>0</v>
      </c>
      <c r="E22" s="12" t="e">
        <f t="shared" si="5"/>
        <v>#DIV/0!</v>
      </c>
      <c r="F22" s="2"/>
      <c r="G22" s="2"/>
      <c r="H22" s="3"/>
      <c r="I22" s="3"/>
    </row>
    <row r="23" spans="1:12" s="4" customFormat="1" x14ac:dyDescent="0.2">
      <c r="A23" s="2"/>
      <c r="B23" s="11" t="s">
        <v>44</v>
      </c>
      <c r="C23" s="16">
        <v>0</v>
      </c>
      <c r="D23" s="1">
        <f t="shared" si="4"/>
        <v>0</v>
      </c>
      <c r="E23" s="12" t="e">
        <f t="shared" si="5"/>
        <v>#DIV/0!</v>
      </c>
      <c r="F23" s="2"/>
      <c r="G23" s="2"/>
      <c r="H23" s="3"/>
      <c r="I23" s="3"/>
    </row>
    <row r="24" spans="1:12" s="4" customFormat="1" ht="15" x14ac:dyDescent="0.25">
      <c r="A24" s="2"/>
      <c r="B24" s="6" t="s">
        <v>36</v>
      </c>
      <c r="C24" s="37">
        <f>+D25+D26+D27+D28+D29</f>
        <v>0</v>
      </c>
      <c r="D24" s="37"/>
      <c r="E24" s="10" t="e">
        <f>+C24/$K$9</f>
        <v>#DIV/0!</v>
      </c>
      <c r="F24" s="2"/>
      <c r="G24" s="2"/>
      <c r="H24" s="3"/>
      <c r="I24" s="3"/>
    </row>
    <row r="25" spans="1:12" s="4" customFormat="1" x14ac:dyDescent="0.2">
      <c r="A25" s="2"/>
      <c r="B25" s="11" t="s">
        <v>37</v>
      </c>
      <c r="C25" s="16">
        <v>0</v>
      </c>
      <c r="D25" s="1">
        <f t="shared" ref="D25:D29" si="6">+C25*12</f>
        <v>0</v>
      </c>
      <c r="E25" s="12" t="e">
        <f t="shared" ref="E25:E29" si="7">+D25/$K$9</f>
        <v>#DIV/0!</v>
      </c>
      <c r="F25" s="2"/>
      <c r="G25" s="2"/>
      <c r="H25" s="3"/>
      <c r="I25" s="3"/>
    </row>
    <row r="26" spans="1:12" s="4" customFormat="1" x14ac:dyDescent="0.2">
      <c r="A26" s="2"/>
      <c r="B26" s="11" t="s">
        <v>38</v>
      </c>
      <c r="C26" s="16">
        <v>0</v>
      </c>
      <c r="D26" s="1">
        <f t="shared" si="6"/>
        <v>0</v>
      </c>
      <c r="E26" s="12" t="e">
        <f t="shared" si="7"/>
        <v>#DIV/0!</v>
      </c>
      <c r="F26" s="2"/>
      <c r="G26" s="2"/>
      <c r="H26" s="3"/>
      <c r="I26" s="3"/>
    </row>
    <row r="27" spans="1:12" s="4" customFormat="1" x14ac:dyDescent="0.2">
      <c r="A27" s="2"/>
      <c r="B27" s="11" t="s">
        <v>41</v>
      </c>
      <c r="C27" s="16">
        <v>0</v>
      </c>
      <c r="D27" s="1">
        <f t="shared" si="6"/>
        <v>0</v>
      </c>
      <c r="E27" s="12" t="e">
        <f t="shared" si="7"/>
        <v>#DIV/0!</v>
      </c>
      <c r="F27" s="2"/>
      <c r="G27" s="2"/>
      <c r="H27" s="3"/>
      <c r="I27" s="3"/>
    </row>
    <row r="28" spans="1:12" s="4" customFormat="1" x14ac:dyDescent="0.2">
      <c r="A28" s="2"/>
      <c r="B28" s="11" t="s">
        <v>39</v>
      </c>
      <c r="C28" s="16">
        <v>0</v>
      </c>
      <c r="D28" s="1">
        <f t="shared" si="6"/>
        <v>0</v>
      </c>
      <c r="E28" s="12" t="e">
        <f t="shared" si="7"/>
        <v>#DIV/0!</v>
      </c>
      <c r="F28" s="2"/>
      <c r="G28" s="2"/>
      <c r="H28" s="3"/>
      <c r="I28" s="3"/>
    </row>
    <row r="29" spans="1:12" s="4" customFormat="1" x14ac:dyDescent="0.2">
      <c r="A29" s="2"/>
      <c r="B29" s="11" t="s">
        <v>40</v>
      </c>
      <c r="C29" s="16">
        <v>0</v>
      </c>
      <c r="D29" s="1">
        <f t="shared" si="6"/>
        <v>0</v>
      </c>
      <c r="E29" s="12" t="e">
        <f t="shared" si="7"/>
        <v>#DIV/0!</v>
      </c>
      <c r="F29" s="2"/>
      <c r="G29" s="2"/>
      <c r="H29" s="3"/>
      <c r="I29" s="3"/>
    </row>
    <row r="30" spans="1:12" s="4" customFormat="1" ht="15" x14ac:dyDescent="0.25">
      <c r="A30" s="2"/>
      <c r="B30" s="6" t="s">
        <v>31</v>
      </c>
      <c r="C30" s="37">
        <f>+D31+D32+D33+D34+D35+D36+D37+D38</f>
        <v>0</v>
      </c>
      <c r="D30" s="37"/>
      <c r="E30" s="10" t="e">
        <f>+C30/$K$9</f>
        <v>#DIV/0!</v>
      </c>
      <c r="F30" s="2"/>
      <c r="G30" s="2"/>
      <c r="H30" s="3"/>
      <c r="I30" s="3"/>
    </row>
    <row r="31" spans="1:12" s="4" customFormat="1" x14ac:dyDescent="0.2">
      <c r="A31" s="2"/>
      <c r="B31" s="31" t="s">
        <v>32</v>
      </c>
      <c r="C31" s="16">
        <v>0</v>
      </c>
      <c r="D31" s="1">
        <f t="shared" ref="D31:D37" si="8">+C31*12</f>
        <v>0</v>
      </c>
      <c r="E31" s="12" t="e">
        <f t="shared" ref="E31:E48" si="9">+D31/$K$9</f>
        <v>#DIV/0!</v>
      </c>
      <c r="F31" s="2"/>
      <c r="G31" s="2"/>
      <c r="H31" s="3"/>
      <c r="I31" s="3"/>
    </row>
    <row r="32" spans="1:12" s="4" customFormat="1" x14ac:dyDescent="0.2">
      <c r="A32" s="2"/>
      <c r="B32" s="31" t="s">
        <v>53</v>
      </c>
      <c r="C32" s="16">
        <v>0</v>
      </c>
      <c r="D32" s="1">
        <f t="shared" si="8"/>
        <v>0</v>
      </c>
      <c r="E32" s="12" t="e">
        <f t="shared" si="9"/>
        <v>#DIV/0!</v>
      </c>
      <c r="F32" s="2"/>
      <c r="G32" s="2"/>
      <c r="H32" s="3"/>
      <c r="I32" s="3"/>
    </row>
    <row r="33" spans="1:9" s="4" customFormat="1" ht="25.5" x14ac:dyDescent="0.2">
      <c r="A33" s="2"/>
      <c r="B33" s="30" t="s">
        <v>34</v>
      </c>
      <c r="C33" s="27">
        <v>0</v>
      </c>
      <c r="D33" s="28">
        <f t="shared" si="8"/>
        <v>0</v>
      </c>
      <c r="E33" s="26" t="e">
        <f t="shared" si="9"/>
        <v>#DIV/0!</v>
      </c>
      <c r="F33" s="2"/>
      <c r="G33" s="2"/>
      <c r="H33" s="3"/>
      <c r="I33" s="3"/>
    </row>
    <row r="34" spans="1:9" s="4" customFormat="1" x14ac:dyDescent="0.2">
      <c r="A34" s="2"/>
      <c r="B34" s="31" t="s">
        <v>52</v>
      </c>
      <c r="C34" s="16">
        <v>0</v>
      </c>
      <c r="D34" s="1">
        <f t="shared" si="8"/>
        <v>0</v>
      </c>
      <c r="E34" s="12" t="e">
        <f t="shared" si="9"/>
        <v>#DIV/0!</v>
      </c>
      <c r="F34" s="2"/>
      <c r="G34" s="2"/>
      <c r="H34" s="3"/>
      <c r="I34" s="3"/>
    </row>
    <row r="35" spans="1:9" s="4" customFormat="1" x14ac:dyDescent="0.2">
      <c r="A35" s="2"/>
      <c r="B35" s="31" t="s">
        <v>35</v>
      </c>
      <c r="C35" s="16">
        <v>0</v>
      </c>
      <c r="D35" s="1">
        <f t="shared" si="8"/>
        <v>0</v>
      </c>
      <c r="E35" s="12" t="e">
        <f t="shared" si="9"/>
        <v>#DIV/0!</v>
      </c>
      <c r="F35" s="2"/>
      <c r="G35" s="2"/>
      <c r="H35" s="3"/>
      <c r="I35" s="3"/>
    </row>
    <row r="36" spans="1:9" s="4" customFormat="1" x14ac:dyDescent="0.2">
      <c r="A36" s="2"/>
      <c r="B36" s="31" t="s">
        <v>52</v>
      </c>
      <c r="C36" s="16">
        <v>0</v>
      </c>
      <c r="D36" s="1">
        <f t="shared" si="8"/>
        <v>0</v>
      </c>
      <c r="E36" s="12" t="e">
        <f t="shared" si="9"/>
        <v>#DIV/0!</v>
      </c>
      <c r="F36" s="2"/>
      <c r="G36" s="2"/>
      <c r="H36" s="3"/>
      <c r="I36" s="3"/>
    </row>
    <row r="37" spans="1:9" s="4" customFormat="1" x14ac:dyDescent="0.2">
      <c r="A37" s="2"/>
      <c r="B37" s="31" t="s">
        <v>33</v>
      </c>
      <c r="C37" s="16">
        <v>0</v>
      </c>
      <c r="D37" s="1">
        <f t="shared" si="8"/>
        <v>0</v>
      </c>
      <c r="E37" s="12" t="e">
        <f t="shared" si="9"/>
        <v>#DIV/0!</v>
      </c>
      <c r="F37" s="2"/>
      <c r="G37" s="2"/>
      <c r="H37" s="3"/>
      <c r="I37" s="3"/>
    </row>
    <row r="38" spans="1:9" s="4" customFormat="1" x14ac:dyDescent="0.2">
      <c r="A38" s="2"/>
      <c r="B38" s="15" t="s">
        <v>22</v>
      </c>
      <c r="C38" s="16">
        <v>0</v>
      </c>
      <c r="D38" s="1">
        <f t="shared" ref="D38" si="10">+C38*12</f>
        <v>0</v>
      </c>
      <c r="E38" s="12" t="e">
        <f t="shared" si="9"/>
        <v>#DIV/0!</v>
      </c>
      <c r="F38" s="2"/>
      <c r="G38" s="2"/>
      <c r="H38" s="3"/>
      <c r="I38" s="3"/>
    </row>
    <row r="39" spans="1:9" s="4" customFormat="1" ht="15" x14ac:dyDescent="0.25">
      <c r="A39" s="2"/>
      <c r="B39" s="6" t="s">
        <v>25</v>
      </c>
      <c r="C39" s="37">
        <f>+C40+C41+C42</f>
        <v>0</v>
      </c>
      <c r="D39" s="37"/>
      <c r="E39" s="10" t="e">
        <f>+C39/$K$9</f>
        <v>#DIV/0!</v>
      </c>
      <c r="F39" s="2"/>
      <c r="G39" s="2"/>
      <c r="H39" s="3"/>
      <c r="I39" s="3"/>
    </row>
    <row r="40" spans="1:9" s="4" customFormat="1" x14ac:dyDescent="0.2">
      <c r="A40" s="2"/>
      <c r="B40" s="11" t="s">
        <v>28</v>
      </c>
      <c r="C40" s="36">
        <v>0</v>
      </c>
      <c r="D40" s="36"/>
      <c r="E40" s="12" t="e">
        <f t="shared" si="9"/>
        <v>#DIV/0!</v>
      </c>
      <c r="F40" s="2"/>
      <c r="G40" s="2"/>
      <c r="H40" s="3"/>
      <c r="I40" s="3"/>
    </row>
    <row r="41" spans="1:9" s="4" customFormat="1" x14ac:dyDescent="0.2">
      <c r="A41" s="2"/>
      <c r="B41" s="11" t="s">
        <v>26</v>
      </c>
      <c r="C41" s="36">
        <v>0</v>
      </c>
      <c r="D41" s="36"/>
      <c r="E41" s="12" t="e">
        <f t="shared" si="9"/>
        <v>#DIV/0!</v>
      </c>
      <c r="F41" s="2"/>
      <c r="G41" s="2"/>
      <c r="H41" s="3"/>
      <c r="I41" s="3"/>
    </row>
    <row r="42" spans="1:9" s="4" customFormat="1" x14ac:dyDescent="0.2">
      <c r="A42" s="2"/>
      <c r="B42" s="11" t="s">
        <v>27</v>
      </c>
      <c r="C42" s="36">
        <v>0</v>
      </c>
      <c r="D42" s="36"/>
      <c r="E42" s="12" t="e">
        <f t="shared" si="9"/>
        <v>#DIV/0!</v>
      </c>
      <c r="F42" s="2"/>
      <c r="G42" s="2"/>
      <c r="H42" s="3"/>
      <c r="I42" s="3"/>
    </row>
    <row r="43" spans="1:9" s="4" customFormat="1" ht="15" x14ac:dyDescent="0.25">
      <c r="A43" s="2"/>
      <c r="B43" s="6" t="s">
        <v>24</v>
      </c>
      <c r="C43" s="37">
        <f>+C44+C46+C47+C48</f>
        <v>0</v>
      </c>
      <c r="D43" s="37"/>
      <c r="E43" s="10" t="e">
        <f>+C43/$K$9</f>
        <v>#DIV/0!</v>
      </c>
      <c r="F43" s="2"/>
      <c r="G43" s="2"/>
      <c r="H43" s="3"/>
      <c r="I43" s="3"/>
    </row>
    <row r="44" spans="1:9" s="4" customFormat="1" x14ac:dyDescent="0.2">
      <c r="A44" s="2"/>
      <c r="B44" s="11" t="s">
        <v>29</v>
      </c>
      <c r="C44" s="36">
        <v>0</v>
      </c>
      <c r="D44" s="36"/>
      <c r="E44" s="12" t="e">
        <f t="shared" si="9"/>
        <v>#DIV/0!</v>
      </c>
      <c r="F44" s="2"/>
      <c r="G44" s="2"/>
      <c r="H44" s="3"/>
      <c r="I44" s="3"/>
    </row>
    <row r="45" spans="1:9" s="4" customFormat="1" ht="25.5" x14ac:dyDescent="0.2">
      <c r="A45" s="2"/>
      <c r="B45" s="30" t="s">
        <v>30</v>
      </c>
      <c r="C45" s="42">
        <v>0</v>
      </c>
      <c r="D45" s="42"/>
      <c r="E45" s="26" t="e">
        <f t="shared" si="9"/>
        <v>#DIV/0!</v>
      </c>
      <c r="F45" s="2"/>
      <c r="G45" s="2"/>
      <c r="H45" s="3"/>
      <c r="I45" s="3"/>
    </row>
    <row r="46" spans="1:9" s="4" customFormat="1" x14ac:dyDescent="0.2">
      <c r="A46" s="2"/>
      <c r="B46" s="15" t="s">
        <v>22</v>
      </c>
      <c r="C46" s="36">
        <v>0</v>
      </c>
      <c r="D46" s="36"/>
      <c r="E46" s="12" t="e">
        <f t="shared" si="9"/>
        <v>#DIV/0!</v>
      </c>
      <c r="F46" s="2"/>
      <c r="G46" s="2"/>
      <c r="H46" s="3"/>
      <c r="I46" s="3"/>
    </row>
    <row r="47" spans="1:9" s="4" customFormat="1" x14ac:dyDescent="0.2">
      <c r="A47" s="2"/>
      <c r="B47" s="15" t="s">
        <v>22</v>
      </c>
      <c r="C47" s="36">
        <v>0</v>
      </c>
      <c r="D47" s="36"/>
      <c r="E47" s="12" t="e">
        <f t="shared" si="9"/>
        <v>#DIV/0!</v>
      </c>
      <c r="F47" s="2"/>
      <c r="G47" s="2"/>
      <c r="H47" s="3"/>
      <c r="I47" s="3"/>
    </row>
    <row r="48" spans="1:9" s="4" customFormat="1" x14ac:dyDescent="0.2">
      <c r="A48" s="2"/>
      <c r="B48" s="15" t="s">
        <v>22</v>
      </c>
      <c r="C48" s="36">
        <v>0</v>
      </c>
      <c r="D48" s="36"/>
      <c r="E48" s="12" t="e">
        <f t="shared" si="9"/>
        <v>#DIV/0!</v>
      </c>
      <c r="F48" s="2"/>
      <c r="G48" s="2"/>
      <c r="H48" s="3"/>
      <c r="I48" s="3"/>
    </row>
    <row r="49" spans="1:9" s="4" customFormat="1" ht="15" x14ac:dyDescent="0.25">
      <c r="A49" s="2"/>
      <c r="B49" s="18" t="s">
        <v>23</v>
      </c>
      <c r="C49" s="41">
        <f>+C9+C12+C16+C20+C24+C30+C39+C43</f>
        <v>0</v>
      </c>
      <c r="D49" s="41"/>
      <c r="E49" s="19" t="e">
        <f>+E9+E12+E16+E20+E24+E30+E39+E43</f>
        <v>#DIV/0!</v>
      </c>
      <c r="F49" s="2"/>
      <c r="G49" s="2"/>
      <c r="H49" s="3"/>
      <c r="I49" s="3"/>
    </row>
    <row r="50" spans="1:9" s="4" customFormat="1" x14ac:dyDescent="0.2">
      <c r="A50" s="2"/>
      <c r="B50" s="2"/>
      <c r="C50" s="2"/>
      <c r="D50" s="2"/>
      <c r="E50" s="2"/>
      <c r="F50" s="2"/>
      <c r="G50" s="2"/>
      <c r="H50" s="3"/>
      <c r="I50" s="3"/>
    </row>
    <row r="51" spans="1:9" s="4" customFormat="1" x14ac:dyDescent="0.2">
      <c r="A51" s="2"/>
      <c r="B51" s="2"/>
      <c r="C51" s="2"/>
      <c r="D51" s="2"/>
      <c r="E51" s="2"/>
      <c r="F51" s="2"/>
      <c r="G51" s="2"/>
      <c r="H51" s="3"/>
      <c r="I51" s="3"/>
    </row>
    <row r="52" spans="1:9" s="4" customFormat="1" x14ac:dyDescent="0.2">
      <c r="A52" s="2"/>
      <c r="B52" s="2"/>
      <c r="C52" s="2"/>
      <c r="D52" s="2"/>
      <c r="E52" s="2"/>
      <c r="F52" s="2"/>
      <c r="G52" s="2"/>
      <c r="H52" s="3"/>
      <c r="I52" s="3"/>
    </row>
    <row r="53" spans="1:9" s="4" customFormat="1" x14ac:dyDescent="0.2">
      <c r="A53" s="2"/>
      <c r="B53" s="2"/>
      <c r="C53" s="2"/>
      <c r="D53" s="2"/>
      <c r="E53" s="2"/>
      <c r="F53" s="2"/>
      <c r="G53" s="2"/>
      <c r="H53" s="3"/>
      <c r="I53" s="3"/>
    </row>
    <row r="54" spans="1:9" s="4" customFormat="1" x14ac:dyDescent="0.2">
      <c r="A54" s="2"/>
      <c r="B54" s="2"/>
      <c r="C54" s="2"/>
      <c r="D54" s="2"/>
      <c r="E54" s="2"/>
      <c r="F54" s="2"/>
      <c r="G54" s="2"/>
      <c r="H54" s="3"/>
      <c r="I54" s="3"/>
    </row>
    <row r="55" spans="1:9" s="4" customFormat="1" x14ac:dyDescent="0.2">
      <c r="A55" s="2"/>
      <c r="B55" s="2"/>
      <c r="C55" s="2"/>
      <c r="D55" s="2"/>
      <c r="E55" s="2"/>
      <c r="F55" s="2"/>
      <c r="G55" s="2"/>
      <c r="H55" s="3"/>
      <c r="I55" s="3"/>
    </row>
    <row r="56" spans="1:9" s="4" customFormat="1" x14ac:dyDescent="0.2">
      <c r="A56" s="2"/>
      <c r="B56" s="2"/>
      <c r="C56" s="2"/>
      <c r="D56" s="2"/>
      <c r="E56" s="2"/>
      <c r="F56" s="2"/>
      <c r="G56" s="2"/>
      <c r="H56" s="3"/>
      <c r="I56" s="3"/>
    </row>
    <row r="57" spans="1:9" s="4" customFormat="1" x14ac:dyDescent="0.2">
      <c r="A57" s="2"/>
      <c r="B57" s="2"/>
      <c r="C57" s="2"/>
      <c r="D57" s="2"/>
      <c r="E57" s="2"/>
      <c r="F57" s="2"/>
      <c r="G57" s="2"/>
      <c r="H57" s="3"/>
      <c r="I57" s="3"/>
    </row>
    <row r="58" spans="1:9" s="4" customFormat="1" x14ac:dyDescent="0.2">
      <c r="A58" s="2"/>
      <c r="B58" s="2"/>
      <c r="C58" s="2"/>
      <c r="D58" s="2"/>
      <c r="E58" s="2"/>
      <c r="F58" s="2"/>
      <c r="G58" s="2"/>
      <c r="H58" s="3"/>
      <c r="I58" s="3"/>
    </row>
    <row r="59" spans="1:9" s="4" customFormat="1" x14ac:dyDescent="0.2">
      <c r="A59" s="2"/>
      <c r="B59" s="2"/>
      <c r="C59" s="2"/>
      <c r="D59" s="2"/>
      <c r="E59" s="2"/>
      <c r="F59" s="2"/>
      <c r="G59" s="2"/>
      <c r="H59" s="3"/>
      <c r="I59" s="3"/>
    </row>
    <row r="60" spans="1:9" s="4" customFormat="1" x14ac:dyDescent="0.2">
      <c r="A60" s="2"/>
      <c r="B60" s="2"/>
      <c r="C60" s="2"/>
      <c r="D60" s="2"/>
      <c r="E60" s="2"/>
      <c r="F60" s="2"/>
      <c r="G60" s="2"/>
      <c r="H60" s="3"/>
      <c r="I60" s="3"/>
    </row>
    <row r="61" spans="1:9" s="4" customFormat="1" x14ac:dyDescent="0.2">
      <c r="A61" s="2"/>
      <c r="B61" s="2"/>
      <c r="C61" s="2"/>
      <c r="D61" s="2"/>
      <c r="E61" s="2"/>
      <c r="F61" s="2"/>
      <c r="G61" s="2"/>
      <c r="H61" s="3"/>
      <c r="I61" s="3"/>
    </row>
    <row r="62" spans="1:9" s="4" customFormat="1" x14ac:dyDescent="0.2">
      <c r="A62" s="2"/>
      <c r="B62" s="2"/>
      <c r="C62" s="2"/>
      <c r="D62" s="2"/>
      <c r="E62" s="2"/>
      <c r="F62" s="2"/>
      <c r="G62" s="2"/>
      <c r="H62" s="3"/>
      <c r="I62" s="3"/>
    </row>
    <row r="63" spans="1:9" s="4" customFormat="1" x14ac:dyDescent="0.2">
      <c r="A63" s="2"/>
      <c r="B63" s="2"/>
      <c r="C63" s="2"/>
      <c r="D63" s="2"/>
      <c r="E63" s="2"/>
      <c r="F63" s="2"/>
      <c r="G63" s="2"/>
      <c r="H63" s="3"/>
      <c r="I63" s="3"/>
    </row>
    <row r="64" spans="1:9" s="4" customFormat="1" x14ac:dyDescent="0.2">
      <c r="A64" s="2"/>
      <c r="B64" s="2"/>
      <c r="C64" s="2"/>
      <c r="D64" s="2"/>
      <c r="E64" s="2"/>
      <c r="F64" s="2"/>
      <c r="G64" s="2"/>
      <c r="H64" s="3"/>
      <c r="I64" s="3"/>
    </row>
    <row r="65" spans="1:9" s="4" customFormat="1" x14ac:dyDescent="0.2">
      <c r="A65" s="2"/>
      <c r="B65" s="2"/>
      <c r="C65" s="2"/>
      <c r="D65" s="2"/>
      <c r="E65" s="2"/>
      <c r="F65" s="2"/>
      <c r="G65" s="2"/>
      <c r="H65" s="3"/>
      <c r="I65" s="3"/>
    </row>
    <row r="66" spans="1:9" s="4" customFormat="1" x14ac:dyDescent="0.2">
      <c r="A66" s="2"/>
      <c r="B66" s="2"/>
      <c r="C66" s="2"/>
      <c r="D66" s="2"/>
      <c r="E66" s="2"/>
      <c r="F66" s="2"/>
      <c r="G66" s="2"/>
      <c r="H66" s="3"/>
      <c r="I66" s="3"/>
    </row>
    <row r="67" spans="1:9" s="4" customFormat="1" x14ac:dyDescent="0.2">
      <c r="A67" s="2"/>
      <c r="B67" s="2"/>
      <c r="C67" s="2"/>
      <c r="D67" s="2"/>
      <c r="E67" s="2"/>
      <c r="F67" s="2"/>
      <c r="G67" s="2"/>
      <c r="H67" s="3"/>
      <c r="I67" s="3"/>
    </row>
    <row r="68" spans="1:9" s="4" customFormat="1" x14ac:dyDescent="0.2">
      <c r="A68" s="2"/>
      <c r="B68" s="2"/>
      <c r="C68" s="2"/>
      <c r="D68" s="2"/>
      <c r="E68" s="2"/>
      <c r="F68" s="2"/>
      <c r="G68" s="2"/>
      <c r="H68" s="3"/>
      <c r="I68" s="3"/>
    </row>
    <row r="69" spans="1:9" s="4" customFormat="1" x14ac:dyDescent="0.2">
      <c r="A69" s="2"/>
      <c r="B69" s="2"/>
      <c r="C69" s="2"/>
      <c r="D69" s="2"/>
      <c r="E69" s="2"/>
      <c r="F69" s="2"/>
      <c r="G69" s="2"/>
      <c r="H69" s="3"/>
      <c r="I69" s="3"/>
    </row>
  </sheetData>
  <sheetProtection algorithmName="SHA-512" hashValue="Wzu1bu6COKp6wHGu04MsPyODW0scgC8pzpEAx8ng2kSoEJceYicWBnlWn/gGP0WRz6/AWr5rg/QiKjvwibiq4A==" saltValue="sbh04F0uINvjB2+Fsnwezw==" spinCount="100000" sheet="1" objects="1" scenarios="1" selectLockedCells="1"/>
  <mergeCells count="24">
    <mergeCell ref="K3:L3"/>
    <mergeCell ref="E7:E8"/>
    <mergeCell ref="G7:G8"/>
    <mergeCell ref="K7:L7"/>
    <mergeCell ref="K11:L11"/>
    <mergeCell ref="K15:L15"/>
    <mergeCell ref="C16:D16"/>
    <mergeCell ref="C49:D49"/>
    <mergeCell ref="C43:D43"/>
    <mergeCell ref="C44:D44"/>
    <mergeCell ref="C45:D45"/>
    <mergeCell ref="C46:D46"/>
    <mergeCell ref="C47:D47"/>
    <mergeCell ref="C48:D48"/>
    <mergeCell ref="C24:D24"/>
    <mergeCell ref="C30:D30"/>
    <mergeCell ref="C39:D39"/>
    <mergeCell ref="C40:D40"/>
    <mergeCell ref="C41:D41"/>
    <mergeCell ref="C42:D42"/>
    <mergeCell ref="C20:D20"/>
    <mergeCell ref="C9:D9"/>
    <mergeCell ref="C12:D12"/>
    <mergeCell ref="G12:G13"/>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Introduzione</vt:lpstr>
      <vt:lpstr>Zona di calcolo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Vela</dc:creator>
  <cp:lastModifiedBy>Rafael Vela</cp:lastModifiedBy>
  <cp:lastPrinted>2020-11-02T14:28:34Z</cp:lastPrinted>
  <dcterms:created xsi:type="dcterms:W3CDTF">2019-10-30T02:32:28Z</dcterms:created>
  <dcterms:modified xsi:type="dcterms:W3CDTF">2020-11-02T23:10:57Z</dcterms:modified>
</cp:coreProperties>
</file>