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K:\IMSD\Changing Ocean Program\ARMS Biotic Data Sheets\"/>
    </mc:Choice>
  </mc:AlternateContent>
  <xr:revisionPtr revIDLastSave="0" documentId="13_ncr:1_{916C6DE6-77D2-43DC-AF59-319AE80D8022}" xr6:coauthVersionLast="36" xr6:coauthVersionMax="36" xr10:uidLastSave="{00000000-0000-0000-0000-000000000000}"/>
  <bookViews>
    <workbookView xWindow="0" yWindow="0" windowWidth="19200" windowHeight="7350" firstSheet="1" activeTab="5" xr2:uid="{00000000-000D-0000-FFFF-FFFF00000000}"/>
  </bookViews>
  <sheets>
    <sheet name="Plate 1" sheetId="1" r:id="rId1"/>
    <sheet name="Plate 2" sheetId="2" r:id="rId2"/>
    <sheet name="Plate 3" sheetId="3" r:id="rId3"/>
    <sheet name="Plate 4" sheetId="4" r:id="rId4"/>
    <sheet name="Plate 5" sheetId="5" r:id="rId5"/>
    <sheet name="Plate 6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2" i="6" l="1"/>
  <c r="E72" i="6"/>
  <c r="M72" i="5"/>
  <c r="E72" i="5"/>
  <c r="M72" i="4"/>
  <c r="E72" i="4"/>
  <c r="M72" i="3"/>
  <c r="E72" i="3"/>
  <c r="M72" i="2"/>
  <c r="E72" i="2"/>
  <c r="M72" i="1"/>
  <c r="E72" i="1"/>
  <c r="O105" i="6" l="1"/>
  <c r="F105" i="6"/>
  <c r="O102" i="6"/>
  <c r="F102" i="6"/>
  <c r="R99" i="6"/>
  <c r="I99" i="6"/>
  <c r="R96" i="6"/>
  <c r="I96" i="6"/>
  <c r="R93" i="6"/>
  <c r="I93" i="6"/>
  <c r="R90" i="6"/>
  <c r="I90" i="6"/>
  <c r="R87" i="6"/>
  <c r="I87" i="6"/>
  <c r="R84" i="6"/>
  <c r="I84" i="6"/>
  <c r="O105" i="5"/>
  <c r="F105" i="5"/>
  <c r="O102" i="5"/>
  <c r="F102" i="5"/>
  <c r="R99" i="5"/>
  <c r="I99" i="5"/>
  <c r="R96" i="5"/>
  <c r="I96" i="5"/>
  <c r="R93" i="5"/>
  <c r="I93" i="5"/>
  <c r="R90" i="5"/>
  <c r="I90" i="5"/>
  <c r="R87" i="5"/>
  <c r="I87" i="5"/>
  <c r="R84" i="5"/>
  <c r="I84" i="5"/>
  <c r="O105" i="4"/>
  <c r="F105" i="4"/>
  <c r="O102" i="4"/>
  <c r="F102" i="4"/>
  <c r="R99" i="4"/>
  <c r="I99" i="4"/>
  <c r="R96" i="4"/>
  <c r="I96" i="4"/>
  <c r="R93" i="4"/>
  <c r="I93" i="4"/>
  <c r="R90" i="4"/>
  <c r="I90" i="4"/>
  <c r="R87" i="4"/>
  <c r="I87" i="4"/>
  <c r="R84" i="4"/>
  <c r="I84" i="4"/>
  <c r="O105" i="3"/>
  <c r="F105" i="3"/>
  <c r="O102" i="3"/>
  <c r="F102" i="3"/>
  <c r="R99" i="3"/>
  <c r="I99" i="3"/>
  <c r="R96" i="3"/>
  <c r="I96" i="3"/>
  <c r="R93" i="3"/>
  <c r="I93" i="3"/>
  <c r="R90" i="3"/>
  <c r="I90" i="3"/>
  <c r="R87" i="3"/>
  <c r="I87" i="3"/>
  <c r="R84" i="3"/>
  <c r="I84" i="3"/>
  <c r="O105" i="2"/>
  <c r="F105" i="2"/>
  <c r="O102" i="2"/>
  <c r="F102" i="2"/>
  <c r="R99" i="2"/>
  <c r="I99" i="2"/>
  <c r="R96" i="2"/>
  <c r="I96" i="2"/>
  <c r="R93" i="2"/>
  <c r="I93" i="2"/>
  <c r="R90" i="2"/>
  <c r="I90" i="2"/>
  <c r="R87" i="2"/>
  <c r="I87" i="2"/>
  <c r="R84" i="2"/>
  <c r="I84" i="2"/>
  <c r="F102" i="1" l="1"/>
  <c r="F105" i="1"/>
  <c r="O105" i="1"/>
  <c r="O102" i="1"/>
  <c r="R99" i="1"/>
  <c r="R96" i="1"/>
  <c r="R93" i="1"/>
  <c r="R90" i="1"/>
  <c r="R87" i="1"/>
  <c r="R84" i="1"/>
  <c r="I99" i="1"/>
  <c r="I96" i="1"/>
  <c r="I90" i="1"/>
  <c r="I87" i="1"/>
  <c r="I84" i="1"/>
  <c r="I93" i="1"/>
</calcChain>
</file>

<file path=xl/sharedStrings.xml><?xml version="1.0" encoding="utf-8"?>
<sst xmlns="http://schemas.openxmlformats.org/spreadsheetml/2006/main" count="632" uniqueCount="99">
  <si>
    <t>Topside</t>
  </si>
  <si>
    <t>Underside</t>
  </si>
  <si>
    <t>Bivalve Mollusc abundance</t>
  </si>
  <si>
    <t>Calcareous Tubeworm abundance</t>
  </si>
  <si>
    <t>Barnacle abundance &amp; size range (mm)</t>
  </si>
  <si>
    <t>Average bivalve mollusc size (cm)</t>
  </si>
  <si>
    <t>1-5mm</t>
  </si>
  <si>
    <t>6-10mm</t>
  </si>
  <si>
    <t>11-15mm</t>
  </si>
  <si>
    <t>16-20mm</t>
  </si>
  <si>
    <t>Solitary Tunicate (abundance)</t>
  </si>
  <si>
    <r>
      <t>Surface area coverage(cm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</si>
  <si>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Total number of Zooids</t>
  </si>
  <si>
    <r>
      <t>Zooid count/cm</t>
    </r>
    <r>
      <rPr>
        <vertAlign val="superscript"/>
        <sz val="11"/>
        <color theme="1"/>
        <rFont val="Calibri"/>
        <family val="2"/>
        <scheme val="minor"/>
      </rPr>
      <t>2</t>
    </r>
  </si>
  <si>
    <t>Colonising Tunicate 1</t>
  </si>
  <si>
    <t>Colonising Tunicate 2</t>
  </si>
  <si>
    <t>Colonising Tunicate 3</t>
  </si>
  <si>
    <t>Encrusting Bryozoan 1</t>
  </si>
  <si>
    <t>Encrusting Bryozoan 2</t>
  </si>
  <si>
    <t>Encrusting Bryozoan 3</t>
  </si>
  <si>
    <t>Branching Bryozoan 1</t>
  </si>
  <si>
    <t>Length of Colony (cm)</t>
  </si>
  <si>
    <t>Estimated Zooid count</t>
  </si>
  <si>
    <t>Branching Bryozoan 2</t>
  </si>
  <si>
    <t>Jingle Clam</t>
  </si>
  <si>
    <t>Oyster *</t>
  </si>
  <si>
    <t>e.g.</t>
  </si>
  <si>
    <t>Hard Coral (Polyp number)</t>
  </si>
  <si>
    <t>Soft Coral (Polyp number)</t>
  </si>
  <si>
    <r>
      <t>Sponge surface area (cm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</si>
  <si>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Colour:</t>
  </si>
  <si>
    <t>Bivalve Mollusc size (mm)</t>
  </si>
  <si>
    <t>Plate #6</t>
  </si>
  <si>
    <t>Plate #5</t>
  </si>
  <si>
    <t>Plate #4</t>
  </si>
  <si>
    <t>Plate #3</t>
  </si>
  <si>
    <t>Plate #2</t>
  </si>
  <si>
    <t>Plate #1</t>
  </si>
  <si>
    <t>Other:</t>
  </si>
  <si>
    <t>Razor Clam **</t>
  </si>
  <si>
    <t>Research Team:Calamvale CC 07.03.2023</t>
  </si>
  <si>
    <t>Site name:SeaWorld Wharf</t>
  </si>
  <si>
    <t>**2</t>
  </si>
  <si>
    <t>*1</t>
  </si>
  <si>
    <t>*2</t>
  </si>
  <si>
    <t>*4</t>
  </si>
  <si>
    <t>*5</t>
  </si>
  <si>
    <t>*6</t>
  </si>
  <si>
    <t>*7</t>
  </si>
  <si>
    <t>*8</t>
  </si>
  <si>
    <t>*9</t>
  </si>
  <si>
    <t>*10</t>
  </si>
  <si>
    <t>*11</t>
  </si>
  <si>
    <t>*12</t>
  </si>
  <si>
    <t>*13</t>
  </si>
  <si>
    <t>*14</t>
  </si>
  <si>
    <t>*15</t>
  </si>
  <si>
    <t>*16</t>
  </si>
  <si>
    <t>*17</t>
  </si>
  <si>
    <t>*18</t>
  </si>
  <si>
    <t>*19</t>
  </si>
  <si>
    <t>Colour:Red &amp; Brown</t>
  </si>
  <si>
    <t>Stinging Hydroid colony x 1</t>
  </si>
  <si>
    <t>Picnogonid x 1</t>
  </si>
  <si>
    <t>*3</t>
  </si>
  <si>
    <t>**4</t>
  </si>
  <si>
    <t>**5</t>
  </si>
  <si>
    <t>**8</t>
  </si>
  <si>
    <t>**9</t>
  </si>
  <si>
    <t>**10</t>
  </si>
  <si>
    <t>*20</t>
  </si>
  <si>
    <t>*21</t>
  </si>
  <si>
    <t>*22</t>
  </si>
  <si>
    <t>*23</t>
  </si>
  <si>
    <t>*24</t>
  </si>
  <si>
    <t>*25</t>
  </si>
  <si>
    <t>*26</t>
  </si>
  <si>
    <t>*27</t>
  </si>
  <si>
    <t>*28</t>
  </si>
  <si>
    <t>*29</t>
  </si>
  <si>
    <t>*30</t>
  </si>
  <si>
    <t>*31</t>
  </si>
  <si>
    <t>*32</t>
  </si>
  <si>
    <t>*33</t>
  </si>
  <si>
    <t>*34</t>
  </si>
  <si>
    <t>*35</t>
  </si>
  <si>
    <t>**36</t>
  </si>
  <si>
    <t>Colour: Red &amp; Green</t>
  </si>
  <si>
    <t>Colour:Pink &amp; Peach</t>
  </si>
  <si>
    <t>Colour:Red</t>
  </si>
  <si>
    <t>Colour:Red &amp; Yellow</t>
  </si>
  <si>
    <t>Colour:Peach &amp; Cream</t>
  </si>
  <si>
    <t>Flatworm x 2</t>
  </si>
  <si>
    <t>Brittlestar x 1</t>
  </si>
  <si>
    <t>Amphipod x 2</t>
  </si>
  <si>
    <t>Colour:Red &amp; Green</t>
  </si>
  <si>
    <t>Colour:Clear &amp; Pink</t>
  </si>
  <si>
    <t>Blenny x 4</t>
  </si>
  <si>
    <t>Blue Swimmer Crab x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</si>
</sst>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3">
    <xf numFmtId="0" fontId="0" fillId="0" borderId="0" xfId="0"/>
    <xf numFmtId="0" fontId="1" fillId="2" borderId="1" xfId="1"/>
    <xf numFmtId="0" fontId="0" fillId="3" borderId="2" xfId="0" applyFill="1" applyBorder="1"/>
    <xf numFmtId="0" fontId="1" fillId="2" borderId="3" xfId="1" applyBorder="1" applyAlignment="1">
      <alignment horizontal="center"/>
    </xf>
    <xf numFmtId="0" fontId="1" fillId="2" borderId="4" xfId="1" applyBorder="1" applyAlignment="1">
      <alignment horizontal="center"/>
    </xf>
    <xf numFmtId="0" fontId="0" fillId="3" borderId="6" xfId="0" applyFill="1" applyBorder="1"/>
    <xf numFmtId="0" fontId="0" fillId="0" borderId="5" xfId="0" applyBorder="1"/>
    <xf numFmtId="0" fontId="2" fillId="0" borderId="0" xfId="0" applyFont="1"/>
    <xf numFmtId="0" fontId="0" fillId="4" borderId="0" xfId="0" applyFill="1"/>
    <xf numFmtId="0" fontId="2" fillId="4" borderId="0" xfId="0" applyFont="1" applyFill="1"/>
    <xf numFmtId="0" fontId="0" fillId="4" borderId="5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3"/>
  <sheetViews>
    <sheetView workbookViewId="0">
      <selection activeCell="M113" sqref="M113"/>
    </sheetView>
  </sheetViews>
  <sheetFormatPr defaultRowHeight="14.5" x14ac:dyDescent="0.35"/>
  <cols>
    <col min="1" max="1" width="9.1796875" customWidth="1"/>
    <col min="2" max="2" width="10.1796875" customWidth="1"/>
    <col min="11" max="11" width="8.7265625" style="6"/>
  </cols>
  <sheetData>
    <row r="1" spans="1:19" x14ac:dyDescent="0.35">
      <c r="A1" s="7" t="s">
        <v>40</v>
      </c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</row>
    <row r="4" spans="1:19" x14ac:dyDescent="0.35">
      <c r="A4" s="7" t="s">
        <v>37</v>
      </c>
    </row>
    <row r="5" spans="1:19" x14ac:dyDescent="0.35">
      <c r="A5" s="7"/>
    </row>
    <row r="6" spans="1:19" x14ac:dyDescent="0.35">
      <c r="A6" s="7" t="s">
        <v>2</v>
      </c>
      <c r="E6" s="1">
        <v>2</v>
      </c>
      <c r="M6" s="1">
        <v>19</v>
      </c>
    </row>
    <row r="7" spans="1:19" x14ac:dyDescent="0.35">
      <c r="A7" s="7"/>
    </row>
    <row r="8" spans="1:19" x14ac:dyDescent="0.35">
      <c r="A8" s="7" t="s">
        <v>31</v>
      </c>
      <c r="D8" s="12">
        <v>1</v>
      </c>
      <c r="E8" s="2">
        <v>20</v>
      </c>
      <c r="F8" s="2"/>
      <c r="G8" s="11">
        <v>61</v>
      </c>
      <c r="L8" s="12" t="s">
        <v>43</v>
      </c>
      <c r="M8" s="2">
        <v>40</v>
      </c>
      <c r="N8" s="2"/>
      <c r="O8" s="11">
        <v>61</v>
      </c>
    </row>
    <row r="9" spans="1:19" x14ac:dyDescent="0.35">
      <c r="A9" t="s">
        <v>26</v>
      </c>
      <c r="D9" s="12" t="s">
        <v>42</v>
      </c>
      <c r="E9" s="2">
        <v>3</v>
      </c>
      <c r="F9" s="2"/>
      <c r="G9" s="11">
        <v>62</v>
      </c>
      <c r="L9" s="12" t="s">
        <v>44</v>
      </c>
      <c r="M9" s="2">
        <v>23</v>
      </c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L10" s="12">
        <v>3</v>
      </c>
      <c r="M10" s="2">
        <v>29</v>
      </c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L11" s="12" t="s">
        <v>45</v>
      </c>
      <c r="M11" s="2">
        <v>20</v>
      </c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L12" s="12" t="s">
        <v>46</v>
      </c>
      <c r="M12" s="2">
        <v>17</v>
      </c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L13" s="12" t="s">
        <v>47</v>
      </c>
      <c r="M13" s="2">
        <v>13</v>
      </c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L14" s="12" t="s">
        <v>48</v>
      </c>
      <c r="M14" s="2">
        <v>19</v>
      </c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L15" s="12" t="s">
        <v>49</v>
      </c>
      <c r="M15" s="2">
        <v>13</v>
      </c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L16" s="12" t="s">
        <v>50</v>
      </c>
      <c r="M16" s="2">
        <v>11</v>
      </c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L17" s="12" t="s">
        <v>51</v>
      </c>
      <c r="M17" s="2">
        <v>10</v>
      </c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L18" s="12" t="s">
        <v>52</v>
      </c>
      <c r="M18" s="2">
        <v>13</v>
      </c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L19" s="12" t="s">
        <v>53</v>
      </c>
      <c r="M19" s="2">
        <v>13</v>
      </c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L20" s="12" t="s">
        <v>54</v>
      </c>
      <c r="M20" s="2">
        <v>12</v>
      </c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L21" s="12" t="s">
        <v>55</v>
      </c>
      <c r="M21" s="2">
        <v>20</v>
      </c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L22" s="12" t="s">
        <v>56</v>
      </c>
      <c r="M22" s="2">
        <v>34</v>
      </c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L23" s="12" t="s">
        <v>57</v>
      </c>
      <c r="M23" s="2">
        <v>18</v>
      </c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L24" s="12" t="s">
        <v>58</v>
      </c>
      <c r="M24" s="2">
        <v>16</v>
      </c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L25" s="12" t="s">
        <v>59</v>
      </c>
      <c r="M25" s="2">
        <v>11</v>
      </c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L26" s="12" t="s">
        <v>60</v>
      </c>
      <c r="M26" s="2">
        <v>13</v>
      </c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L67">
        <v>60</v>
      </c>
      <c r="M67" s="2"/>
      <c r="N67" s="2"/>
      <c r="O67" s="11">
        <v>120</v>
      </c>
    </row>
    <row r="72" spans="1:15" x14ac:dyDescent="0.35">
      <c r="A72" s="7" t="s">
        <v>5</v>
      </c>
      <c r="E72" s="1">
        <f>AVERAGE(E8:F67)</f>
        <v>11.5</v>
      </c>
      <c r="M72" s="1">
        <f>AVERAGE(M8:N67)</f>
        <v>18.157894736842106</v>
      </c>
    </row>
    <row r="73" spans="1:15" x14ac:dyDescent="0.35">
      <c r="A73" s="7"/>
    </row>
    <row r="74" spans="1:15" x14ac:dyDescent="0.35">
      <c r="A74" s="7" t="s">
        <v>3</v>
      </c>
      <c r="E74" s="1">
        <v>3</v>
      </c>
      <c r="M74" s="1">
        <v>178</v>
      </c>
    </row>
    <row r="75" spans="1:15" x14ac:dyDescent="0.35">
      <c r="A75" s="7"/>
    </row>
    <row r="76" spans="1:15" x14ac:dyDescent="0.35">
      <c r="A76" s="7" t="s">
        <v>4</v>
      </c>
    </row>
    <row r="77" spans="1:15" x14ac:dyDescent="0.35">
      <c r="A77" s="7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1</v>
      </c>
      <c r="D79" s="2">
        <v>2</v>
      </c>
      <c r="E79" s="2">
        <v>0</v>
      </c>
      <c r="F79" s="2">
        <v>0</v>
      </c>
      <c r="L79" s="5">
        <v>0</v>
      </c>
      <c r="M79" s="2">
        <v>9</v>
      </c>
      <c r="N79" s="2">
        <v>0</v>
      </c>
      <c r="O79" s="2">
        <v>0</v>
      </c>
    </row>
    <row r="80" spans="1:15" x14ac:dyDescent="0.35">
      <c r="A80" s="7"/>
    </row>
    <row r="81" spans="1:19" x14ac:dyDescent="0.35">
      <c r="A81" s="7" t="s">
        <v>10</v>
      </c>
      <c r="E81" s="1">
        <v>0</v>
      </c>
      <c r="M81" s="1">
        <v>58</v>
      </c>
    </row>
    <row r="82" spans="1:19" x14ac:dyDescent="0.35">
      <c r="A82" s="7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L92" t="s">
        <v>13</v>
      </c>
      <c r="O92" t="s">
        <v>11</v>
      </c>
      <c r="R92" t="s">
        <v>12</v>
      </c>
    </row>
    <row r="93" spans="1:19" x14ac:dyDescent="0.35">
      <c r="A93" s="7" t="s">
        <v>61</v>
      </c>
      <c r="C93" s="3"/>
      <c r="D93" s="4"/>
      <c r="F93" s="3"/>
      <c r="G93" s="4"/>
      <c r="I93" s="3">
        <f>PRODUCT(C93,F93)</f>
        <v>0</v>
      </c>
      <c r="J93" s="4"/>
      <c r="L93" s="3">
        <v>300</v>
      </c>
      <c r="M93" s="4"/>
      <c r="O93" s="3">
        <v>15</v>
      </c>
      <c r="P93" s="4"/>
      <c r="R93" s="3">
        <f>PRODUCT(L93,O93)</f>
        <v>4500</v>
      </c>
      <c r="S93" s="4"/>
    </row>
    <row r="94" spans="1:19" x14ac:dyDescent="0.35">
      <c r="A94" s="7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</row>
    <row r="101" spans="1:19" x14ac:dyDescent="0.35">
      <c r="A101" s="7" t="s">
        <v>20</v>
      </c>
      <c r="C101" t="s">
        <v>21</v>
      </c>
      <c r="F101" t="s">
        <v>22</v>
      </c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L102" s="3"/>
      <c r="M102" s="4"/>
      <c r="O102" s="3">
        <f>L102*46</f>
        <v>0</v>
      </c>
      <c r="P102" s="4"/>
    </row>
    <row r="103" spans="1:19" x14ac:dyDescent="0.35">
      <c r="A103" s="7"/>
    </row>
    <row r="104" spans="1:19" x14ac:dyDescent="0.35">
      <c r="A104" s="7" t="s">
        <v>23</v>
      </c>
      <c r="C104" t="s">
        <v>21</v>
      </c>
      <c r="F104" t="s">
        <v>22</v>
      </c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L105" s="3"/>
      <c r="M105" s="4"/>
      <c r="O105" s="3">
        <f>L105*46</f>
        <v>0</v>
      </c>
      <c r="P105" s="4"/>
    </row>
    <row r="106" spans="1:19" x14ac:dyDescent="0.35">
      <c r="A106" s="7"/>
    </row>
    <row r="107" spans="1:19" x14ac:dyDescent="0.35">
      <c r="A107" s="7" t="s">
        <v>28</v>
      </c>
      <c r="E107" s="1">
        <v>0</v>
      </c>
      <c r="M107" s="1">
        <v>0</v>
      </c>
    </row>
    <row r="108" spans="1:19" x14ac:dyDescent="0.35">
      <c r="A108" s="7"/>
    </row>
    <row r="109" spans="1:19" x14ac:dyDescent="0.35">
      <c r="A109" s="7" t="s">
        <v>27</v>
      </c>
      <c r="E109" s="1">
        <v>0</v>
      </c>
      <c r="M109" s="1">
        <v>0</v>
      </c>
    </row>
    <row r="110" spans="1:19" x14ac:dyDescent="0.35">
      <c r="A110" s="7"/>
    </row>
    <row r="111" spans="1:19" ht="16.5" x14ac:dyDescent="0.35">
      <c r="A111" s="7" t="s">
        <v>29</v>
      </c>
      <c r="E111" s="1">
        <v>0</v>
      </c>
      <c r="M111" s="1">
        <v>0</v>
      </c>
    </row>
    <row r="113" spans="1:13" x14ac:dyDescent="0.35">
      <c r="A113" s="7" t="s">
        <v>38</v>
      </c>
      <c r="B113" t="s">
        <v>62</v>
      </c>
      <c r="L113" s="7" t="s">
        <v>38</v>
      </c>
      <c r="M113" t="s">
        <v>63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3"/>
  <sheetViews>
    <sheetView workbookViewId="0"/>
  </sheetViews>
  <sheetFormatPr defaultRowHeight="14.5" x14ac:dyDescent="0.35"/>
  <cols>
    <col min="1" max="1" width="9.08984375" customWidth="1"/>
    <col min="2" max="2" width="9.5429687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36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10</v>
      </c>
      <c r="K6" s="6"/>
      <c r="M6" s="1">
        <v>36</v>
      </c>
    </row>
    <row r="7" spans="1:19" x14ac:dyDescent="0.35">
      <c r="A7" s="7"/>
      <c r="K7" s="6"/>
    </row>
    <row r="8" spans="1:19" x14ac:dyDescent="0.35">
      <c r="A8" s="7" t="s">
        <v>31</v>
      </c>
      <c r="D8" s="12">
        <v>1</v>
      </c>
      <c r="E8" s="2">
        <v>22</v>
      </c>
      <c r="F8" s="2"/>
      <c r="G8" s="11">
        <v>61</v>
      </c>
      <c r="K8" s="6"/>
      <c r="L8" s="12">
        <v>1</v>
      </c>
      <c r="M8" s="2">
        <v>24</v>
      </c>
      <c r="N8" s="2"/>
      <c r="O8" s="11">
        <v>61</v>
      </c>
    </row>
    <row r="9" spans="1:19" x14ac:dyDescent="0.35">
      <c r="A9" t="s">
        <v>26</v>
      </c>
      <c r="D9" s="12" t="s">
        <v>44</v>
      </c>
      <c r="E9" s="2">
        <v>28</v>
      </c>
      <c r="F9" s="2"/>
      <c r="G9" s="11">
        <v>62</v>
      </c>
      <c r="K9" s="6"/>
      <c r="L9" s="12">
        <v>2</v>
      </c>
      <c r="M9" s="2">
        <v>31</v>
      </c>
      <c r="N9" s="2"/>
      <c r="O9" s="11">
        <v>62</v>
      </c>
    </row>
    <row r="10" spans="1:19" x14ac:dyDescent="0.35">
      <c r="A10" t="s">
        <v>24</v>
      </c>
      <c r="D10" s="12" t="s">
        <v>64</v>
      </c>
      <c r="E10" s="2">
        <v>24</v>
      </c>
      <c r="F10" s="2"/>
      <c r="G10" s="11">
        <v>63</v>
      </c>
      <c r="K10" s="6"/>
      <c r="L10" s="12">
        <v>3</v>
      </c>
      <c r="M10" s="2">
        <v>28</v>
      </c>
      <c r="N10" s="2"/>
      <c r="O10" s="11">
        <v>63</v>
      </c>
    </row>
    <row r="11" spans="1:19" x14ac:dyDescent="0.35">
      <c r="A11" t="s">
        <v>25</v>
      </c>
      <c r="D11" s="12" t="s">
        <v>65</v>
      </c>
      <c r="E11" s="2">
        <v>24</v>
      </c>
      <c r="F11" s="2"/>
      <c r="G11" s="11">
        <v>64</v>
      </c>
      <c r="K11" s="6"/>
      <c r="L11" s="12">
        <v>4</v>
      </c>
      <c r="M11" s="2">
        <v>23</v>
      </c>
      <c r="N11" s="2"/>
      <c r="O11" s="11">
        <v>64</v>
      </c>
    </row>
    <row r="12" spans="1:19" x14ac:dyDescent="0.35">
      <c r="A12" t="s">
        <v>39</v>
      </c>
      <c r="D12" s="12" t="s">
        <v>66</v>
      </c>
      <c r="E12" s="2">
        <v>16</v>
      </c>
      <c r="F12" s="2"/>
      <c r="G12" s="11">
        <v>65</v>
      </c>
      <c r="K12" s="6"/>
      <c r="L12" s="12">
        <v>5</v>
      </c>
      <c r="M12" s="2">
        <v>24</v>
      </c>
      <c r="N12" s="2"/>
      <c r="O12" s="11">
        <v>65</v>
      </c>
    </row>
    <row r="13" spans="1:19" x14ac:dyDescent="0.35">
      <c r="D13" s="12">
        <v>6</v>
      </c>
      <c r="E13" s="2">
        <v>4</v>
      </c>
      <c r="F13" s="2"/>
      <c r="G13" s="11">
        <v>66</v>
      </c>
      <c r="K13" s="6"/>
      <c r="L13" s="12" t="s">
        <v>47</v>
      </c>
      <c r="M13" s="2">
        <v>34</v>
      </c>
      <c r="N13" s="2"/>
      <c r="O13" s="11">
        <v>66</v>
      </c>
    </row>
    <row r="14" spans="1:19" x14ac:dyDescent="0.35">
      <c r="D14" s="12">
        <v>7</v>
      </c>
      <c r="E14" s="2">
        <v>2</v>
      </c>
      <c r="F14" s="2"/>
      <c r="G14" s="11">
        <v>67</v>
      </c>
      <c r="K14" s="6"/>
      <c r="L14" s="12" t="s">
        <v>48</v>
      </c>
      <c r="M14" s="2">
        <v>18</v>
      </c>
      <c r="N14" s="2"/>
      <c r="O14" s="11">
        <v>67</v>
      </c>
    </row>
    <row r="15" spans="1:19" x14ac:dyDescent="0.35">
      <c r="D15" s="12" t="s">
        <v>67</v>
      </c>
      <c r="E15" s="2">
        <v>3</v>
      </c>
      <c r="F15" s="2"/>
      <c r="G15" s="11">
        <v>68</v>
      </c>
      <c r="K15" s="6"/>
      <c r="L15" s="12" t="s">
        <v>49</v>
      </c>
      <c r="M15" s="2">
        <v>11</v>
      </c>
      <c r="N15" s="2"/>
      <c r="O15" s="11">
        <v>68</v>
      </c>
    </row>
    <row r="16" spans="1:19" x14ac:dyDescent="0.35">
      <c r="D16" s="12" t="s">
        <v>68</v>
      </c>
      <c r="E16" s="2">
        <v>3</v>
      </c>
      <c r="F16" s="2"/>
      <c r="G16" s="11">
        <v>69</v>
      </c>
      <c r="K16" s="6"/>
      <c r="L16" s="12" t="s">
        <v>50</v>
      </c>
      <c r="M16" s="2">
        <v>15</v>
      </c>
      <c r="N16" s="2"/>
      <c r="O16" s="11">
        <v>69</v>
      </c>
    </row>
    <row r="17" spans="4:15" x14ac:dyDescent="0.35">
      <c r="D17" s="12" t="s">
        <v>69</v>
      </c>
      <c r="E17" s="2">
        <v>5</v>
      </c>
      <c r="F17" s="2"/>
      <c r="G17" s="11">
        <v>70</v>
      </c>
      <c r="K17" s="6"/>
      <c r="L17" s="12" t="s">
        <v>51</v>
      </c>
      <c r="M17" s="2">
        <v>16</v>
      </c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 s="12" t="s">
        <v>52</v>
      </c>
      <c r="M18" s="2">
        <v>25</v>
      </c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 s="12" t="s">
        <v>53</v>
      </c>
      <c r="M19" s="2">
        <v>21</v>
      </c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 s="12" t="s">
        <v>54</v>
      </c>
      <c r="M20" s="2">
        <v>16</v>
      </c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 s="12" t="s">
        <v>55</v>
      </c>
      <c r="M21" s="2">
        <v>18</v>
      </c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 s="12" t="s">
        <v>56</v>
      </c>
      <c r="M22" s="2">
        <v>9</v>
      </c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 s="12" t="s">
        <v>57</v>
      </c>
      <c r="M23" s="2">
        <v>8</v>
      </c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 s="12" t="s">
        <v>58</v>
      </c>
      <c r="M24" s="2">
        <v>7</v>
      </c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 s="12" t="s">
        <v>59</v>
      </c>
      <c r="M25" s="2">
        <v>11</v>
      </c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 s="12" t="s">
        <v>60</v>
      </c>
      <c r="M26" s="2">
        <v>12</v>
      </c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 s="12" t="s">
        <v>70</v>
      </c>
      <c r="M27" s="2">
        <v>23</v>
      </c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 s="12" t="s">
        <v>71</v>
      </c>
      <c r="M28" s="2">
        <v>13</v>
      </c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 s="12" t="s">
        <v>72</v>
      </c>
      <c r="M29" s="2">
        <v>21</v>
      </c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 s="12" t="s">
        <v>73</v>
      </c>
      <c r="M30" s="2">
        <v>11</v>
      </c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 s="12" t="s">
        <v>74</v>
      </c>
      <c r="M31" s="2">
        <v>11</v>
      </c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 s="12" t="s">
        <v>75</v>
      </c>
      <c r="M32" s="2">
        <v>7</v>
      </c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 s="12" t="s">
        <v>76</v>
      </c>
      <c r="M33" s="2">
        <v>14</v>
      </c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 s="12" t="s">
        <v>77</v>
      </c>
      <c r="M34" s="2">
        <v>7</v>
      </c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 s="12" t="s">
        <v>78</v>
      </c>
      <c r="M35" s="2">
        <v>8</v>
      </c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 s="12" t="s">
        <v>79</v>
      </c>
      <c r="M36" s="2">
        <v>9</v>
      </c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 s="12" t="s">
        <v>80</v>
      </c>
      <c r="M37" s="2">
        <v>20</v>
      </c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 s="12" t="s">
        <v>81</v>
      </c>
      <c r="M38" s="2">
        <v>16</v>
      </c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 s="12" t="s">
        <v>82</v>
      </c>
      <c r="M39" s="2">
        <v>7</v>
      </c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 s="12" t="s">
        <v>83</v>
      </c>
      <c r="M40" s="2">
        <v>10</v>
      </c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 s="12" t="s">
        <v>84</v>
      </c>
      <c r="M41" s="2">
        <v>12</v>
      </c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 s="12" t="s">
        <v>85</v>
      </c>
      <c r="M42" s="2">
        <v>9</v>
      </c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 s="12" t="s">
        <v>86</v>
      </c>
      <c r="M43" s="2">
        <v>4</v>
      </c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13.1</v>
      </c>
      <c r="K72" s="6"/>
      <c r="M72" s="1">
        <f>AVERAGE(M8:N67)</f>
        <v>15.361111111111111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10</v>
      </c>
      <c r="K74" s="6"/>
      <c r="M74" s="1">
        <v>139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3</v>
      </c>
      <c r="D79" s="2">
        <v>0</v>
      </c>
      <c r="E79" s="2">
        <v>0</v>
      </c>
      <c r="F79" s="2">
        <v>0</v>
      </c>
      <c r="K79" s="6"/>
      <c r="L79" s="5">
        <v>7</v>
      </c>
      <c r="M79" s="2">
        <v>9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21</v>
      </c>
      <c r="K81" s="6"/>
      <c r="M81" s="1">
        <v>27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>
        <v>18</v>
      </c>
      <c r="M84" s="4"/>
      <c r="O84" s="3">
        <v>9</v>
      </c>
      <c r="P84" s="4"/>
      <c r="R84" s="3">
        <f>PRODUCT(L84,O84)</f>
        <v>162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87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300</v>
      </c>
      <c r="M93" s="4"/>
      <c r="O93" s="3">
        <v>13</v>
      </c>
      <c r="P93" s="4"/>
      <c r="R93" s="3">
        <f>PRODUCT(L93,O93)</f>
        <v>3900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88</v>
      </c>
      <c r="C96" s="3"/>
      <c r="D96" s="4"/>
      <c r="F96" s="3"/>
      <c r="G96" s="4"/>
      <c r="I96" s="3">
        <f>PRODUCT(C96,F96)</f>
        <v>0</v>
      </c>
      <c r="J96" s="4"/>
      <c r="K96" s="6"/>
      <c r="L96" s="3">
        <v>600</v>
      </c>
      <c r="M96" s="4"/>
      <c r="O96" s="3">
        <v>8</v>
      </c>
      <c r="P96" s="4"/>
      <c r="R96" s="3">
        <f>PRODUCT(L96,O96)</f>
        <v>4800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89</v>
      </c>
      <c r="C102" s="3"/>
      <c r="D102" s="4"/>
      <c r="F102" s="3">
        <f>C102*46</f>
        <v>0</v>
      </c>
      <c r="G102" s="4"/>
      <c r="K102" s="6"/>
      <c r="L102" s="3">
        <v>12</v>
      </c>
      <c r="M102" s="4"/>
      <c r="O102" s="3">
        <f>L102*46</f>
        <v>552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3"/>
  <sheetViews>
    <sheetView workbookViewId="0"/>
  </sheetViews>
  <sheetFormatPr defaultRowHeight="14.5" x14ac:dyDescent="0.35"/>
  <cols>
    <col min="1" max="1" width="9.1796875" customWidth="1"/>
    <col min="2" max="2" width="9.726562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35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4</v>
      </c>
      <c r="K6" s="6"/>
      <c r="M6" s="1">
        <v>51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21</v>
      </c>
      <c r="F8" s="2"/>
      <c r="G8" s="11">
        <v>61</v>
      </c>
      <c r="K8" s="6"/>
      <c r="L8">
        <v>1</v>
      </c>
      <c r="M8" s="2">
        <v>19</v>
      </c>
      <c r="N8" s="2"/>
      <c r="O8" s="11">
        <v>61</v>
      </c>
    </row>
    <row r="9" spans="1:19" x14ac:dyDescent="0.35">
      <c r="A9" t="s">
        <v>26</v>
      </c>
      <c r="D9">
        <v>2</v>
      </c>
      <c r="E9" s="2">
        <v>30</v>
      </c>
      <c r="F9" s="2"/>
      <c r="G9" s="11">
        <v>62</v>
      </c>
      <c r="K9" s="6"/>
      <c r="L9">
        <v>2</v>
      </c>
      <c r="M9" s="2">
        <v>7</v>
      </c>
      <c r="N9" s="2"/>
      <c r="O9" s="11">
        <v>62</v>
      </c>
    </row>
    <row r="10" spans="1:19" x14ac:dyDescent="0.35">
      <c r="A10" t="s">
        <v>24</v>
      </c>
      <c r="D10">
        <v>3</v>
      </c>
      <c r="E10" s="2">
        <v>17</v>
      </c>
      <c r="F10" s="2"/>
      <c r="G10" s="11">
        <v>63</v>
      </c>
      <c r="K10" s="6"/>
      <c r="L10">
        <v>3</v>
      </c>
      <c r="M10" s="2">
        <v>14</v>
      </c>
      <c r="N10" s="2"/>
      <c r="O10" s="11">
        <v>63</v>
      </c>
    </row>
    <row r="11" spans="1:19" x14ac:dyDescent="0.35">
      <c r="A11" t="s">
        <v>25</v>
      </c>
      <c r="D11">
        <v>4</v>
      </c>
      <c r="E11" s="2">
        <v>9</v>
      </c>
      <c r="F11" s="2"/>
      <c r="G11" s="11">
        <v>64</v>
      </c>
      <c r="K11" s="6"/>
      <c r="L11">
        <v>4</v>
      </c>
      <c r="M11" s="2">
        <v>12</v>
      </c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K12" s="6"/>
      <c r="L12">
        <v>5</v>
      </c>
      <c r="M12" s="2">
        <v>15</v>
      </c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>
        <v>12</v>
      </c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>
        <v>10</v>
      </c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>
        <v>6</v>
      </c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>
        <v>5</v>
      </c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>
        <v>13</v>
      </c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>
        <v>7</v>
      </c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>
        <v>4</v>
      </c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>
        <v>16</v>
      </c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>
        <v>13</v>
      </c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>
        <v>6</v>
      </c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>
        <v>31</v>
      </c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>
        <v>14</v>
      </c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>
        <v>13</v>
      </c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>
        <v>12</v>
      </c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>
        <v>18</v>
      </c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>
        <v>11</v>
      </c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>
        <v>13</v>
      </c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>
        <v>19</v>
      </c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>
        <v>8</v>
      </c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>
        <v>9</v>
      </c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>
        <v>2</v>
      </c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>
        <v>15</v>
      </c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>
        <v>9</v>
      </c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>
        <v>7</v>
      </c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>
        <v>26</v>
      </c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>
        <v>13</v>
      </c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>
        <v>18</v>
      </c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>
        <v>15</v>
      </c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>
        <v>13</v>
      </c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>
        <v>10</v>
      </c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>
        <v>15</v>
      </c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>
        <v>22</v>
      </c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>
        <v>7</v>
      </c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>
        <v>8</v>
      </c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>
        <v>11</v>
      </c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>
        <v>10</v>
      </c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>
        <v>14</v>
      </c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>
        <v>13</v>
      </c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>
        <v>14</v>
      </c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>
        <v>19</v>
      </c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>
        <v>11</v>
      </c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>
        <v>15</v>
      </c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>
        <v>12</v>
      </c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>
        <v>8</v>
      </c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>
        <v>9</v>
      </c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>
        <v>15</v>
      </c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19.25</v>
      </c>
      <c r="K72" s="6"/>
      <c r="M72" s="1">
        <f>AVERAGE(M8:N67)</f>
        <v>12.509803921568627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12</v>
      </c>
      <c r="K74" s="6"/>
      <c r="M74" s="1">
        <v>232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6</v>
      </c>
      <c r="D79" s="2">
        <v>11</v>
      </c>
      <c r="E79" s="2">
        <v>0</v>
      </c>
      <c r="F79" s="2">
        <v>0</v>
      </c>
      <c r="K79" s="6"/>
      <c r="L79" s="5">
        <v>0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15</v>
      </c>
      <c r="K81" s="6"/>
      <c r="M81" s="1">
        <v>24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90</v>
      </c>
      <c r="C93" s="3">
        <v>300</v>
      </c>
      <c r="D93" s="4"/>
      <c r="F93" s="3">
        <v>0.3</v>
      </c>
      <c r="G93" s="4"/>
      <c r="I93" s="3">
        <f>PRODUCT(C93,F93)</f>
        <v>90</v>
      </c>
      <c r="J93" s="4"/>
      <c r="K93" s="6"/>
      <c r="L93" s="3">
        <v>300</v>
      </c>
      <c r="M93" s="4"/>
      <c r="O93" s="3">
        <v>29.64</v>
      </c>
      <c r="P93" s="4"/>
      <c r="R93" s="3">
        <f>PRODUCT(L93,O93)</f>
        <v>8892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88</v>
      </c>
      <c r="C96" s="3"/>
      <c r="D96" s="4"/>
      <c r="F96" s="3"/>
      <c r="G96" s="4"/>
      <c r="I96" s="3">
        <f>PRODUCT(C96,F96)</f>
        <v>0</v>
      </c>
      <c r="J96" s="4"/>
      <c r="K96" s="6"/>
      <c r="L96" s="3">
        <v>600</v>
      </c>
      <c r="M96" s="4"/>
      <c r="O96" s="3">
        <v>5.0999999999999996</v>
      </c>
      <c r="P96" s="4"/>
      <c r="R96" s="3">
        <f>PRODUCT(L96,O96)</f>
        <v>3060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15"/>
  <sheetViews>
    <sheetView workbookViewId="0"/>
  </sheetViews>
  <sheetFormatPr defaultRowHeight="14.5" x14ac:dyDescent="0.35"/>
  <cols>
    <col min="1" max="1" width="9.08984375" customWidth="1"/>
    <col min="2" max="2" width="9.9062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34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10</v>
      </c>
      <c r="K6" s="6"/>
      <c r="M6" s="1">
        <v>14</v>
      </c>
    </row>
    <row r="7" spans="1:19" x14ac:dyDescent="0.35">
      <c r="A7" s="7"/>
      <c r="K7" s="6"/>
    </row>
    <row r="8" spans="1:19" x14ac:dyDescent="0.35">
      <c r="A8" s="7" t="s">
        <v>31</v>
      </c>
      <c r="D8" s="12">
        <v>1</v>
      </c>
      <c r="E8" s="2">
        <v>31</v>
      </c>
      <c r="F8" s="2"/>
      <c r="G8" s="11">
        <v>61</v>
      </c>
      <c r="K8" s="6"/>
      <c r="L8" s="12" t="s">
        <v>43</v>
      </c>
      <c r="M8" s="2">
        <v>25</v>
      </c>
      <c r="N8" s="2"/>
      <c r="O8" s="11">
        <v>61</v>
      </c>
    </row>
    <row r="9" spans="1:19" x14ac:dyDescent="0.35">
      <c r="A9" t="s">
        <v>26</v>
      </c>
      <c r="D9" s="12">
        <v>2</v>
      </c>
      <c r="E9" s="2">
        <v>25</v>
      </c>
      <c r="F9" s="2"/>
      <c r="G9" s="11">
        <v>62</v>
      </c>
      <c r="K9" s="6"/>
      <c r="L9" s="12" t="s">
        <v>44</v>
      </c>
      <c r="M9" s="2">
        <v>13</v>
      </c>
      <c r="N9" s="2"/>
      <c r="O9" s="11">
        <v>62</v>
      </c>
    </row>
    <row r="10" spans="1:19" x14ac:dyDescent="0.35">
      <c r="A10" t="s">
        <v>24</v>
      </c>
      <c r="D10" s="12">
        <v>3</v>
      </c>
      <c r="E10" s="2">
        <v>11</v>
      </c>
      <c r="F10" s="2"/>
      <c r="G10" s="11">
        <v>63</v>
      </c>
      <c r="K10" s="6"/>
      <c r="L10" s="12" t="s">
        <v>64</v>
      </c>
      <c r="M10" s="2">
        <v>12</v>
      </c>
      <c r="N10" s="2"/>
      <c r="O10" s="11">
        <v>63</v>
      </c>
    </row>
    <row r="11" spans="1:19" x14ac:dyDescent="0.35">
      <c r="A11" t="s">
        <v>25</v>
      </c>
      <c r="D11" s="12" t="s">
        <v>45</v>
      </c>
      <c r="E11" s="2">
        <v>8</v>
      </c>
      <c r="F11" s="2"/>
      <c r="G11" s="11">
        <v>64</v>
      </c>
      <c r="K11" s="6"/>
      <c r="L11" s="12" t="s">
        <v>45</v>
      </c>
      <c r="M11" s="2">
        <v>16</v>
      </c>
      <c r="N11" s="2"/>
      <c r="O11" s="11">
        <v>64</v>
      </c>
    </row>
    <row r="12" spans="1:19" x14ac:dyDescent="0.35">
      <c r="A12" t="s">
        <v>39</v>
      </c>
      <c r="D12" s="12" t="s">
        <v>46</v>
      </c>
      <c r="E12" s="2">
        <v>9</v>
      </c>
      <c r="F12" s="2"/>
      <c r="G12" s="11">
        <v>65</v>
      </c>
      <c r="K12" s="6"/>
      <c r="L12" s="12" t="s">
        <v>46</v>
      </c>
      <c r="M12" s="2">
        <v>13</v>
      </c>
      <c r="N12" s="2"/>
      <c r="O12" s="11">
        <v>65</v>
      </c>
    </row>
    <row r="13" spans="1:19" x14ac:dyDescent="0.35">
      <c r="D13" s="12" t="s">
        <v>47</v>
      </c>
      <c r="E13" s="2">
        <v>12</v>
      </c>
      <c r="F13" s="2"/>
      <c r="G13" s="11">
        <v>66</v>
      </c>
      <c r="K13" s="6"/>
      <c r="L13" s="12" t="s">
        <v>47</v>
      </c>
      <c r="M13" s="2">
        <v>14</v>
      </c>
      <c r="N13" s="2"/>
      <c r="O13" s="11">
        <v>66</v>
      </c>
    </row>
    <row r="14" spans="1:19" x14ac:dyDescent="0.35">
      <c r="D14" s="12" t="s">
        <v>48</v>
      </c>
      <c r="E14" s="2">
        <v>22</v>
      </c>
      <c r="F14" s="2"/>
      <c r="G14" s="11">
        <v>67</v>
      </c>
      <c r="K14" s="6"/>
      <c r="L14" s="12" t="s">
        <v>48</v>
      </c>
      <c r="M14" s="2">
        <v>9</v>
      </c>
      <c r="N14" s="2"/>
      <c r="O14" s="11">
        <v>67</v>
      </c>
    </row>
    <row r="15" spans="1:19" x14ac:dyDescent="0.35">
      <c r="D15" s="12" t="s">
        <v>49</v>
      </c>
      <c r="E15" s="2">
        <v>19</v>
      </c>
      <c r="F15" s="2"/>
      <c r="G15" s="11">
        <v>68</v>
      </c>
      <c r="K15" s="6"/>
      <c r="L15" s="12" t="s">
        <v>49</v>
      </c>
      <c r="M15" s="2">
        <v>21</v>
      </c>
      <c r="N15" s="2"/>
      <c r="O15" s="11">
        <v>68</v>
      </c>
    </row>
    <row r="16" spans="1:19" x14ac:dyDescent="0.35">
      <c r="D16" s="12" t="s">
        <v>68</v>
      </c>
      <c r="E16" s="2">
        <v>2</v>
      </c>
      <c r="F16" s="2"/>
      <c r="G16" s="11">
        <v>69</v>
      </c>
      <c r="K16" s="6"/>
      <c r="L16" s="12">
        <v>9</v>
      </c>
      <c r="M16" s="2">
        <v>7</v>
      </c>
      <c r="N16" s="2"/>
      <c r="O16" s="11">
        <v>69</v>
      </c>
    </row>
    <row r="17" spans="4:15" x14ac:dyDescent="0.35">
      <c r="D17" s="12" t="s">
        <v>69</v>
      </c>
      <c r="E17" s="2">
        <v>2</v>
      </c>
      <c r="F17" s="2"/>
      <c r="G17" s="11">
        <v>70</v>
      </c>
      <c r="K17" s="6"/>
      <c r="L17" s="12">
        <v>10</v>
      </c>
      <c r="M17" s="2">
        <v>11</v>
      </c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 s="12">
        <v>11</v>
      </c>
      <c r="M18" s="2">
        <v>10</v>
      </c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 s="12">
        <v>12</v>
      </c>
      <c r="M19" s="2">
        <v>13</v>
      </c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 s="12">
        <v>13</v>
      </c>
      <c r="M20" s="2">
        <v>11</v>
      </c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 s="12">
        <v>14</v>
      </c>
      <c r="M21" s="2">
        <v>4</v>
      </c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14.1</v>
      </c>
      <c r="K72" s="6"/>
      <c r="M72" s="1">
        <f>AVERAGE(M8:N67)</f>
        <v>12.785714285714286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13</v>
      </c>
      <c r="K74" s="6"/>
      <c r="M74" s="1">
        <v>112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1</v>
      </c>
      <c r="D79" s="2">
        <v>0</v>
      </c>
      <c r="E79" s="2">
        <v>0</v>
      </c>
      <c r="F79" s="2">
        <v>0</v>
      </c>
      <c r="K79" s="6"/>
      <c r="L79" s="5">
        <v>3</v>
      </c>
      <c r="M79" s="2">
        <v>4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17</v>
      </c>
      <c r="K81" s="6"/>
      <c r="M81" s="1">
        <v>22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91</v>
      </c>
      <c r="C93" s="3">
        <v>600</v>
      </c>
      <c r="D93" s="4"/>
      <c r="F93" s="3">
        <v>1</v>
      </c>
      <c r="G93" s="4"/>
      <c r="I93" s="3">
        <f>PRODUCT(C93,F93)</f>
        <v>600</v>
      </c>
      <c r="J93" s="4"/>
      <c r="K93" s="6"/>
      <c r="L93" s="3">
        <v>600</v>
      </c>
      <c r="M93" s="4"/>
      <c r="O93" s="3">
        <v>15</v>
      </c>
      <c r="P93" s="4"/>
      <c r="R93" s="3">
        <f>PRODUCT(L93,O93)</f>
        <v>9000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>
        <v>300</v>
      </c>
      <c r="M96" s="4"/>
      <c r="O96" s="3">
        <v>17</v>
      </c>
      <c r="P96" s="4"/>
      <c r="R96" s="3">
        <f>PRODUCT(L96,O96)</f>
        <v>5100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3" x14ac:dyDescent="0.35">
      <c r="A113" s="7" t="s">
        <v>38</v>
      </c>
      <c r="L113" s="7" t="s">
        <v>38</v>
      </c>
      <c r="M113" t="s">
        <v>92</v>
      </c>
    </row>
    <row r="114" spans="1:13" x14ac:dyDescent="0.35">
      <c r="M114" t="s">
        <v>93</v>
      </c>
    </row>
    <row r="115" spans="1:13" x14ac:dyDescent="0.35">
      <c r="M115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3"/>
  <sheetViews>
    <sheetView workbookViewId="0"/>
  </sheetViews>
  <sheetFormatPr defaultRowHeight="14.5" x14ac:dyDescent="0.35"/>
  <cols>
    <col min="1" max="1" width="9.1796875" customWidth="1"/>
    <col min="2" max="2" width="10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33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4</v>
      </c>
      <c r="K6" s="6"/>
      <c r="M6" s="1">
        <v>37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24</v>
      </c>
      <c r="F8" s="2"/>
      <c r="G8" s="11">
        <v>61</v>
      </c>
      <c r="K8" s="6"/>
      <c r="L8" s="12">
        <v>1</v>
      </c>
      <c r="M8" s="2">
        <v>34</v>
      </c>
      <c r="N8" s="2"/>
      <c r="O8" s="11">
        <v>61</v>
      </c>
    </row>
    <row r="9" spans="1:19" x14ac:dyDescent="0.35">
      <c r="A9" t="s">
        <v>26</v>
      </c>
      <c r="D9">
        <v>2</v>
      </c>
      <c r="E9" s="2">
        <v>20</v>
      </c>
      <c r="F9" s="2"/>
      <c r="G9" s="11">
        <v>62</v>
      </c>
      <c r="K9" s="6"/>
      <c r="L9" s="12">
        <v>2</v>
      </c>
      <c r="M9" s="2">
        <v>33</v>
      </c>
      <c r="N9" s="2"/>
      <c r="O9" s="11">
        <v>62</v>
      </c>
    </row>
    <row r="10" spans="1:19" x14ac:dyDescent="0.35">
      <c r="A10" t="s">
        <v>24</v>
      </c>
      <c r="D10">
        <v>3</v>
      </c>
      <c r="E10" s="2">
        <v>23</v>
      </c>
      <c r="F10" s="2"/>
      <c r="G10" s="11">
        <v>63</v>
      </c>
      <c r="K10" s="6"/>
      <c r="L10" s="12">
        <v>3</v>
      </c>
      <c r="M10" s="2">
        <v>21</v>
      </c>
      <c r="N10" s="2"/>
      <c r="O10" s="11">
        <v>63</v>
      </c>
    </row>
    <row r="11" spans="1:19" x14ac:dyDescent="0.35">
      <c r="A11" t="s">
        <v>25</v>
      </c>
      <c r="D11">
        <v>4</v>
      </c>
      <c r="E11" s="2">
        <v>6</v>
      </c>
      <c r="F11" s="2"/>
      <c r="G11" s="11">
        <v>64</v>
      </c>
      <c r="K11" s="6"/>
      <c r="L11" s="12" t="s">
        <v>45</v>
      </c>
      <c r="M11" s="2">
        <v>22</v>
      </c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K12" s="6"/>
      <c r="L12" s="12" t="s">
        <v>46</v>
      </c>
      <c r="M12" s="2">
        <v>14</v>
      </c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 s="12" t="s">
        <v>47</v>
      </c>
      <c r="M13" s="2">
        <v>10</v>
      </c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 s="12" t="s">
        <v>48</v>
      </c>
      <c r="M14" s="2">
        <v>14</v>
      </c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 s="12" t="s">
        <v>49</v>
      </c>
      <c r="M15" s="2">
        <v>16</v>
      </c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 s="12" t="s">
        <v>50</v>
      </c>
      <c r="M16" s="2">
        <v>19</v>
      </c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 s="12" t="s">
        <v>51</v>
      </c>
      <c r="M17" s="2">
        <v>6</v>
      </c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 s="12" t="s">
        <v>52</v>
      </c>
      <c r="M18" s="2">
        <v>6</v>
      </c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 s="12" t="s">
        <v>53</v>
      </c>
      <c r="M19" s="2">
        <v>9</v>
      </c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 s="12" t="s">
        <v>54</v>
      </c>
      <c r="M20" s="2">
        <v>14</v>
      </c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 s="12" t="s">
        <v>55</v>
      </c>
      <c r="M21" s="2">
        <v>9</v>
      </c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 s="12" t="s">
        <v>56</v>
      </c>
      <c r="M22" s="2">
        <v>5</v>
      </c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 s="12" t="s">
        <v>57</v>
      </c>
      <c r="M23" s="2">
        <v>18</v>
      </c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 s="12" t="s">
        <v>58</v>
      </c>
      <c r="M24" s="2">
        <v>8</v>
      </c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 s="12" t="s">
        <v>59</v>
      </c>
      <c r="M25" s="2">
        <v>9</v>
      </c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 s="12" t="s">
        <v>60</v>
      </c>
      <c r="M26" s="2">
        <v>10</v>
      </c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 s="12" t="s">
        <v>70</v>
      </c>
      <c r="M27" s="2">
        <v>10</v>
      </c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 s="12" t="s">
        <v>71</v>
      </c>
      <c r="M28" s="2">
        <v>6</v>
      </c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 s="12" t="s">
        <v>72</v>
      </c>
      <c r="M29" s="2">
        <v>7</v>
      </c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 s="12" t="s">
        <v>73</v>
      </c>
      <c r="M30" s="2">
        <v>9</v>
      </c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 s="12" t="s">
        <v>74</v>
      </c>
      <c r="M31" s="2">
        <v>6</v>
      </c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 s="12" t="s">
        <v>75</v>
      </c>
      <c r="M32" s="2">
        <v>7</v>
      </c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 s="12" t="s">
        <v>76</v>
      </c>
      <c r="M33" s="2">
        <v>6</v>
      </c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 s="12" t="s">
        <v>77</v>
      </c>
      <c r="M34" s="2">
        <v>9</v>
      </c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 s="12">
        <v>28</v>
      </c>
      <c r="M35" s="2">
        <v>10</v>
      </c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 s="12">
        <v>29</v>
      </c>
      <c r="M36" s="2">
        <v>14</v>
      </c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 s="12">
        <v>30</v>
      </c>
      <c r="M37" s="2">
        <v>15</v>
      </c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 s="12">
        <v>31</v>
      </c>
      <c r="M38" s="2">
        <v>11</v>
      </c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 s="12">
        <v>32</v>
      </c>
      <c r="M39" s="2">
        <v>7</v>
      </c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 s="12">
        <v>33</v>
      </c>
      <c r="M40" s="2">
        <v>7</v>
      </c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 s="12">
        <v>34</v>
      </c>
      <c r="M41" s="2">
        <v>4</v>
      </c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 s="12">
        <v>35</v>
      </c>
      <c r="M42" s="2">
        <v>6</v>
      </c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 s="12">
        <v>36</v>
      </c>
      <c r="M43" s="2">
        <v>14</v>
      </c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 s="12">
        <v>37</v>
      </c>
      <c r="M44" s="2">
        <v>15</v>
      </c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18.25</v>
      </c>
      <c r="K72" s="6"/>
      <c r="M72" s="1">
        <f>AVERAGE(M8:N67)</f>
        <v>11.891891891891891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3</v>
      </c>
      <c r="K74" s="6"/>
      <c r="M74" s="1">
        <v>210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3</v>
      </c>
      <c r="D79" s="2">
        <v>0</v>
      </c>
      <c r="E79" s="2">
        <v>0</v>
      </c>
      <c r="F79" s="2">
        <v>0</v>
      </c>
      <c r="K79" s="6"/>
      <c r="L79" s="5">
        <v>16</v>
      </c>
      <c r="M79" s="2">
        <v>4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95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300</v>
      </c>
      <c r="M93" s="4"/>
      <c r="O93" s="3">
        <v>18</v>
      </c>
      <c r="P93" s="4"/>
      <c r="R93" s="3">
        <f>PRODUCT(L93,O93)</f>
        <v>5400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/>
      <c r="K107" s="6"/>
      <c r="M107" s="1"/>
    </row>
    <row r="108" spans="1:19" x14ac:dyDescent="0.35">
      <c r="A108" s="7"/>
      <c r="K108" s="6"/>
    </row>
    <row r="109" spans="1:19" x14ac:dyDescent="0.35">
      <c r="A109" s="7" t="s">
        <v>27</v>
      </c>
      <c r="E109" s="1"/>
      <c r="K109" s="6"/>
      <c r="M109" s="1"/>
    </row>
    <row r="110" spans="1:19" x14ac:dyDescent="0.35">
      <c r="A110" s="7"/>
      <c r="K110" s="6"/>
    </row>
    <row r="111" spans="1:19" ht="16.5" x14ac:dyDescent="0.35">
      <c r="A111" s="7" t="s">
        <v>29</v>
      </c>
      <c r="E111" s="1"/>
      <c r="K111" s="6"/>
      <c r="M111" s="1"/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14"/>
  <sheetViews>
    <sheetView tabSelected="1" workbookViewId="0"/>
  </sheetViews>
  <sheetFormatPr defaultRowHeight="14.5" x14ac:dyDescent="0.35"/>
  <cols>
    <col min="1" max="1" width="9.1796875" customWidth="1"/>
    <col min="2" max="2" width="10.0898437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32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3</v>
      </c>
      <c r="K6" s="6"/>
      <c r="M6" s="1">
        <v>4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31</v>
      </c>
      <c r="F8" s="2"/>
      <c r="G8" s="11">
        <v>61</v>
      </c>
      <c r="K8" s="6"/>
      <c r="L8">
        <v>1</v>
      </c>
      <c r="M8" s="2">
        <v>26</v>
      </c>
      <c r="N8" s="2"/>
      <c r="O8" s="11">
        <v>61</v>
      </c>
    </row>
    <row r="9" spans="1:19" x14ac:dyDescent="0.35">
      <c r="A9" t="s">
        <v>26</v>
      </c>
      <c r="D9">
        <v>2</v>
      </c>
      <c r="E9" s="2">
        <v>31</v>
      </c>
      <c r="F9" s="2"/>
      <c r="G9" s="11">
        <v>62</v>
      </c>
      <c r="K9" s="6"/>
      <c r="L9">
        <v>2</v>
      </c>
      <c r="M9" s="2">
        <v>14</v>
      </c>
      <c r="N9" s="2"/>
      <c r="O9" s="11">
        <v>62</v>
      </c>
    </row>
    <row r="10" spans="1:19" x14ac:dyDescent="0.35">
      <c r="A10" t="s">
        <v>24</v>
      </c>
      <c r="D10">
        <v>3</v>
      </c>
      <c r="E10" s="2">
        <v>32</v>
      </c>
      <c r="F10" s="2"/>
      <c r="G10" s="11">
        <v>63</v>
      </c>
      <c r="K10" s="6"/>
      <c r="L10">
        <v>3</v>
      </c>
      <c r="M10" s="2">
        <v>15</v>
      </c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 s="12" t="s">
        <v>45</v>
      </c>
      <c r="M11" s="2">
        <v>9</v>
      </c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31.333333333333332</v>
      </c>
      <c r="K72" s="6"/>
      <c r="M72" s="1">
        <f>AVERAGE(M8:N67)</f>
        <v>16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1</v>
      </c>
      <c r="K74" s="6"/>
      <c r="M74" s="1">
        <v>130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1</v>
      </c>
      <c r="D79" s="2">
        <v>1</v>
      </c>
      <c r="E79" s="2">
        <v>0</v>
      </c>
      <c r="F79" s="2">
        <v>0</v>
      </c>
      <c r="K79" s="6"/>
      <c r="L79" s="5">
        <v>2</v>
      </c>
      <c r="M79" s="2">
        <v>1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1</v>
      </c>
      <c r="K81" s="6"/>
      <c r="M81" s="1">
        <v>3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96</v>
      </c>
      <c r="C84" s="3">
        <v>18</v>
      </c>
      <c r="D84" s="4"/>
      <c r="F84" s="3">
        <v>12</v>
      </c>
      <c r="G84" s="4"/>
      <c r="I84" s="3">
        <f>PRODUCT(C84,F84)</f>
        <v>216</v>
      </c>
      <c r="J84" s="4"/>
      <c r="K84" s="6"/>
      <c r="L84" s="3">
        <v>18</v>
      </c>
      <c r="M84" s="4"/>
      <c r="O84" s="3">
        <v>229</v>
      </c>
      <c r="P84" s="4"/>
      <c r="R84" s="3">
        <f>PRODUCT(L84,O84)</f>
        <v>4122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61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300</v>
      </c>
      <c r="M93" s="4"/>
      <c r="O93" s="3">
        <v>24.5</v>
      </c>
      <c r="P93" s="4"/>
      <c r="R93" s="3">
        <f>PRODUCT(L93,O93)</f>
        <v>7350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88</v>
      </c>
      <c r="C96" s="3"/>
      <c r="D96" s="4"/>
      <c r="F96" s="3"/>
      <c r="G96" s="4"/>
      <c r="I96" s="3">
        <f>PRODUCT(C96,F96)</f>
        <v>0</v>
      </c>
      <c r="J96" s="4"/>
      <c r="K96" s="6"/>
      <c r="L96" s="3">
        <v>600</v>
      </c>
      <c r="M96" s="4"/>
      <c r="O96" s="3">
        <v>6</v>
      </c>
      <c r="P96" s="4"/>
      <c r="R96" s="3">
        <f>PRODUCT(L96,O96)</f>
        <v>3600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89</v>
      </c>
      <c r="C102" s="3"/>
      <c r="D102" s="4"/>
      <c r="F102" s="3">
        <f>C102*46</f>
        <v>0</v>
      </c>
      <c r="G102" s="4"/>
      <c r="K102" s="6"/>
      <c r="L102" s="3">
        <v>7</v>
      </c>
      <c r="M102" s="4"/>
      <c r="O102" s="3">
        <f>L102*46</f>
        <v>322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B113" t="s">
        <v>97</v>
      </c>
      <c r="L113" s="7" t="s">
        <v>38</v>
      </c>
    </row>
    <row r="114" spans="1:12" x14ac:dyDescent="0.35">
      <c r="B114" t="s">
        <v>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Plate 1</vt:lpstr>
      <vt:lpstr>Plate 2</vt:lpstr>
      <vt:lpstr>Plate 3</vt:lpstr>
      <vt:lpstr>Plate 4</vt:lpstr>
      <vt:lpstr>Plate 5</vt:lpstr>
      <vt:lpstr>Plate 6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HARRISON, Iain</dc:creator>
  <cp:lastModifiedBy>HARRISON, Iain</cp:lastModifiedBy>
  <dcterms:created xsi:type="dcterms:W3CDTF">2020-01-31T06:10:31Z</dcterms:created>
  <dcterms:modified xsi:type="dcterms:W3CDTF">2023-03-18T09:19:07Z</dcterms:modified>
</cp:coreProperties>
</file>