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J:\IMSD\Changing Ocean Program\ARMS Biotic Data Sheets\"/>
    </mc:Choice>
  </mc:AlternateContent>
  <xr:revisionPtr revIDLastSave="0" documentId="13_ncr:1_{62C5CAA0-DD71-4E2B-A41F-9682556CBCFD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2" i="6" l="1"/>
  <c r="E72" i="6"/>
  <c r="M72" i="5"/>
  <c r="E72" i="5"/>
  <c r="M72" i="4"/>
  <c r="E72" i="4"/>
  <c r="M72" i="3"/>
  <c r="E72" i="3"/>
  <c r="M72" i="2"/>
  <c r="E72" i="2"/>
  <c r="M72" i="1"/>
  <c r="E72" i="1"/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</calcChain>
</file>

<file path=xl/sharedStrings.xml><?xml version="1.0" encoding="utf-8"?>
<sst xmlns="http://schemas.openxmlformats.org/spreadsheetml/2006/main" count="530" uniqueCount="49">
  <si>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</si>
  <si>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</si>
  <si>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</si>
  <si>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</si>
  <si>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</si>
  <si>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</si>
  <si>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</si>
  <si>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</si>
  <si>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</si>
  <si>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</si>
  <si>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</si>
  <si>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</si>
  <si>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</si>
  <si>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</si>
  <si>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</si>
  <si>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</si>
  <si>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</si>
  <si>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</si>
  <si>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</si>
  <si>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</si>
  <si>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</si>
  <si>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</si>
  <si>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</si>
  <si>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</si>
  <si>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</si>
  <si>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</si>
  <si>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</si>
  <si>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</si>
  <si>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</si>
  <si>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</si>
  <si>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</si>
  <si>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</si>
  <si>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</si>
  <si>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</si>
  <si>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</si>
  <si>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</si>
  <si>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</si>
  <si>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</si>
  <si>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t>Sponge (Colony count)</t>
  </si>
  <si>
    <r>
      <rPr>
        <i/>
        <sz val="11"/>
        <color theme="1"/>
        <rFont val="Calibri"/>
        <family val="2"/>
        <scheme val="minor"/>
      </rPr>
      <t>Lutraria rhynchaen</t>
    </r>
    <r>
      <rPr>
        <sz val="11"/>
        <color theme="1"/>
        <rFont val="Calibri"/>
        <family val="2"/>
        <scheme val="minor"/>
      </rPr>
      <t>a **</t>
    </r>
  </si>
  <si>
    <r>
      <rPr>
        <i/>
        <sz val="11"/>
        <color theme="1"/>
        <rFont val="Calibri"/>
        <family val="2"/>
        <scheme val="minor"/>
      </rPr>
      <t>Lutraria rhynchaena</t>
    </r>
    <r>
      <rPr>
        <sz val="11"/>
        <color theme="1"/>
        <rFont val="Calibri"/>
        <family val="2"/>
        <scheme val="minor"/>
      </rPr>
      <t xml:space="preserve"> **</t>
    </r>
  </si>
  <si>
    <r>
      <rPr>
        <i/>
        <sz val="11"/>
        <color theme="1"/>
        <rFont val="Calibri"/>
        <family val="2"/>
        <scheme val="minor"/>
      </rPr>
      <t>Lutraria rhynchaena</t>
    </r>
    <r>
      <rPr>
        <sz val="11"/>
        <color theme="1"/>
        <rFont val="Calibri"/>
        <family val="2"/>
        <scheme val="minor"/>
      </rPr>
      <t>**</t>
    </r>
  </si>
  <si>
    <t>Research Team: Tamborine Mountain SHS</t>
  </si>
  <si>
    <t>Site name: Couran Cove Marina</t>
  </si>
  <si>
    <t>Colour:Green/Brown</t>
  </si>
  <si>
    <t>Parchment worm x 2</t>
  </si>
  <si>
    <t>Colour:Pink/Orange</t>
  </si>
  <si>
    <t>Nudibranch x 1</t>
  </si>
  <si>
    <t>Colour:Red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</si>
</sst>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2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  <xf numFmtId="0" fontId="0" fillId="0" borderId="0" xfId="0" applyAlignment="1">
      <alignment horizontal="left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"/>
  <sheetViews>
    <sheetView tabSelected="1" workbookViewId="0"/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42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</row>
    <row r="4" spans="1:19" x14ac:dyDescent="0.35">
      <c r="A4" s="7" t="s">
        <v>36</v>
      </c>
    </row>
    <row r="5" spans="1:19" x14ac:dyDescent="0.35">
      <c r="A5" s="7"/>
    </row>
    <row r="6" spans="1:19" x14ac:dyDescent="0.35">
      <c r="A6" s="7" t="s">
        <v>2</v>
      </c>
      <c r="E6" s="1">
        <v>0</v>
      </c>
      <c r="M6" s="1">
        <v>2</v>
      </c>
    </row>
    <row r="7" spans="1:19" x14ac:dyDescent="0.35">
      <c r="A7" s="7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L8">
        <v>1</v>
      </c>
      <c r="M8" s="2">
        <v>26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L9">
        <v>2</v>
      </c>
      <c r="M9" s="2">
        <v>21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L11">
        <v>4</v>
      </c>
      <c r="M11" s="2"/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L67">
        <v>60</v>
      </c>
      <c r="M67" s="2"/>
      <c r="N67" s="2"/>
      <c r="O67" s="11">
        <v>120</v>
      </c>
    </row>
    <row r="72" spans="1:15" x14ac:dyDescent="0.35">
      <c r="A72" s="7" t="s">
        <v>5</v>
      </c>
      <c r="E72" s="1" t="e">
        <f>AVERAGE(E8:F67)</f>
        <v>#DIV/0!</v>
      </c>
      <c r="M72" s="1">
        <f>AVERAGE(M8:N67)</f>
        <v>23.5</v>
      </c>
    </row>
    <row r="73" spans="1:15" x14ac:dyDescent="0.35">
      <c r="A73" s="7"/>
    </row>
    <row r="74" spans="1:15" x14ac:dyDescent="0.35">
      <c r="A74" s="7" t="s">
        <v>3</v>
      </c>
      <c r="E74" s="1">
        <v>4</v>
      </c>
      <c r="M74" s="1">
        <v>92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4</v>
      </c>
      <c r="D79" s="2">
        <v>2</v>
      </c>
      <c r="E79" s="2">
        <v>0</v>
      </c>
      <c r="F79" s="2">
        <v>0</v>
      </c>
      <c r="L79" s="5">
        <v>9</v>
      </c>
      <c r="M79" s="2">
        <v>4</v>
      </c>
      <c r="N79" s="2">
        <v>0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>
        <v>0</v>
      </c>
      <c r="M81" s="1">
        <v>0</v>
      </c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44</v>
      </c>
      <c r="C93" s="3"/>
      <c r="D93" s="4"/>
      <c r="F93" s="3"/>
      <c r="G93" s="4"/>
      <c r="I93" s="3">
        <f>PRODUCT(C93,F93)</f>
        <v>0</v>
      </c>
      <c r="J93" s="4"/>
      <c r="L93" s="3">
        <v>450</v>
      </c>
      <c r="M93" s="4"/>
      <c r="O93" s="3">
        <v>52</v>
      </c>
      <c r="P93" s="4"/>
      <c r="R93" s="3">
        <f>PRODUCT(L93,O93)</f>
        <v>23400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L102" s="3"/>
      <c r="M102" s="4"/>
      <c r="O102" s="3">
        <f>L102*46</f>
        <v>0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>
        <v>0</v>
      </c>
      <c r="M107" s="1">
        <v>0</v>
      </c>
    </row>
    <row r="108" spans="1:19" x14ac:dyDescent="0.35">
      <c r="A108" s="7"/>
    </row>
    <row r="109" spans="1:19" x14ac:dyDescent="0.35">
      <c r="A109" s="7" t="s">
        <v>27</v>
      </c>
      <c r="E109" s="1">
        <v>0</v>
      </c>
      <c r="M109" s="1">
        <v>0</v>
      </c>
    </row>
    <row r="110" spans="1:19" x14ac:dyDescent="0.35">
      <c r="A110" s="7"/>
    </row>
    <row r="111" spans="1:19" x14ac:dyDescent="0.35">
      <c r="A111" s="7" t="s">
        <v>38</v>
      </c>
      <c r="E111" s="1">
        <v>0</v>
      </c>
      <c r="M111" s="1">
        <v>0</v>
      </c>
    </row>
    <row r="113" spans="1:12" x14ac:dyDescent="0.35">
      <c r="A113" s="7" t="s">
        <v>37</v>
      </c>
      <c r="L113" s="7" t="s">
        <v>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3"/>
  <sheetViews>
    <sheetView workbookViewId="0"/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1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>
        <v>1</v>
      </c>
      <c r="M8" s="2">
        <v>29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29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77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12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11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44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450</v>
      </c>
      <c r="M93" s="4"/>
      <c r="O93" s="3">
        <v>9</v>
      </c>
      <c r="P93" s="4"/>
      <c r="R93" s="3">
        <f>PRODUCT(L93,O93)</f>
        <v>4050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/>
      <c r="K107" s="6"/>
      <c r="M107" s="1"/>
    </row>
    <row r="108" spans="1:19" x14ac:dyDescent="0.35">
      <c r="A108" s="7"/>
      <c r="K108" s="6"/>
    </row>
    <row r="109" spans="1:19" x14ac:dyDescent="0.35">
      <c r="A109" s="7" t="s">
        <v>27</v>
      </c>
      <c r="E109" s="1"/>
      <c r="K109" s="6"/>
      <c r="M109" s="1"/>
    </row>
    <row r="110" spans="1:19" x14ac:dyDescent="0.35">
      <c r="A110" s="7"/>
      <c r="K110" s="6"/>
    </row>
    <row r="111" spans="1:19" x14ac:dyDescent="0.35">
      <c r="A111" s="7" t="s">
        <v>38</v>
      </c>
      <c r="E111" s="1"/>
      <c r="K111" s="6"/>
      <c r="M111" s="1"/>
    </row>
    <row r="113" spans="1:12" x14ac:dyDescent="0.35">
      <c r="A113" s="7" t="s">
        <v>37</v>
      </c>
      <c r="B113" t="s">
        <v>45</v>
      </c>
      <c r="L113" s="7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2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>
        <v>1</v>
      </c>
      <c r="M8" s="2">
        <v>22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>
        <v>27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41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24.5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1</v>
      </c>
      <c r="K74" s="6"/>
      <c r="M74" s="1">
        <v>50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11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44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450</v>
      </c>
      <c r="M93" s="4"/>
      <c r="O93" s="3">
        <v>77</v>
      </c>
      <c r="P93" s="4"/>
      <c r="R93" s="3">
        <f>PRODUCT(L93,O93)</f>
        <v>34650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23</v>
      </c>
    </row>
    <row r="113" spans="1:12" x14ac:dyDescent="0.35">
      <c r="A113" s="7" t="s">
        <v>37</v>
      </c>
      <c r="L113" s="7" t="s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3"/>
  <sheetViews>
    <sheetView workbookViewId="0"/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>
        <v>1</v>
      </c>
      <c r="M8" s="2"/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 t="e">
        <f>AVERAGE(M8:N67)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45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44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450</v>
      </c>
      <c r="M93" s="4"/>
      <c r="O93" s="3">
        <v>50</v>
      </c>
      <c r="P93" s="4"/>
      <c r="R93" s="3">
        <f>PRODUCT(L93,O93)</f>
        <v>22500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46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175</v>
      </c>
      <c r="M96" s="4"/>
      <c r="O96" s="3">
        <v>5</v>
      </c>
      <c r="P96" s="4"/>
      <c r="R96" s="3">
        <f>PRODUCT(L96,O96)</f>
        <v>875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1</v>
      </c>
    </row>
    <row r="113" spans="1:13" x14ac:dyDescent="0.35">
      <c r="A113" s="7" t="s">
        <v>37</v>
      </c>
      <c r="L113" s="7" t="s">
        <v>37</v>
      </c>
      <c r="M113" t="s">
        <v>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>
        <v>1</v>
      </c>
      <c r="M8" s="2"/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 t="e">
        <f>AVERAGE(M8:N67)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50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3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12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44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450</v>
      </c>
      <c r="M93" s="4"/>
      <c r="O93" s="3">
        <v>80</v>
      </c>
      <c r="P93" s="4"/>
      <c r="R93" s="3">
        <f>PRODUCT(L93,O93)</f>
        <v>36000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48</v>
      </c>
      <c r="C102" s="3">
        <v>1</v>
      </c>
      <c r="D102" s="4"/>
      <c r="F102" s="3">
        <f>C102*46</f>
        <v>46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0</v>
      </c>
    </row>
    <row r="113" spans="1:12" x14ac:dyDescent="0.35">
      <c r="A113" s="7" t="s">
        <v>37</v>
      </c>
      <c r="L113" s="7" t="s">
        <v>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31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>
        <v>1</v>
      </c>
      <c r="M8" s="2"/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 t="e">
        <f>AVERAGE(M8:N67)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5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44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450</v>
      </c>
      <c r="M93" s="4"/>
      <c r="O93" s="3">
        <v>15</v>
      </c>
      <c r="P93" s="4"/>
      <c r="R93" s="3">
        <f>PRODUCT(L93,O93)</f>
        <v>6750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1</v>
      </c>
    </row>
    <row r="113" spans="1:12" x14ac:dyDescent="0.35">
      <c r="A113" s="7" t="s">
        <v>37</v>
      </c>
      <c r="L113" s="7" t="s">
        <v>37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 (iharr28)</cp:lastModifiedBy>
  <dcterms:created xsi:type="dcterms:W3CDTF">2020-01-31T06:10:31Z</dcterms:created>
  <dcterms:modified xsi:type="dcterms:W3CDTF">2024-05-29T00:11:13Z</dcterms:modified>
</cp:coreProperties>
</file>