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J:\IMSD\Changing Ocean Program\ARMS Biotic Data Sheets\"/>
    </mc:Choice>
  </mc:AlternateContent>
  <xr:revisionPtr revIDLastSave="0" documentId="13_ncr:1_{F35781D0-AA13-4DA8-B67E-255450CF2DE5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<sst xmlns="http://schemas.openxmlformats.org/spreadsheetml/2006/main" count="568" uniqueCount="78">
  <si>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</si>
  <si>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</si>
  <si>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</si>
  <si>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</si>
  <si>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</si>
  <si>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</si>
  <si>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</si>
  <si>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</si>
  <si>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</si>
  <si>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</si>
  <si>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</si>
  <si>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</si>
  <si>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</si>
  <si>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</si>
  <si>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</si>
  <si>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</si>
  <si>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</si>
  <si>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</si>
  <si>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</si>
  <si>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</si>
  <si>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</si>
  <si>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</si>
  <si>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</si>
  <si>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</si>
  <si>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</si>
  <si>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</si>
  <si>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</si>
  <si>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</si>
  <si>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</si>
  <si>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</si>
  <si>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</si>
  <si>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</si>
  <si>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</si>
  <si>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</si>
  <si>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</si>
  <si>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</si>
  <si>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</si>
  <si>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</si>
  <si>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</si>
  <si>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</si>
  <si>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Team:St.Stephen's College 01.12.2022</t>
  </si>
  <si>
    <t>Site name:SeaWorld Wharf</t>
  </si>
  <si>
    <t>*4</t>
  </si>
  <si>
    <t>Red algae x 13</t>
  </si>
  <si>
    <t>Mitre Snail x 4</t>
  </si>
  <si>
    <t>Sponge x 1</t>
  </si>
  <si>
    <t>Marine Leach x 1</t>
  </si>
  <si>
    <t>Amphipod x 2</t>
  </si>
  <si>
    <t>Polychaete Worm x 1</t>
  </si>
  <si>
    <t>Mitre Snail x 2</t>
  </si>
  <si>
    <t>Sponge x 4</t>
  </si>
  <si>
    <t>Colour:Peach/Orange</t>
  </si>
  <si>
    <t>Colour:Pink/Orange</t>
  </si>
  <si>
    <t>Colour:White/Yellow</t>
  </si>
  <si>
    <t>Mulberry Whelk x 1</t>
  </si>
  <si>
    <t>Mulberry Whelk x 2</t>
  </si>
  <si>
    <t>**5</t>
  </si>
  <si>
    <t>**6</t>
  </si>
  <si>
    <t>**7</t>
  </si>
  <si>
    <t>**8</t>
  </si>
  <si>
    <t>**9</t>
  </si>
  <si>
    <t>**10</t>
  </si>
  <si>
    <t>**11</t>
  </si>
  <si>
    <t>**12</t>
  </si>
  <si>
    <t>**13</t>
  </si>
  <si>
    <t>**14</t>
  </si>
  <si>
    <t>Sand Crab x 1</t>
  </si>
  <si>
    <t>Sponge x 2</t>
  </si>
  <si>
    <t>Mitre snail x 1</t>
  </si>
  <si>
    <t>Tube-building amphipod x 2</t>
  </si>
  <si>
    <t>Colour:Green/Brown</t>
  </si>
  <si>
    <t>Colour:Red</t>
  </si>
  <si>
    <t>Flatworm x 1</t>
  </si>
  <si>
    <t>Sea anemone x 1</t>
  </si>
  <si>
    <t>Sponge x 3</t>
  </si>
  <si>
    <t>Sea Anemone x 6</t>
  </si>
  <si>
    <t>Sponge x 8</t>
  </si>
  <si>
    <t>Tube-building amphipod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</si>
</sst>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1</v>
      </c>
      <c r="M6" s="1">
        <v>4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>
        <v>3</v>
      </c>
      <c r="F8" s="2"/>
      <c r="G8" s="11">
        <v>61</v>
      </c>
      <c r="L8">
        <v>1</v>
      </c>
      <c r="M8" s="2">
        <v>38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>
        <v>2</v>
      </c>
      <c r="M9" s="2">
        <v>42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>
        <v>3</v>
      </c>
      <c r="M10" s="2">
        <v>32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 s="12" t="s">
        <v>42</v>
      </c>
      <c r="M11" s="2">
        <v>12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>
        <f>AVERAGE(E8:F67)</f>
        <v>3</v>
      </c>
      <c r="M72" s="1">
        <f>AVERAGE(M8:N67)</f>
        <v>31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76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25</v>
      </c>
      <c r="D79" s="2">
        <v>5</v>
      </c>
      <c r="E79" s="2">
        <v>0</v>
      </c>
      <c r="F79" s="2">
        <v>0</v>
      </c>
      <c r="L79" s="5">
        <v>26</v>
      </c>
      <c r="M79" s="2">
        <v>14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6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f>PRODUCT(C93,F93)</f>
        <v>0</v>
      </c>
      <c r="J93" s="4"/>
      <c r="L93" s="3">
        <v>700</v>
      </c>
      <c r="M93" s="4"/>
      <c r="O93" s="3">
        <v>7.7</v>
      </c>
      <c r="P93" s="4"/>
      <c r="R93" s="3">
        <f>PRODUCT(L93,O93)</f>
        <v>5390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B113" t="s">
        <v>43</v>
      </c>
      <c r="L113" s="7" t="s">
        <v>38</v>
      </c>
      <c r="M113" t="s">
        <v>49</v>
      </c>
    </row>
    <row r="114" spans="1:13" x14ac:dyDescent="0.35">
      <c r="B114" t="s">
        <v>44</v>
      </c>
      <c r="M114" t="s">
        <v>50</v>
      </c>
    </row>
    <row r="115" spans="1:13" x14ac:dyDescent="0.35">
      <c r="B115" t="s">
        <v>45</v>
      </c>
    </row>
    <row r="116" spans="1:13" x14ac:dyDescent="0.35">
      <c r="B116" t="s">
        <v>46</v>
      </c>
    </row>
    <row r="117" spans="1:13" x14ac:dyDescent="0.35">
      <c r="B117" t="s">
        <v>47</v>
      </c>
    </row>
    <row r="118" spans="1:13" x14ac:dyDescent="0.35">
      <c r="B118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>
      <selection activeCell="Q118" sqref="Q118"/>
    </sheetView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5</v>
      </c>
      <c r="K6" s="6"/>
      <c r="M6" s="1">
        <v>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27</v>
      </c>
      <c r="F8" s="2"/>
      <c r="G8" s="11">
        <v>61</v>
      </c>
      <c r="K8" s="6"/>
      <c r="L8">
        <v>1</v>
      </c>
      <c r="M8" s="2">
        <v>25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22</v>
      </c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>
        <v>22</v>
      </c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>
        <v>22</v>
      </c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>
        <v>68</v>
      </c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32.200000000000003</v>
      </c>
      <c r="K72" s="6"/>
      <c r="M72" s="1">
        <f>AVERAGE(M8:N67)</f>
        <v>25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14</v>
      </c>
      <c r="K74" s="6"/>
      <c r="M74" s="1">
        <v>131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</v>
      </c>
      <c r="D79" s="2">
        <v>6</v>
      </c>
      <c r="E79" s="2">
        <v>0</v>
      </c>
      <c r="F79" s="2">
        <v>0</v>
      </c>
      <c r="K79" s="6"/>
      <c r="L79" s="5">
        <v>38</v>
      </c>
      <c r="M79" s="2">
        <v>39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3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52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700</v>
      </c>
      <c r="M96" s="4"/>
      <c r="O96" s="3">
        <v>17.5</v>
      </c>
      <c r="P96" s="4"/>
      <c r="R96" s="3">
        <f>PRODUCT(L96,O96)</f>
        <v>12250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53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>
        <v>700</v>
      </c>
      <c r="M99" s="4"/>
      <c r="O99" s="3">
        <v>14</v>
      </c>
      <c r="P99" s="4"/>
      <c r="R99" s="3">
        <f>PRODUCT(L99,O99)</f>
        <v>9800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54</v>
      </c>
      <c r="L113" s="7" t="s">
        <v>38</v>
      </c>
      <c r="M11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4"/>
  <sheetViews>
    <sheetView workbookViewId="0">
      <selection activeCell="S110" sqref="S110"/>
    </sheetView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14</v>
      </c>
      <c r="K6" s="6"/>
      <c r="M6" s="1">
        <v>9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34</v>
      </c>
      <c r="F8" s="2"/>
      <c r="G8" s="11">
        <v>61</v>
      </c>
      <c r="K8" s="6"/>
      <c r="L8">
        <v>1</v>
      </c>
      <c r="M8" s="2">
        <v>14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24</v>
      </c>
      <c r="F9" s="2"/>
      <c r="G9" s="11">
        <v>62</v>
      </c>
      <c r="K9" s="6"/>
      <c r="L9">
        <v>2</v>
      </c>
      <c r="M9" s="2">
        <v>10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22</v>
      </c>
      <c r="F10" s="2"/>
      <c r="G10" s="11">
        <v>63</v>
      </c>
      <c r="K10" s="6"/>
      <c r="L10">
        <v>3</v>
      </c>
      <c r="M10" s="2">
        <v>6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32</v>
      </c>
      <c r="F11" s="2"/>
      <c r="G11" s="11">
        <v>64</v>
      </c>
      <c r="K11" s="6"/>
      <c r="L11">
        <v>4</v>
      </c>
      <c r="M11" s="2">
        <v>8</v>
      </c>
      <c r="N11" s="2"/>
      <c r="O11" s="11">
        <v>64</v>
      </c>
    </row>
    <row r="12" spans="1:19" x14ac:dyDescent="0.35">
      <c r="A12" t="s">
        <v>39</v>
      </c>
      <c r="D12" s="12" t="s">
        <v>56</v>
      </c>
      <c r="E12" s="2">
        <v>12</v>
      </c>
      <c r="F12" s="2"/>
      <c r="G12" s="11">
        <v>65</v>
      </c>
      <c r="K12" s="6"/>
      <c r="L12">
        <v>5</v>
      </c>
      <c r="M12" s="2">
        <v>22</v>
      </c>
      <c r="N12" s="2"/>
      <c r="O12" s="11">
        <v>65</v>
      </c>
    </row>
    <row r="13" spans="1:19" x14ac:dyDescent="0.35">
      <c r="D13" s="12" t="s">
        <v>57</v>
      </c>
      <c r="E13" s="2">
        <v>4</v>
      </c>
      <c r="F13" s="2"/>
      <c r="G13" s="11">
        <v>66</v>
      </c>
      <c r="K13" s="6"/>
      <c r="L13">
        <v>6</v>
      </c>
      <c r="M13" s="2">
        <v>6</v>
      </c>
      <c r="N13" s="2"/>
      <c r="O13" s="11">
        <v>66</v>
      </c>
    </row>
    <row r="14" spans="1:19" x14ac:dyDescent="0.35">
      <c r="D14" s="12" t="s">
        <v>58</v>
      </c>
      <c r="E14" s="2">
        <v>3</v>
      </c>
      <c r="F14" s="2"/>
      <c r="G14" s="11">
        <v>67</v>
      </c>
      <c r="K14" s="6"/>
      <c r="L14">
        <v>7</v>
      </c>
      <c r="M14" s="2">
        <v>4</v>
      </c>
      <c r="N14" s="2"/>
      <c r="O14" s="11">
        <v>67</v>
      </c>
    </row>
    <row r="15" spans="1:19" x14ac:dyDescent="0.35">
      <c r="D15" s="12" t="s">
        <v>59</v>
      </c>
      <c r="E15" s="2">
        <v>4</v>
      </c>
      <c r="F15" s="2"/>
      <c r="G15" s="11">
        <v>68</v>
      </c>
      <c r="K15" s="6"/>
      <c r="L15" s="12" t="s">
        <v>59</v>
      </c>
      <c r="M15" s="2">
        <v>4</v>
      </c>
      <c r="N15" s="2"/>
      <c r="O15" s="11">
        <v>68</v>
      </c>
    </row>
    <row r="16" spans="1:19" x14ac:dyDescent="0.35">
      <c r="D16" s="12" t="s">
        <v>60</v>
      </c>
      <c r="E16" s="2">
        <v>5</v>
      </c>
      <c r="F16" s="2"/>
      <c r="G16" s="11">
        <v>69</v>
      </c>
      <c r="K16" s="6"/>
      <c r="L16" s="12" t="s">
        <v>60</v>
      </c>
      <c r="M16" s="2">
        <v>4</v>
      </c>
      <c r="N16" s="2"/>
      <c r="O16" s="11">
        <v>69</v>
      </c>
    </row>
    <row r="17" spans="4:15" x14ac:dyDescent="0.35">
      <c r="D17" s="12" t="s">
        <v>61</v>
      </c>
      <c r="E17" s="2">
        <v>4</v>
      </c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 s="12" t="s">
        <v>62</v>
      </c>
      <c r="E18" s="2">
        <v>5</v>
      </c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 s="12" t="s">
        <v>63</v>
      </c>
      <c r="E19" s="2">
        <v>3</v>
      </c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 s="12" t="s">
        <v>64</v>
      </c>
      <c r="E20" s="2">
        <v>1</v>
      </c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 s="12" t="s">
        <v>65</v>
      </c>
      <c r="E21" s="2">
        <v>2</v>
      </c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11.071428571428571</v>
      </c>
      <c r="K72" s="6"/>
      <c r="M72" s="1">
        <f>AVERAGE(M8:N67)</f>
        <v>8.6666666666666661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36</v>
      </c>
      <c r="K74" s="6"/>
      <c r="M74" s="1">
        <v>83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</v>
      </c>
      <c r="D79" s="2">
        <v>5</v>
      </c>
      <c r="E79" s="2">
        <v>0</v>
      </c>
      <c r="F79" s="2">
        <v>0</v>
      </c>
      <c r="K79" s="6"/>
      <c r="L79" s="5">
        <v>61</v>
      </c>
      <c r="M79" s="2">
        <v>21</v>
      </c>
      <c r="N79" s="2">
        <v>1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19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34.75</v>
      </c>
      <c r="P93" s="4"/>
      <c r="R93" s="3">
        <f>PRODUCT(L93,O93)</f>
        <v>24325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3" x14ac:dyDescent="0.35">
      <c r="A113" s="7" t="s">
        <v>38</v>
      </c>
      <c r="B113" t="s">
        <v>66</v>
      </c>
      <c r="L113" s="7" t="s">
        <v>38</v>
      </c>
      <c r="M113" t="s">
        <v>68</v>
      </c>
    </row>
    <row r="114" spans="1:13" x14ac:dyDescent="0.35">
      <c r="B114" t="s">
        <v>67</v>
      </c>
      <c r="M114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5"/>
  <sheetViews>
    <sheetView workbookViewId="0">
      <selection activeCell="T121" sqref="T121"/>
    </sheetView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7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16</v>
      </c>
      <c r="F8" s="2"/>
      <c r="G8" s="11">
        <v>61</v>
      </c>
      <c r="K8" s="6"/>
      <c r="L8">
        <v>1</v>
      </c>
      <c r="M8" s="2">
        <v>4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14</v>
      </c>
      <c r="F9" s="2"/>
      <c r="G9" s="11">
        <v>62</v>
      </c>
      <c r="K9" s="6"/>
      <c r="L9">
        <v>2</v>
      </c>
      <c r="M9" s="2">
        <v>35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6</v>
      </c>
      <c r="F10" s="2"/>
      <c r="G10" s="11">
        <v>63</v>
      </c>
      <c r="K10" s="6"/>
      <c r="L10">
        <v>3</v>
      </c>
      <c r="M10" s="2">
        <v>23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9</v>
      </c>
      <c r="F11" s="2"/>
      <c r="G11" s="11">
        <v>64</v>
      </c>
      <c r="K11" s="6"/>
      <c r="L11">
        <v>4</v>
      </c>
      <c r="M11" s="2">
        <v>4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14</v>
      </c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>
        <v>4</v>
      </c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>
        <v>7</v>
      </c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10</v>
      </c>
      <c r="K72" s="6"/>
      <c r="M72" s="1">
        <f>AVERAGE(M8:N67)</f>
        <v>16.5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27</v>
      </c>
      <c r="K74" s="6"/>
      <c r="M74" s="1">
        <v>132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5</v>
      </c>
      <c r="D79" s="2">
        <v>2</v>
      </c>
      <c r="E79" s="2">
        <v>0</v>
      </c>
      <c r="F79" s="2">
        <v>0</v>
      </c>
      <c r="K79" s="6"/>
      <c r="L79" s="5">
        <v>79</v>
      </c>
      <c r="M79" s="2">
        <v>8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34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7.76</v>
      </c>
      <c r="P93" s="4"/>
      <c r="R93" s="3">
        <f>PRODUCT(L93,O93)</f>
        <v>5432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70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700</v>
      </c>
      <c r="M96" s="4"/>
      <c r="O96" s="3">
        <v>5.2</v>
      </c>
      <c r="P96" s="4"/>
      <c r="R96" s="3">
        <f>PRODUCT(L96,O96)</f>
        <v>3640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71</v>
      </c>
      <c r="C102" s="3"/>
      <c r="D102" s="4"/>
      <c r="F102" s="3">
        <f>C102*46</f>
        <v>0</v>
      </c>
      <c r="G102" s="4"/>
      <c r="K102" s="6"/>
      <c r="L102" s="3">
        <v>2.5</v>
      </c>
      <c r="M102" s="4"/>
      <c r="O102" s="3">
        <f>L102*46</f>
        <v>115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45</v>
      </c>
      <c r="L113" s="7" t="s">
        <v>38</v>
      </c>
      <c r="M113" t="s">
        <v>69</v>
      </c>
    </row>
    <row r="114" spans="1:13" x14ac:dyDescent="0.35">
      <c r="B114" t="s">
        <v>69</v>
      </c>
      <c r="M114" t="s">
        <v>72</v>
      </c>
    </row>
    <row r="115" spans="1:13" x14ac:dyDescent="0.35">
      <c r="B115" t="s">
        <v>54</v>
      </c>
      <c r="M115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>
      <selection activeCell="O112" sqref="O112"/>
    </sheetView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</v>
      </c>
      <c r="K6" s="6"/>
      <c r="M6" s="1">
        <v>3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25</v>
      </c>
      <c r="F8" s="2"/>
      <c r="G8" s="11">
        <v>61</v>
      </c>
      <c r="K8" s="6"/>
      <c r="L8">
        <v>1</v>
      </c>
      <c r="M8" s="2">
        <v>6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15</v>
      </c>
      <c r="F9" s="2"/>
      <c r="G9" s="11">
        <v>62</v>
      </c>
      <c r="K9" s="6"/>
      <c r="L9">
        <v>2</v>
      </c>
      <c r="M9" s="2">
        <v>8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9</v>
      </c>
      <c r="F10" s="2"/>
      <c r="G10" s="11">
        <v>63</v>
      </c>
      <c r="K10" s="6"/>
      <c r="L10">
        <v>3</v>
      </c>
      <c r="M10" s="2">
        <v>3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7</v>
      </c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14</v>
      </c>
      <c r="K72" s="6"/>
      <c r="M72" s="1">
        <f>AVERAGE(M8:N67)</f>
        <v>5.666666666666667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29</v>
      </c>
      <c r="K74" s="6"/>
      <c r="M74" s="1">
        <v>72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</v>
      </c>
      <c r="D79" s="2">
        <v>2</v>
      </c>
      <c r="E79" s="2">
        <v>0</v>
      </c>
      <c r="F79" s="2">
        <v>0</v>
      </c>
      <c r="K79" s="6"/>
      <c r="L79" s="5">
        <v>17</v>
      </c>
      <c r="M79" s="2">
        <v>1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20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700</v>
      </c>
      <c r="M93" s="4"/>
      <c r="O93" s="3">
        <v>4.25</v>
      </c>
      <c r="P93" s="4"/>
      <c r="R93" s="3">
        <f>PRODUCT(L93,O93)</f>
        <v>2975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71</v>
      </c>
      <c r="C102" s="3"/>
      <c r="D102" s="4"/>
      <c r="F102" s="3">
        <f>C102*46</f>
        <v>0</v>
      </c>
      <c r="G102" s="4"/>
      <c r="K102" s="6"/>
      <c r="L102" s="3">
        <v>0.2</v>
      </c>
      <c r="M102" s="4"/>
      <c r="O102" s="3">
        <f>L102*46</f>
        <v>9.2000000000000011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6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26</v>
      </c>
      <c r="F8" s="2"/>
      <c r="G8" s="11">
        <v>61</v>
      </c>
      <c r="K8" s="6"/>
      <c r="L8">
        <v>1</v>
      </c>
      <c r="M8" s="2">
        <v>28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28</v>
      </c>
      <c r="F9" s="2"/>
      <c r="G9" s="11">
        <v>62</v>
      </c>
      <c r="K9" s="6"/>
      <c r="L9">
        <v>2</v>
      </c>
      <c r="M9" s="2">
        <v>18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>
        <v>34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>
        <v>29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27</v>
      </c>
      <c r="K72" s="6"/>
      <c r="M72" s="1">
        <f>AVERAGE(M8:N67)</f>
        <v>27.25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8</v>
      </c>
      <c r="K74" s="6"/>
      <c r="M74" s="1">
        <v>82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>
        <v>700</v>
      </c>
      <c r="D93" s="4"/>
      <c r="F93" s="3">
        <v>1</v>
      </c>
      <c r="G93" s="4"/>
      <c r="I93" s="3">
        <f>PRODUCT(C93,F93)</f>
        <v>700</v>
      </c>
      <c r="J93" s="4"/>
      <c r="K93" s="6"/>
      <c r="L93" s="3">
        <v>700</v>
      </c>
      <c r="M93" s="4"/>
      <c r="O93" s="3">
        <v>6</v>
      </c>
      <c r="P93" s="4"/>
      <c r="R93" s="3">
        <f>PRODUCT(L93,O93)</f>
        <v>4200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71</v>
      </c>
      <c r="C102" s="3">
        <v>3</v>
      </c>
      <c r="D102" s="4"/>
      <c r="F102" s="3">
        <f>C102*46</f>
        <v>138</v>
      </c>
      <c r="G102" s="4"/>
      <c r="K102" s="6"/>
      <c r="L102" s="3">
        <v>4</v>
      </c>
      <c r="M102" s="4"/>
      <c r="O102" s="3">
        <f>L102*46</f>
        <v>184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B113" t="s">
        <v>73</v>
      </c>
      <c r="L113" s="7" t="s">
        <v>38</v>
      </c>
      <c r="M113" t="s">
        <v>75</v>
      </c>
    </row>
    <row r="114" spans="1:13" x14ac:dyDescent="0.35">
      <c r="B114" t="s">
        <v>74</v>
      </c>
      <c r="M114" t="s">
        <v>76</v>
      </c>
    </row>
    <row r="115" spans="1:13" x14ac:dyDescent="0.35">
      <c r="B115" t="s">
        <v>54</v>
      </c>
      <c r="M115" t="s">
        <v>77</v>
      </c>
    </row>
    <row r="116" spans="1:13" x14ac:dyDescent="0.35">
      <c r="M116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2023-01-25T00:27:07Z</dcterms:modified>
</cp:coreProperties>
</file>