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COP Schools Term 4 2024\Aquinas Catholic College 06.11.2024\SeaWorld Wharf\"/>
    </mc:Choice>
  </mc:AlternateContent>
  <xr:revisionPtr revIDLastSave="0" documentId="13_ncr:1_{45BA9E64-6FB2-46E5-9772-CB499E1ABC0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3" i="3" l="1"/>
  <c r="M72" i="6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<sst xmlns="http://schemas.openxmlformats.org/spreadsheetml/2006/main" count="567" uniqueCount="68">
  <si>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</si>
  <si>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</si>
  <si>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</si>
  <si>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</si>
  <si>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</si>
  <si>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</si>
  <si>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</si>
  <si>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</si>
  <si>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</si>
  <si>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</si>
  <si>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</si>
  <si>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</si>
  <si>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</si>
  <si>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</si>
  <si>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</si>
  <si>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</si>
  <si>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</si>
  <si>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</si>
  <si>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</si>
  <si>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</si>
  <si>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</si>
  <si>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</si>
  <si>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</si>
  <si>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</si>
  <si>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</si>
  <si>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</si>
  <si>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</si>
  <si>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</si>
  <si>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</si>
  <si>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</si>
  <si>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</si>
  <si>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</si>
  <si>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</si>
  <si>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</si>
  <si>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</si>
  <si>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</si>
  <si>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</si>
  <si>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</si>
  <si>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</si>
  <si>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</si>
  <si>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</si>
  <si>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</si>
  <si>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Aquinas College</t>
  </si>
  <si>
    <t>Site name: SeaWorld Wharf</t>
  </si>
  <si>
    <t>*3</t>
  </si>
  <si>
    <t>*2</t>
  </si>
  <si>
    <t>Colour:Orange&amp;Brown</t>
  </si>
  <si>
    <t>Colour:Red</t>
  </si>
  <si>
    <t>Colour:Red/Clear</t>
  </si>
  <si>
    <t>*1</t>
  </si>
  <si>
    <t>*7</t>
  </si>
  <si>
    <t>*8</t>
  </si>
  <si>
    <t>Colour:Clear</t>
  </si>
  <si>
    <t>Spire Shell Snail x 4</t>
  </si>
  <si>
    <t>*4</t>
  </si>
  <si>
    <t>*5</t>
  </si>
  <si>
    <t>Colour:Orange&amp;Pink</t>
  </si>
  <si>
    <t>*6</t>
  </si>
  <si>
    <t>Colour:Red&amp;Brown</t>
  </si>
  <si>
    <t>Mulberry Whelk x 1</t>
  </si>
  <si>
    <t>Gastropod Mollusc egg mass</t>
  </si>
  <si>
    <t>*9</t>
  </si>
  <si>
    <t>Colour:Orange&amp;Peach</t>
  </si>
  <si>
    <t>Colour:Brown&amp;Red</t>
  </si>
  <si>
    <t>Gastropod Mollusc egg mass x 4</t>
  </si>
  <si>
    <t>Stinging hydroid colonies</t>
  </si>
  <si>
    <t>Cowrie x 2</t>
  </si>
  <si>
    <t>Egg mass (Cowrie?)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</si>
</sst>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2</v>
      </c>
      <c r="M6" s="1">
        <v>4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>
        <v>5</v>
      </c>
      <c r="F8" s="2"/>
      <c r="G8" s="11">
        <v>61</v>
      </c>
      <c r="L8">
        <v>1</v>
      </c>
      <c r="M8" s="2">
        <v>7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3</v>
      </c>
      <c r="F9" s="2"/>
      <c r="G9" s="11">
        <v>62</v>
      </c>
      <c r="L9" s="12" t="s">
        <v>45</v>
      </c>
      <c r="M9" s="2">
        <v>7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 t="s">
        <v>44</v>
      </c>
      <c r="M10" s="2">
        <v>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>
        <v>5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4</v>
      </c>
      <c r="M72" s="1">
        <f>AVERAGE(M8:N67)</f>
        <v>5.5</v>
      </c>
    </row>
    <row r="73" spans="1:15" x14ac:dyDescent="0.35">
      <c r="A73" s="7"/>
    </row>
    <row r="74" spans="1:15" x14ac:dyDescent="0.35">
      <c r="A74" s="7" t="s">
        <v>3</v>
      </c>
      <c r="E74" s="1">
        <v>4</v>
      </c>
      <c r="M74" s="1">
        <v>195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1</v>
      </c>
      <c r="E79" s="2">
        <v>0</v>
      </c>
      <c r="F79" s="2">
        <v>0</v>
      </c>
      <c r="L79" s="5">
        <v>18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35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46</v>
      </c>
      <c r="C93" s="3"/>
      <c r="D93" s="4"/>
      <c r="F93" s="3"/>
      <c r="G93" s="4"/>
      <c r="I93" s="3">
        <f>PRODUCT(C93,F93)</f>
        <v>0</v>
      </c>
      <c r="J93" s="4"/>
      <c r="L93" s="3">
        <v>250</v>
      </c>
      <c r="M93" s="4"/>
      <c r="O93" s="3">
        <v>29</v>
      </c>
      <c r="P93" s="4"/>
      <c r="R93" s="3">
        <f>PRODUCT(L93,O93)</f>
        <v>7250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48</v>
      </c>
      <c r="C102" s="3">
        <v>1</v>
      </c>
      <c r="D102" s="4"/>
      <c r="F102" s="3">
        <f>C102*46</f>
        <v>46</v>
      </c>
      <c r="G102" s="4"/>
      <c r="L102" s="3">
        <v>37</v>
      </c>
      <c r="M102" s="4"/>
      <c r="O102" s="3">
        <f>L102*46</f>
        <v>1702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29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3</v>
      </c>
      <c r="K6" s="6"/>
      <c r="M6" s="1">
        <v>8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26</v>
      </c>
      <c r="F8" s="2"/>
      <c r="G8" s="11">
        <v>61</v>
      </c>
      <c r="K8" s="6"/>
      <c r="L8" s="12" t="s">
        <v>49</v>
      </c>
      <c r="M8" s="2">
        <v>11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21</v>
      </c>
      <c r="F9" s="2"/>
      <c r="G9" s="11">
        <v>62</v>
      </c>
      <c r="K9" s="6"/>
      <c r="L9" s="12" t="s">
        <v>45</v>
      </c>
      <c r="M9" s="2">
        <v>16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3</v>
      </c>
      <c r="F10" s="2"/>
      <c r="G10" s="11">
        <v>63</v>
      </c>
      <c r="K10" s="6"/>
      <c r="L10" s="12" t="s">
        <v>44</v>
      </c>
      <c r="M10" s="2">
        <v>9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>
        <v>4</v>
      </c>
      <c r="M11" s="2">
        <v>5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>
        <v>5</v>
      </c>
      <c r="M12" s="2">
        <v>7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>
        <v>6</v>
      </c>
      <c r="M13" s="2">
        <v>9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50</v>
      </c>
      <c r="M14" s="2">
        <v>13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51</v>
      </c>
      <c r="M15" s="2">
        <v>4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16.666666666666668</v>
      </c>
      <c r="K72" s="6"/>
      <c r="M72" s="1">
        <f>AVERAGE(M8:N67)</f>
        <v>9.25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14</v>
      </c>
      <c r="K74" s="6"/>
      <c r="M74" s="1">
        <v>339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K79" s="6"/>
      <c r="L79" s="5">
        <v>13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37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46</v>
      </c>
      <c r="C93" s="3">
        <v>250</v>
      </c>
      <c r="D93" s="4"/>
      <c r="F93" s="3">
        <v>9</v>
      </c>
      <c r="G93" s="4"/>
      <c r="I93" s="3">
        <f>PRODUCT(C93,F93)</f>
        <v>2250</v>
      </c>
      <c r="J93" s="4"/>
      <c r="K93" s="6"/>
      <c r="L93" s="3">
        <v>250</v>
      </c>
      <c r="M93" s="4"/>
      <c r="O93" s="3">
        <v>56.5</v>
      </c>
      <c r="P93" s="4"/>
      <c r="R93" s="3">
        <f>PRODUCT(L93,O93)</f>
        <v>14125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52</v>
      </c>
      <c r="C102" s="3"/>
      <c r="D102" s="4"/>
      <c r="F102" s="3">
        <f>C102*46</f>
        <v>0</v>
      </c>
      <c r="G102" s="4"/>
      <c r="K102" s="6"/>
      <c r="L102" s="3">
        <v>13</v>
      </c>
      <c r="M102" s="4"/>
      <c r="O102" s="3">
        <f>L102*46</f>
        <v>598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26</v>
      </c>
    </row>
    <row r="113" spans="1:13" x14ac:dyDescent="0.35">
      <c r="A113" s="7" t="s">
        <v>37</v>
      </c>
      <c r="L113" s="7" t="s">
        <v>37</v>
      </c>
      <c r="M11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3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30</v>
      </c>
      <c r="D8" s="12" t="s">
        <v>49</v>
      </c>
      <c r="E8" s="2">
        <v>35</v>
      </c>
      <c r="F8" s="2"/>
      <c r="G8" s="11">
        <v>61</v>
      </c>
      <c r="K8" s="6"/>
      <c r="L8" s="12">
        <v>1</v>
      </c>
      <c r="M8" s="2">
        <v>16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6</v>
      </c>
      <c r="F9" s="2"/>
      <c r="G9" s="11">
        <v>62</v>
      </c>
      <c r="K9" s="6"/>
      <c r="L9" s="12" t="s">
        <v>45</v>
      </c>
      <c r="M9" s="2">
        <v>15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8</v>
      </c>
      <c r="F10" s="2"/>
      <c r="G10" s="11">
        <v>63</v>
      </c>
      <c r="K10" s="6"/>
      <c r="L10" s="12" t="s">
        <v>44</v>
      </c>
      <c r="M10" s="2">
        <v>10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54</v>
      </c>
      <c r="M11" s="2">
        <v>4</v>
      </c>
      <c r="N11" s="2"/>
      <c r="O11" s="11">
        <v>64</v>
      </c>
    </row>
    <row r="12" spans="1:19" x14ac:dyDescent="0.35">
      <c r="A12" t="s">
        <v>41</v>
      </c>
      <c r="D12">
        <v>5</v>
      </c>
      <c r="E12" s="2"/>
      <c r="F12" s="2"/>
      <c r="G12" s="11">
        <v>65</v>
      </c>
      <c r="K12" s="6"/>
      <c r="L12" s="12" t="s">
        <v>55</v>
      </c>
      <c r="M12" s="2">
        <v>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>
        <v>6</v>
      </c>
      <c r="M13" s="2">
        <v>7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16.333333333333332</v>
      </c>
      <c r="K72" s="6"/>
      <c r="M72" s="1">
        <f>AVERAGE(M8:N67)</f>
        <v>8.8333333333333339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4</v>
      </c>
      <c r="K74" s="6"/>
      <c r="M74" s="1">
        <v>172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K79" s="6"/>
      <c r="L79" s="5">
        <v>27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19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56</v>
      </c>
      <c r="C93" s="3">
        <v>250</v>
      </c>
      <c r="D93" s="4"/>
      <c r="F93" s="3">
        <v>8.75</v>
      </c>
      <c r="G93" s="4"/>
      <c r="I93" s="3">
        <f>PRODUCT(C93,F93)</f>
        <v>2187.5</v>
      </c>
      <c r="J93" s="4"/>
      <c r="K93" s="6"/>
      <c r="L93" s="3">
        <v>250</v>
      </c>
      <c r="M93" s="4"/>
      <c r="O93" s="3">
        <v>73</v>
      </c>
      <c r="P93" s="4"/>
      <c r="R93" s="3">
        <f>PRODUCT(L93,O93)</f>
        <v>18250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28</v>
      </c>
      <c r="M102" s="4"/>
      <c r="O102" s="3">
        <f>L102*46</f>
        <v>1288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31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4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</v>
      </c>
      <c r="K6" s="6"/>
      <c r="M6" s="1">
        <v>8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22</v>
      </c>
      <c r="F8" s="2"/>
      <c r="G8" s="11">
        <v>61</v>
      </c>
      <c r="K8" s="6"/>
      <c r="L8" s="12" t="s">
        <v>49</v>
      </c>
      <c r="M8" s="2">
        <v>11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5</v>
      </c>
      <c r="F9" s="2"/>
      <c r="G9" s="11">
        <v>62</v>
      </c>
      <c r="K9" s="6"/>
      <c r="L9" s="12" t="s">
        <v>45</v>
      </c>
      <c r="M9" s="2">
        <v>7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>
        <v>3</v>
      </c>
      <c r="M10" s="2">
        <v>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54</v>
      </c>
      <c r="M11" s="2">
        <v>5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55</v>
      </c>
      <c r="M12" s="2">
        <v>10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57</v>
      </c>
      <c r="M13" s="2">
        <v>8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50</v>
      </c>
      <c r="M14" s="2">
        <v>8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51</v>
      </c>
      <c r="M15" s="2">
        <v>4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13.5</v>
      </c>
      <c r="K72" s="6"/>
      <c r="M72" s="1">
        <f>AVERAGE(M8:N67)</f>
        <v>7.25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220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11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56</v>
      </c>
      <c r="C93" s="3">
        <v>250</v>
      </c>
      <c r="D93" s="4"/>
      <c r="F93" s="3">
        <v>5</v>
      </c>
      <c r="G93" s="4"/>
      <c r="I93" s="3">
        <f>PRODUCT(C93,F93)</f>
        <v>1250</v>
      </c>
      <c r="J93" s="4"/>
      <c r="K93" s="6"/>
      <c r="L93" s="3">
        <v>250</v>
      </c>
      <c r="M93" s="4"/>
      <c r="O93" s="3">
        <v>73</v>
      </c>
      <c r="P93" s="4"/>
      <c r="R93" s="3">
        <f>PRODUCT(L93,O93)</f>
        <v>18250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58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250</v>
      </c>
      <c r="M96" s="4"/>
      <c r="O96" s="3">
        <v>2</v>
      </c>
      <c r="P96" s="4"/>
      <c r="R96" s="3">
        <f>PRODUCT(L96,O96)</f>
        <v>500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52</v>
      </c>
      <c r="C102" s="3"/>
      <c r="D102" s="4"/>
      <c r="F102" s="3">
        <f>C102*46</f>
        <v>0</v>
      </c>
      <c r="G102" s="4"/>
      <c r="K102" s="6"/>
      <c r="L102" s="3">
        <v>8</v>
      </c>
      <c r="M102" s="4"/>
      <c r="O102" s="3">
        <f>L102*46</f>
        <v>368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47</v>
      </c>
      <c r="C105" s="3"/>
      <c r="D105" s="4"/>
      <c r="F105" s="3">
        <f>C105*46</f>
        <v>0</v>
      </c>
      <c r="G105" s="4"/>
      <c r="K105" s="6"/>
      <c r="L105" s="3">
        <v>1</v>
      </c>
      <c r="M105" s="4"/>
      <c r="O105" s="3">
        <f>L105*46</f>
        <v>46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45</v>
      </c>
    </row>
    <row r="113" spans="1:13" x14ac:dyDescent="0.35">
      <c r="A113" s="7" t="s">
        <v>37</v>
      </c>
      <c r="L113" s="7" t="s">
        <v>37</v>
      </c>
      <c r="M113" t="s">
        <v>59</v>
      </c>
    </row>
    <row r="114" spans="1:13" x14ac:dyDescent="0.35">
      <c r="M114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9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49</v>
      </c>
      <c r="M8" s="2">
        <v>17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6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44</v>
      </c>
      <c r="M10" s="2">
        <v>7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54</v>
      </c>
      <c r="M11" s="2">
        <v>2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55</v>
      </c>
      <c r="M12" s="2">
        <v>4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57</v>
      </c>
      <c r="M13" s="2">
        <v>4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>
        <v>7</v>
      </c>
      <c r="M14" s="2">
        <v>5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51</v>
      </c>
      <c r="M15" s="2">
        <v>3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61</v>
      </c>
      <c r="M16" s="2">
        <v>4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5.7777777777777777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247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7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62</v>
      </c>
      <c r="C93" s="3">
        <v>250</v>
      </c>
      <c r="D93" s="4"/>
      <c r="F93" s="3">
        <v>2.25</v>
      </c>
      <c r="G93" s="4"/>
      <c r="I93" s="3">
        <f>PRODUCT(C93,F93)</f>
        <v>562.5</v>
      </c>
      <c r="J93" s="4"/>
      <c r="K93" s="6"/>
      <c r="L93" s="3">
        <v>250</v>
      </c>
      <c r="M93" s="4"/>
      <c r="O93" s="3">
        <v>23.25</v>
      </c>
      <c r="P93" s="4"/>
      <c r="R93" s="3">
        <f>PRODUCT(L93,O93)</f>
        <v>5812.5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63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250</v>
      </c>
      <c r="M96" s="4"/>
      <c r="O96" s="3">
        <v>5.25</v>
      </c>
      <c r="P96" s="4"/>
      <c r="R96" s="3">
        <f>PRODUCT(L96,O96)</f>
        <v>1312.5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30</v>
      </c>
    </row>
    <row r="113" spans="1:13" x14ac:dyDescent="0.35">
      <c r="A113" s="7" t="s">
        <v>37</v>
      </c>
      <c r="L113" s="7" t="s">
        <v>37</v>
      </c>
      <c r="M113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>
        <v>1</v>
      </c>
      <c r="M8" s="2">
        <v>27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11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44</v>
      </c>
      <c r="M10" s="2">
        <v>6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54</v>
      </c>
      <c r="M11" s="2">
        <v>6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55</v>
      </c>
      <c r="M12" s="2">
        <v>5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57</v>
      </c>
      <c r="M13" s="2">
        <v>4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9.8333333333333339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123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56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5</v>
      </c>
      <c r="P93" s="4"/>
      <c r="R93" s="3">
        <f>PRODUCT(L93,O93)</f>
        <v>1250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52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9</v>
      </c>
    </row>
    <row r="113" spans="1:13" x14ac:dyDescent="0.35">
      <c r="A113" s="7" t="s">
        <v>37</v>
      </c>
      <c r="B113" t="s">
        <v>65</v>
      </c>
      <c r="L113" s="7" t="s">
        <v>37</v>
      </c>
      <c r="M113" t="s">
        <v>66</v>
      </c>
    </row>
    <row r="114" spans="1:13" x14ac:dyDescent="0.35">
      <c r="M114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2024-12-03T05:25:27Z</dcterms:modified>
</cp:coreProperties>
</file>