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harr28\Desktop\COP Schools Term 4 2024\St. Stephens College 18-19.11.2024\SeaWorld Wharf 19.11.2024\"/>
    </mc:Choice>
  </mc:AlternateContent>
  <xr:revisionPtr revIDLastSave="0" documentId="13_ncr:1_{0DEC7F40-EA14-43CD-B913-B5FA17C7CF9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Plate 1" sheetId="1" r:id="rId1"/>
    <sheet name="Plate 2" sheetId="2" r:id="rId2"/>
    <sheet name="Plate 3" sheetId="3" r:id="rId3"/>
    <sheet name="Plate 4" sheetId="4" r:id="rId4"/>
    <sheet name="Plate 5" sheetId="5" r:id="rId5"/>
    <sheet name="Plate 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2" i="6" l="1"/>
  <c r="E72" i="6"/>
  <c r="M72" i="5"/>
  <c r="E72" i="5"/>
  <c r="M72" i="4"/>
  <c r="E72" i="4"/>
  <c r="M72" i="3"/>
  <c r="E72" i="3"/>
  <c r="M72" i="2"/>
  <c r="E72" i="2"/>
  <c r="M72" i="1"/>
  <c r="E72" i="1"/>
  <c r="O105" i="6" l="1"/>
  <c r="F105" i="6"/>
  <c r="O102" i="6"/>
  <c r="F102" i="6"/>
  <c r="R99" i="6"/>
  <c r="I99" i="6"/>
  <c r="R96" i="6"/>
  <c r="I96" i="6"/>
  <c r="R93" i="6"/>
  <c r="I93" i="6"/>
  <c r="R90" i="6"/>
  <c r="I90" i="6"/>
  <c r="R87" i="6"/>
  <c r="I87" i="6"/>
  <c r="R84" i="6"/>
  <c r="I84" i="6"/>
  <c r="O105" i="5"/>
  <c r="F105" i="5"/>
  <c r="O102" i="5"/>
  <c r="F102" i="5"/>
  <c r="R99" i="5"/>
  <c r="I99" i="5"/>
  <c r="R96" i="5"/>
  <c r="I96" i="5"/>
  <c r="R93" i="5"/>
  <c r="I93" i="5"/>
  <c r="R90" i="5"/>
  <c r="I90" i="5"/>
  <c r="R87" i="5"/>
  <c r="I87" i="5"/>
  <c r="R84" i="5"/>
  <c r="I84" i="5"/>
  <c r="O105" i="4"/>
  <c r="F105" i="4"/>
  <c r="O102" i="4"/>
  <c r="F102" i="4"/>
  <c r="R99" i="4"/>
  <c r="I99" i="4"/>
  <c r="R96" i="4"/>
  <c r="I96" i="4"/>
  <c r="R93" i="4"/>
  <c r="I93" i="4"/>
  <c r="R90" i="4"/>
  <c r="I90" i="4"/>
  <c r="R87" i="4"/>
  <c r="I87" i="4"/>
  <c r="R84" i="4"/>
  <c r="I84" i="4"/>
  <c r="O105" i="3"/>
  <c r="F105" i="3"/>
  <c r="O102" i="3"/>
  <c r="F102" i="3"/>
  <c r="R99" i="3"/>
  <c r="I99" i="3"/>
  <c r="R96" i="3"/>
  <c r="I96" i="3"/>
  <c r="R93" i="3"/>
  <c r="R90" i="3"/>
  <c r="I90" i="3"/>
  <c r="R87" i="3"/>
  <c r="I87" i="3"/>
  <c r="R84" i="3"/>
  <c r="I84" i="3"/>
  <c r="O105" i="2"/>
  <c r="F105" i="2"/>
  <c r="O102" i="2"/>
  <c r="F102" i="2"/>
  <c r="R99" i="2"/>
  <c r="I99" i="2"/>
  <c r="R96" i="2"/>
  <c r="I96" i="2"/>
  <c r="R93" i="2"/>
  <c r="I93" i="2"/>
  <c r="R90" i="2"/>
  <c r="I90" i="2"/>
  <c r="R87" i="2"/>
  <c r="I87" i="2"/>
  <c r="R84" i="2"/>
  <c r="I84" i="2"/>
  <c r="F102" i="1" l="1"/>
  <c r="F105" i="1"/>
  <c r="O105" i="1"/>
  <c r="O102" i="1"/>
  <c r="R99" i="1"/>
  <c r="R96" i="1"/>
  <c r="R93" i="1"/>
  <c r="R90" i="1"/>
  <c r="R87" i="1"/>
  <c r="R84" i="1"/>
  <c r="I99" i="1"/>
  <c r="I96" i="1"/>
  <c r="I90" i="1"/>
  <c r="I87" i="1"/>
  <c r="I84" i="1"/>
  <c r="I93" i="1"/>
</calcChain>
</file>

<file path=xl/sharedStrings.xml><?xml version="1.0" encoding="utf-8"?>
<sst xmlns="http://schemas.openxmlformats.org/spreadsheetml/2006/main" count="547" uniqueCount="65">
  <si>
    <t>Topside</t>
  </si>
  <si>
    <t>Underside</t>
  </si>
  <si>
    <t>Bivalve Mollusc abundance</t>
  </si>
  <si>
    <t>Calcareous Tubeworm abundance</t>
  </si>
  <si>
    <t>Barnacle abundance &amp; size range (mm)</t>
  </si>
  <si>
    <t>Average bivalve mollusc size (cm)</t>
  </si>
  <si>
    <t>1-5mm</t>
  </si>
  <si>
    <t>6-10mm</t>
  </si>
  <si>
    <t>11-15mm</t>
  </si>
  <si>
    <t>16-20mm</t>
  </si>
  <si>
    <t>Solitary Tunicate (abundance)</t>
  </si>
  <si>
    <r>
      <t>Surface area coverage(cm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</si>
  <si>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Total number of Zooids</t>
  </si>
  <si>
    <r>
      <t>Zooid count/cm</t>
    </r>
    <r>
      <rPr>
        <vertAlign val="superscript"/>
        <sz val="11"/>
        <color theme="1"/>
        <rFont val="Calibri"/>
        <family val="2"/>
        <scheme val="minor"/>
      </rPr>
      <t>2</t>
    </r>
  </si>
  <si>
    <t>Colonising Tunicate 1</t>
  </si>
  <si>
    <t>Colonising Tunicate 2</t>
  </si>
  <si>
    <t>Colonising Tunicate 3</t>
  </si>
  <si>
    <t>Encrusting Bryozoan 1</t>
  </si>
  <si>
    <t>Encrusting Bryozoan 2</t>
  </si>
  <si>
    <t>Encrusting Bryozoan 3</t>
  </si>
  <si>
    <t>Branching Bryozoan 1</t>
  </si>
  <si>
    <t>Length of Colony (cm)</t>
  </si>
  <si>
    <t>Estimated Zooid count</t>
  </si>
  <si>
    <t>Branching Bryozoan 2</t>
  </si>
  <si>
    <t>Jingle Clam</t>
  </si>
  <si>
    <t>Oyster *</t>
  </si>
  <si>
    <t>e.g.</t>
  </si>
  <si>
    <t>Hard Coral (Polyp number)</t>
  </si>
  <si>
    <t>Soft Coral (Polyp number)</t>
  </si>
  <si>
    <t>Colour:</t>
  </si>
  <si>
    <t>Bivalve Mollusc size (mm)</t>
  </si>
  <si>
    <t>Plate #6</t>
  </si>
  <si>
    <t>Plate #5</t>
  </si>
  <si>
    <t>Plate #4</t>
  </si>
  <si>
    <t>Plate #3</t>
  </si>
  <si>
    <t>Plate #2</t>
  </si>
  <si>
    <t>Plate #1</t>
  </si>
  <si>
    <t>Other:</t>
  </si>
  <si>
    <t>Sponge (Colony count)</t>
  </si>
  <si>
    <r>
      <rPr>
        <i/>
        <sz val="11"/>
        <color theme="1"/>
        <rFont val="Calibri"/>
        <family val="2"/>
        <scheme val="minor"/>
      </rPr>
      <t>Lutraria rhynchaen</t>
    </r>
    <r>
      <rPr>
        <sz val="11"/>
        <color theme="1"/>
        <rFont val="Calibri"/>
        <family val="2"/>
        <scheme val="minor"/>
      </rPr>
      <t>a **</t>
    </r>
  </si>
  <si>
    <r>
      <rPr>
        <i/>
        <sz val="11"/>
        <color theme="1"/>
        <rFont val="Calibri"/>
        <family val="2"/>
        <scheme val="minor"/>
      </rPr>
      <t>Lutraria rhynchaena</t>
    </r>
    <r>
      <rPr>
        <sz val="11"/>
        <color theme="1"/>
        <rFont val="Calibri"/>
        <family val="2"/>
        <scheme val="minor"/>
      </rPr>
      <t xml:space="preserve"> **</t>
    </r>
  </si>
  <si>
    <r>
      <rPr>
        <i/>
        <sz val="11"/>
        <color theme="1"/>
        <rFont val="Calibri"/>
        <family val="2"/>
        <scheme val="minor"/>
      </rPr>
      <t>Lutraria rhynchaena</t>
    </r>
    <r>
      <rPr>
        <sz val="11"/>
        <color theme="1"/>
        <rFont val="Calibri"/>
        <family val="2"/>
        <scheme val="minor"/>
      </rPr>
      <t>**</t>
    </r>
  </si>
  <si>
    <t>Research Team: St. Stephen's College 1</t>
  </si>
  <si>
    <t>Site name: SeaWorld Wharf</t>
  </si>
  <si>
    <t>Colour:Orange&amp;Pink</t>
  </si>
  <si>
    <t>Mulberry Whelk x 1</t>
  </si>
  <si>
    <t>*2</t>
  </si>
  <si>
    <t>Colour:Brown&amp;Cream</t>
  </si>
  <si>
    <t>Colour:Pink&amp;Orange</t>
  </si>
  <si>
    <t>Brittle star x 1</t>
  </si>
  <si>
    <t>Nudibranch x 2</t>
  </si>
  <si>
    <t>Colour:Brown&amp;Red</t>
  </si>
  <si>
    <t>Mulberry Whelk x 3</t>
  </si>
  <si>
    <t>Colour: Orange&amp;Pink</t>
  </si>
  <si>
    <t>Colour:Red/Clear</t>
  </si>
  <si>
    <t>Sand Swimmer Crab x 2</t>
  </si>
  <si>
    <t>Nudibranch x 1</t>
  </si>
  <si>
    <t>*1</t>
  </si>
  <si>
    <t>*3</t>
  </si>
  <si>
    <t>*4</t>
  </si>
  <si>
    <t>Colour:White</t>
  </si>
  <si>
    <t>Colour:Red&amp;Brown</t>
  </si>
  <si>
    <t>Mulberry Whelk x 2</t>
  </si>
  <si>
    <t>Blenny (Fish) x 4</t>
  </si>
  <si>
    <t>Snapping Shrimp x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</si>
</sst>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3">
    <xf numFmtId="0" fontId="0" fillId="0" borderId="0" xfId="0"/>
    <xf numFmtId="0" fontId="1" fillId="2" borderId="1" xfId="1"/>
    <xf numFmtId="0" fontId="0" fillId="3" borderId="2" xfId="0" applyFill="1" applyBorder="1"/>
    <xf numFmtId="0" fontId="1" fillId="2" borderId="3" xfId="1" applyBorder="1" applyAlignment="1">
      <alignment horizontal="center"/>
    </xf>
    <xf numFmtId="0" fontId="1" fillId="2" borderId="4" xfId="1" applyBorder="1" applyAlignment="1">
      <alignment horizontal="center"/>
    </xf>
    <xf numFmtId="0" fontId="0" fillId="3" borderId="6" xfId="0" applyFill="1" applyBorder="1"/>
    <xf numFmtId="0" fontId="0" fillId="0" borderId="5" xfId="0" applyBorder="1"/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0" fillId="4" borderId="5" xfId="0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tabSelected="1" workbookViewId="0"/>
  </sheetViews>
  <sheetFormatPr defaultRowHeight="14.5" x14ac:dyDescent="0.35"/>
  <cols>
    <col min="1" max="1" width="9.1796875" customWidth="1"/>
    <col min="2" max="2" width="10.1796875" customWidth="1"/>
    <col min="11" max="11" width="8.7265625" style="6"/>
  </cols>
  <sheetData>
    <row r="1" spans="1:19" x14ac:dyDescent="0.35">
      <c r="A1" s="7" t="s">
        <v>42</v>
      </c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</row>
    <row r="4" spans="1:19" x14ac:dyDescent="0.35">
      <c r="A4" s="7" t="s">
        <v>36</v>
      </c>
    </row>
    <row r="5" spans="1:19" x14ac:dyDescent="0.35">
      <c r="A5" s="7"/>
    </row>
    <row r="6" spans="1:19" x14ac:dyDescent="0.35">
      <c r="A6" s="7" t="s">
        <v>2</v>
      </c>
      <c r="E6" s="1">
        <v>0</v>
      </c>
      <c r="M6" s="1">
        <v>2</v>
      </c>
    </row>
    <row r="7" spans="1:19" x14ac:dyDescent="0.35">
      <c r="A7" s="7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L8">
        <v>1</v>
      </c>
      <c r="M8" s="2">
        <v>15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L9">
        <v>2</v>
      </c>
      <c r="M9" s="2">
        <v>9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L11">
        <v>4</v>
      </c>
      <c r="M11" s="2"/>
      <c r="N11" s="2"/>
      <c r="O11" s="11">
        <v>64</v>
      </c>
    </row>
    <row r="12" spans="1:19" x14ac:dyDescent="0.35">
      <c r="A12" t="s">
        <v>39</v>
      </c>
      <c r="D12">
        <v>5</v>
      </c>
      <c r="E12" s="2"/>
      <c r="F12" s="2"/>
      <c r="G12" s="11">
        <v>65</v>
      </c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L67">
        <v>60</v>
      </c>
      <c r="M67" s="2"/>
      <c r="N67" s="2"/>
      <c r="O67" s="11">
        <v>120</v>
      </c>
    </row>
    <row r="72" spans="1:15" x14ac:dyDescent="0.35">
      <c r="A72" s="7" t="s">
        <v>5</v>
      </c>
      <c r="E72" s="1" t="e">
        <f>AVERAGE(E8:F67)</f>
        <v>#DIV/0!</v>
      </c>
      <c r="M72" s="1">
        <f>AVERAGE(M8:N67)</f>
        <v>12</v>
      </c>
    </row>
    <row r="73" spans="1:15" x14ac:dyDescent="0.35">
      <c r="A73" s="7"/>
    </row>
    <row r="74" spans="1:15" x14ac:dyDescent="0.35">
      <c r="A74" s="7" t="s">
        <v>3</v>
      </c>
      <c r="E74" s="1">
        <v>0</v>
      </c>
      <c r="M74" s="1">
        <v>209</v>
      </c>
    </row>
    <row r="75" spans="1:15" x14ac:dyDescent="0.35">
      <c r="A75" s="7"/>
    </row>
    <row r="76" spans="1:15" x14ac:dyDescent="0.35">
      <c r="A76" s="7" t="s">
        <v>4</v>
      </c>
    </row>
    <row r="77" spans="1:15" x14ac:dyDescent="0.35">
      <c r="A77" s="7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3</v>
      </c>
      <c r="D79" s="2">
        <v>0</v>
      </c>
      <c r="E79" s="2">
        <v>0</v>
      </c>
      <c r="F79" s="2">
        <v>0</v>
      </c>
      <c r="L79" s="5">
        <v>5</v>
      </c>
      <c r="M79" s="2">
        <v>0</v>
      </c>
      <c r="N79" s="2">
        <v>0</v>
      </c>
      <c r="O79" s="2">
        <v>0</v>
      </c>
    </row>
    <row r="80" spans="1:15" x14ac:dyDescent="0.35">
      <c r="A80" s="7"/>
    </row>
    <row r="81" spans="1:19" x14ac:dyDescent="0.35">
      <c r="A81" s="7" t="s">
        <v>10</v>
      </c>
      <c r="E81" s="1">
        <v>1</v>
      </c>
      <c r="M81" s="1">
        <v>16</v>
      </c>
    </row>
    <row r="82" spans="1:19" x14ac:dyDescent="0.35">
      <c r="A82" s="7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/>
      <c r="D93" s="4"/>
      <c r="F93" s="3"/>
      <c r="G93" s="4"/>
      <c r="I93" s="3">
        <f>PRODUCT(C93,F93)</f>
        <v>0</v>
      </c>
      <c r="J93" s="4"/>
      <c r="L93" s="3">
        <v>725</v>
      </c>
      <c r="M93" s="4"/>
      <c r="O93" s="3">
        <v>107</v>
      </c>
      <c r="P93" s="4"/>
      <c r="R93" s="3">
        <f>PRODUCT(L93,O93)</f>
        <v>77575</v>
      </c>
      <c r="S93" s="4"/>
    </row>
    <row r="94" spans="1:19" x14ac:dyDescent="0.35">
      <c r="A94" s="7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</row>
    <row r="101" spans="1:19" x14ac:dyDescent="0.35">
      <c r="A101" s="7" t="s">
        <v>20</v>
      </c>
      <c r="C101" t="s">
        <v>21</v>
      </c>
      <c r="F101" t="s">
        <v>22</v>
      </c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L102" s="3"/>
      <c r="M102" s="4"/>
      <c r="O102" s="3">
        <f>L102*46</f>
        <v>0</v>
      </c>
      <c r="P102" s="4"/>
    </row>
    <row r="103" spans="1:19" x14ac:dyDescent="0.35">
      <c r="A103" s="7"/>
    </row>
    <row r="104" spans="1:19" x14ac:dyDescent="0.35">
      <c r="A104" s="7" t="s">
        <v>23</v>
      </c>
      <c r="C104" t="s">
        <v>21</v>
      </c>
      <c r="F104" t="s">
        <v>22</v>
      </c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L105" s="3"/>
      <c r="M105" s="4"/>
      <c r="O105" s="3">
        <f>L105*46</f>
        <v>0</v>
      </c>
      <c r="P105" s="4"/>
    </row>
    <row r="106" spans="1:19" x14ac:dyDescent="0.35">
      <c r="A106" s="7"/>
    </row>
    <row r="107" spans="1:19" x14ac:dyDescent="0.35">
      <c r="A107" s="7" t="s">
        <v>28</v>
      </c>
      <c r="E107" s="1">
        <v>0</v>
      </c>
      <c r="M107" s="1">
        <v>0</v>
      </c>
    </row>
    <row r="108" spans="1:19" x14ac:dyDescent="0.35">
      <c r="A108" s="7"/>
    </row>
    <row r="109" spans="1:19" x14ac:dyDescent="0.35">
      <c r="A109" s="7" t="s">
        <v>27</v>
      </c>
      <c r="E109" s="1">
        <v>0</v>
      </c>
      <c r="M109" s="1">
        <v>0</v>
      </c>
    </row>
    <row r="110" spans="1:19" x14ac:dyDescent="0.35">
      <c r="A110" s="7"/>
    </row>
    <row r="111" spans="1:19" x14ac:dyDescent="0.35">
      <c r="A111" s="7" t="s">
        <v>38</v>
      </c>
      <c r="E111" s="1">
        <v>0</v>
      </c>
      <c r="M111" s="1">
        <v>58</v>
      </c>
    </row>
    <row r="113" spans="1:13" x14ac:dyDescent="0.35">
      <c r="A113" s="7" t="s">
        <v>37</v>
      </c>
      <c r="B113" t="s">
        <v>45</v>
      </c>
      <c r="L113" s="7" t="s">
        <v>37</v>
      </c>
      <c r="M113" t="s">
        <v>45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4"/>
  <sheetViews>
    <sheetView workbookViewId="0"/>
  </sheetViews>
  <sheetFormatPr defaultRowHeight="14.5" x14ac:dyDescent="0.35"/>
  <cols>
    <col min="1" max="1" width="9.08984375" customWidth="1"/>
    <col min="2" max="2" width="9.542968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35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2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>
        <v>6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 s="12" t="s">
        <v>46</v>
      </c>
      <c r="M9" s="2">
        <v>5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5.5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101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9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32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47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150</v>
      </c>
      <c r="M84" s="4"/>
      <c r="O84" s="3">
        <v>10</v>
      </c>
      <c r="P84" s="4"/>
      <c r="R84" s="3">
        <f>PRODUCT(L84,O84)</f>
        <v>1500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29</v>
      </c>
      <c r="C93" s="3"/>
      <c r="D93" s="4"/>
      <c r="F93" s="3"/>
      <c r="G93" s="4"/>
      <c r="I93" s="3">
        <f>PRODUCT(C93,F93)</f>
        <v>0</v>
      </c>
      <c r="J93" s="4"/>
      <c r="K93" s="6"/>
      <c r="L93" s="3"/>
      <c r="M93" s="4"/>
      <c r="O93" s="3"/>
      <c r="P93" s="4"/>
      <c r="R93" s="3">
        <f>PRODUCT(L93,O93)</f>
        <v>0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48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725</v>
      </c>
      <c r="M96" s="4"/>
      <c r="O96" s="3">
        <v>104</v>
      </c>
      <c r="P96" s="4"/>
      <c r="R96" s="3">
        <f>PRODUCT(L96,O96)</f>
        <v>75400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55</v>
      </c>
    </row>
    <row r="113" spans="1:13" x14ac:dyDescent="0.35">
      <c r="A113" s="7" t="s">
        <v>37</v>
      </c>
      <c r="L113" s="7" t="s">
        <v>37</v>
      </c>
      <c r="M113" t="s">
        <v>49</v>
      </c>
    </row>
    <row r="114" spans="1:13" x14ac:dyDescent="0.35">
      <c r="M11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workbookViewId="0"/>
  </sheetViews>
  <sheetFormatPr defaultRowHeight="14.5" x14ac:dyDescent="0.35"/>
  <cols>
    <col min="1" max="1" width="9.1796875" customWidth="1"/>
    <col min="2" max="2" width="9.7265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34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2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>
        <v>6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 s="12" t="s">
        <v>46</v>
      </c>
      <c r="M9" s="2">
        <v>4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41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238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17</v>
      </c>
      <c r="M79" s="2">
        <v>2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0</v>
      </c>
      <c r="K81" s="6"/>
      <c r="M81" s="1">
        <v>46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51</v>
      </c>
      <c r="C93" s="3"/>
      <c r="D93" s="4"/>
      <c r="F93" s="3"/>
      <c r="G93" s="4"/>
      <c r="I93" s="3">
        <v>4</v>
      </c>
      <c r="J93" s="4"/>
      <c r="K93" s="6"/>
      <c r="L93" s="3">
        <v>325</v>
      </c>
      <c r="M93" s="4"/>
      <c r="O93" s="3">
        <v>2.2000000000000002</v>
      </c>
      <c r="P93" s="4"/>
      <c r="R93" s="3">
        <f>PRODUCT(L93,O93)</f>
        <v>715.00000000000011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25</v>
      </c>
    </row>
    <row r="113" spans="1:13" x14ac:dyDescent="0.35">
      <c r="A113" s="7" t="s">
        <v>37</v>
      </c>
      <c r="L113" s="7" t="s">
        <v>37</v>
      </c>
      <c r="M11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workbookViewId="0"/>
  </sheetViews>
  <sheetFormatPr defaultRowHeight="14.5" x14ac:dyDescent="0.35"/>
  <cols>
    <col min="1" max="1" width="9.08984375" customWidth="1"/>
    <col min="2" max="2" width="9.9062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33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>
        <v>1</v>
      </c>
      <c r="M8" s="2">
        <v>13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13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6</v>
      </c>
      <c r="K74" s="6"/>
      <c r="M74" s="1">
        <v>275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2</v>
      </c>
      <c r="K81" s="6"/>
      <c r="M81" s="1">
        <v>79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53</v>
      </c>
      <c r="C93" s="3">
        <v>725</v>
      </c>
      <c r="D93" s="4"/>
      <c r="F93" s="3">
        <v>4</v>
      </c>
      <c r="G93" s="4"/>
      <c r="I93" s="3">
        <f>PRODUCT(C93,F93)</f>
        <v>2900</v>
      </c>
      <c r="J93" s="4"/>
      <c r="K93" s="6"/>
      <c r="L93" s="3">
        <v>725</v>
      </c>
      <c r="M93" s="4"/>
      <c r="O93" s="3">
        <v>45</v>
      </c>
      <c r="P93" s="4"/>
      <c r="R93" s="3">
        <f>PRODUCT(L93,O93)</f>
        <v>32625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29</v>
      </c>
      <c r="C96" s="3"/>
      <c r="D96" s="4"/>
      <c r="F96" s="3"/>
      <c r="G96" s="4"/>
      <c r="I96" s="3">
        <f>PRODUCT(C96,F96)</f>
        <v>0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54</v>
      </c>
      <c r="C102" s="3"/>
      <c r="D102" s="4"/>
      <c r="F102" s="3">
        <f>C102*46</f>
        <v>0</v>
      </c>
      <c r="G102" s="4"/>
      <c r="K102" s="6"/>
      <c r="L102" s="3">
        <v>26</v>
      </c>
      <c r="M102" s="4"/>
      <c r="O102" s="3">
        <f>L102*46</f>
        <v>1196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76</v>
      </c>
    </row>
    <row r="113" spans="1:13" x14ac:dyDescent="0.35">
      <c r="A113" s="7" t="s">
        <v>37</v>
      </c>
      <c r="B113" t="s">
        <v>55</v>
      </c>
      <c r="L113" s="7" t="s">
        <v>37</v>
      </c>
      <c r="M113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4"/>
  <sheetViews>
    <sheetView workbookViewId="0">
      <selection activeCell="E6" sqref="E6"/>
    </sheetView>
  </sheetViews>
  <sheetFormatPr defaultRowHeight="14.5" x14ac:dyDescent="0.35"/>
  <cols>
    <col min="1" max="1" width="9.1796875" customWidth="1"/>
    <col min="2" max="2" width="10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32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4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 s="12" t="s">
        <v>57</v>
      </c>
      <c r="M8" s="2">
        <v>1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 s="12" t="s">
        <v>46</v>
      </c>
      <c r="M9" s="2">
        <v>1</v>
      </c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 s="12" t="s">
        <v>58</v>
      </c>
      <c r="M10" s="2">
        <v>2</v>
      </c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 s="12" t="s">
        <v>59</v>
      </c>
      <c r="M11" s="2">
        <v>6</v>
      </c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2.5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5</v>
      </c>
      <c r="K74" s="6"/>
      <c r="M74" s="1">
        <v>214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4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4</v>
      </c>
      <c r="K81" s="6"/>
      <c r="M81" s="1">
        <v>29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60</v>
      </c>
      <c r="C84" s="3"/>
      <c r="D84" s="4"/>
      <c r="F84" s="3"/>
      <c r="G84" s="4"/>
      <c r="I84" s="3">
        <f>PRODUCT(C84,F84)</f>
        <v>0</v>
      </c>
      <c r="J84" s="4"/>
      <c r="K84" s="6"/>
      <c r="L84" s="3">
        <v>100</v>
      </c>
      <c r="M84" s="4"/>
      <c r="O84" s="3">
        <v>1</v>
      </c>
      <c r="P84" s="4"/>
      <c r="R84" s="3">
        <f>PRODUCT(L84,O84)</f>
        <v>100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44</v>
      </c>
      <c r="C93" s="3">
        <v>725</v>
      </c>
      <c r="D93" s="4"/>
      <c r="F93" s="3">
        <v>3.5</v>
      </c>
      <c r="G93" s="4"/>
      <c r="I93" s="3">
        <f>PRODUCT(C93,F93)</f>
        <v>2537.5</v>
      </c>
      <c r="J93" s="4"/>
      <c r="K93" s="6"/>
      <c r="L93" s="3">
        <v>725</v>
      </c>
      <c r="M93" s="4"/>
      <c r="O93" s="3">
        <v>93</v>
      </c>
      <c r="P93" s="4"/>
      <c r="R93" s="3">
        <f>PRODUCT(L93,O93)</f>
        <v>67425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61</v>
      </c>
      <c r="C96" s="3">
        <v>325</v>
      </c>
      <c r="D96" s="4"/>
      <c r="F96" s="3">
        <v>0.25</v>
      </c>
      <c r="G96" s="4"/>
      <c r="I96" s="3">
        <f>PRODUCT(C96,F96)</f>
        <v>81.25</v>
      </c>
      <c r="J96" s="4"/>
      <c r="K96" s="6"/>
      <c r="L96" s="3"/>
      <c r="M96" s="4"/>
      <c r="O96" s="3"/>
      <c r="P96" s="4"/>
      <c r="R96" s="3">
        <f>PRODUCT(L96,O96)</f>
        <v>0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54</v>
      </c>
      <c r="C102" s="3"/>
      <c r="D102" s="4"/>
      <c r="F102" s="3">
        <f>C102*46</f>
        <v>0</v>
      </c>
      <c r="G102" s="4"/>
      <c r="K102" s="6"/>
      <c r="L102" s="3">
        <v>9</v>
      </c>
      <c r="M102" s="4"/>
      <c r="O102" s="3">
        <f>L102*46</f>
        <v>414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7</v>
      </c>
    </row>
    <row r="113" spans="1:13" x14ac:dyDescent="0.35">
      <c r="A113" s="7" t="s">
        <v>37</v>
      </c>
      <c r="L113" s="7" t="s">
        <v>37</v>
      </c>
      <c r="M113" t="s">
        <v>62</v>
      </c>
    </row>
    <row r="114" spans="1:13" x14ac:dyDescent="0.35">
      <c r="M114" t="s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4"/>
  <sheetViews>
    <sheetView workbookViewId="0"/>
  </sheetViews>
  <sheetFormatPr defaultRowHeight="14.5" x14ac:dyDescent="0.35"/>
  <cols>
    <col min="1" max="1" width="9.1796875" customWidth="1"/>
    <col min="2" max="2" width="10.08984375" customWidth="1"/>
  </cols>
  <sheetData>
    <row r="1" spans="1:19" x14ac:dyDescent="0.35">
      <c r="A1" s="7" t="s">
        <v>42</v>
      </c>
      <c r="K1" s="6"/>
    </row>
    <row r="2" spans="1:19" x14ac:dyDescent="0.35">
      <c r="A2" s="8"/>
      <c r="B2" s="8"/>
      <c r="C2" s="8"/>
      <c r="D2" s="8"/>
      <c r="E2" s="9" t="s">
        <v>0</v>
      </c>
      <c r="F2" s="8"/>
      <c r="G2" s="8"/>
      <c r="H2" s="8"/>
      <c r="I2" s="8"/>
      <c r="J2" s="8"/>
      <c r="K2" s="10"/>
      <c r="L2" s="8"/>
      <c r="M2" s="9" t="s">
        <v>1</v>
      </c>
      <c r="N2" s="8"/>
      <c r="O2" s="8"/>
      <c r="P2" s="8"/>
      <c r="Q2" s="8"/>
      <c r="R2" s="8"/>
      <c r="S2" s="8"/>
    </row>
    <row r="3" spans="1:19" x14ac:dyDescent="0.35">
      <c r="A3" s="7" t="s">
        <v>43</v>
      </c>
      <c r="K3" s="6"/>
    </row>
    <row r="4" spans="1:19" x14ac:dyDescent="0.35">
      <c r="A4" s="7" t="s">
        <v>31</v>
      </c>
      <c r="K4" s="6"/>
    </row>
    <row r="5" spans="1:19" x14ac:dyDescent="0.35">
      <c r="A5" s="7"/>
      <c r="K5" s="6"/>
    </row>
    <row r="6" spans="1:19" x14ac:dyDescent="0.35">
      <c r="A6" s="7" t="s">
        <v>2</v>
      </c>
      <c r="E6" s="1">
        <v>0</v>
      </c>
      <c r="K6" s="6"/>
      <c r="M6" s="1">
        <v>1</v>
      </c>
    </row>
    <row r="7" spans="1:19" x14ac:dyDescent="0.35">
      <c r="A7" s="7"/>
      <c r="K7" s="6"/>
    </row>
    <row r="8" spans="1:19" x14ac:dyDescent="0.35">
      <c r="A8" s="7" t="s">
        <v>30</v>
      </c>
      <c r="D8">
        <v>1</v>
      </c>
      <c r="E8" s="2"/>
      <c r="F8" s="2"/>
      <c r="G8" s="11">
        <v>61</v>
      </c>
      <c r="K8" s="6"/>
      <c r="L8" s="12" t="s">
        <v>57</v>
      </c>
      <c r="M8" s="2">
        <v>2</v>
      </c>
      <c r="N8" s="2"/>
      <c r="O8" s="11">
        <v>61</v>
      </c>
    </row>
    <row r="9" spans="1:19" x14ac:dyDescent="0.35">
      <c r="A9" t="s">
        <v>26</v>
      </c>
      <c r="D9">
        <v>2</v>
      </c>
      <c r="E9" s="2"/>
      <c r="F9" s="2"/>
      <c r="G9" s="11">
        <v>62</v>
      </c>
      <c r="K9" s="6"/>
      <c r="L9">
        <v>2</v>
      </c>
      <c r="M9" s="2"/>
      <c r="N9" s="2"/>
      <c r="O9" s="11">
        <v>62</v>
      </c>
    </row>
    <row r="10" spans="1:19" x14ac:dyDescent="0.35">
      <c r="A10" t="s">
        <v>24</v>
      </c>
      <c r="D10">
        <v>3</v>
      </c>
      <c r="E10" s="2"/>
      <c r="F10" s="2"/>
      <c r="G10" s="11">
        <v>63</v>
      </c>
      <c r="K10" s="6"/>
      <c r="L10">
        <v>3</v>
      </c>
      <c r="M10" s="2"/>
      <c r="N10" s="2"/>
      <c r="O10" s="11">
        <v>63</v>
      </c>
    </row>
    <row r="11" spans="1:19" x14ac:dyDescent="0.35">
      <c r="A11" t="s">
        <v>25</v>
      </c>
      <c r="D11">
        <v>4</v>
      </c>
      <c r="E11" s="2"/>
      <c r="F11" s="2"/>
      <c r="G11" s="11">
        <v>64</v>
      </c>
      <c r="K11" s="6"/>
      <c r="L11">
        <v>4</v>
      </c>
      <c r="M11" s="2"/>
      <c r="N11" s="2"/>
      <c r="O11" s="11">
        <v>64</v>
      </c>
    </row>
    <row r="12" spans="1:19" x14ac:dyDescent="0.35">
      <c r="A12" t="s">
        <v>40</v>
      </c>
      <c r="D12">
        <v>5</v>
      </c>
      <c r="E12" s="2"/>
      <c r="F12" s="2"/>
      <c r="G12" s="11">
        <v>65</v>
      </c>
      <c r="K12" s="6"/>
      <c r="L12">
        <v>5</v>
      </c>
      <c r="M12" s="2"/>
      <c r="N12" s="2"/>
      <c r="O12" s="11">
        <v>65</v>
      </c>
    </row>
    <row r="13" spans="1:19" x14ac:dyDescent="0.35">
      <c r="D13">
        <v>6</v>
      </c>
      <c r="E13" s="2"/>
      <c r="F13" s="2"/>
      <c r="G13" s="11">
        <v>66</v>
      </c>
      <c r="K13" s="6"/>
      <c r="L13">
        <v>6</v>
      </c>
      <c r="M13" s="2"/>
      <c r="N13" s="2"/>
      <c r="O13" s="11">
        <v>66</v>
      </c>
    </row>
    <row r="14" spans="1:19" x14ac:dyDescent="0.35">
      <c r="D14">
        <v>7</v>
      </c>
      <c r="E14" s="2"/>
      <c r="F14" s="2"/>
      <c r="G14" s="11">
        <v>67</v>
      </c>
      <c r="K14" s="6"/>
      <c r="L14">
        <v>7</v>
      </c>
      <c r="M14" s="2"/>
      <c r="N14" s="2"/>
      <c r="O14" s="11">
        <v>67</v>
      </c>
    </row>
    <row r="15" spans="1:19" x14ac:dyDescent="0.35">
      <c r="D15">
        <v>8</v>
      </c>
      <c r="E15" s="2"/>
      <c r="F15" s="2"/>
      <c r="G15" s="11">
        <v>68</v>
      </c>
      <c r="K15" s="6"/>
      <c r="L15">
        <v>8</v>
      </c>
      <c r="M15" s="2"/>
      <c r="N15" s="2"/>
      <c r="O15" s="11">
        <v>68</v>
      </c>
    </row>
    <row r="16" spans="1:19" x14ac:dyDescent="0.35">
      <c r="D16">
        <v>9</v>
      </c>
      <c r="E16" s="2"/>
      <c r="F16" s="2"/>
      <c r="G16" s="11">
        <v>69</v>
      </c>
      <c r="K16" s="6"/>
      <c r="L16">
        <v>9</v>
      </c>
      <c r="M16" s="2"/>
      <c r="N16" s="2"/>
      <c r="O16" s="11">
        <v>69</v>
      </c>
    </row>
    <row r="17" spans="4:15" x14ac:dyDescent="0.35">
      <c r="D17">
        <v>10</v>
      </c>
      <c r="E17" s="2"/>
      <c r="F17" s="2"/>
      <c r="G17" s="11">
        <v>70</v>
      </c>
      <c r="K17" s="6"/>
      <c r="L17">
        <v>10</v>
      </c>
      <c r="M17" s="2"/>
      <c r="N17" s="2"/>
      <c r="O17" s="11">
        <v>70</v>
      </c>
    </row>
    <row r="18" spans="4:15" x14ac:dyDescent="0.35">
      <c r="D18">
        <v>11</v>
      </c>
      <c r="E18" s="2"/>
      <c r="F18" s="2"/>
      <c r="G18" s="11">
        <v>71</v>
      </c>
      <c r="K18" s="6"/>
      <c r="L18">
        <v>11</v>
      </c>
      <c r="M18" s="2"/>
      <c r="N18" s="2"/>
      <c r="O18" s="11">
        <v>71</v>
      </c>
    </row>
    <row r="19" spans="4:15" x14ac:dyDescent="0.35">
      <c r="D19">
        <v>12</v>
      </c>
      <c r="E19" s="2"/>
      <c r="F19" s="2"/>
      <c r="G19" s="11">
        <v>72</v>
      </c>
      <c r="K19" s="6"/>
      <c r="L19">
        <v>12</v>
      </c>
      <c r="M19" s="2"/>
      <c r="N19" s="2"/>
      <c r="O19" s="11">
        <v>72</v>
      </c>
    </row>
    <row r="20" spans="4:15" x14ac:dyDescent="0.35">
      <c r="D20">
        <v>13</v>
      </c>
      <c r="E20" s="2"/>
      <c r="F20" s="2"/>
      <c r="G20" s="11">
        <v>73</v>
      </c>
      <c r="K20" s="6"/>
      <c r="L20">
        <v>13</v>
      </c>
      <c r="M20" s="2"/>
      <c r="N20" s="2"/>
      <c r="O20" s="11">
        <v>73</v>
      </c>
    </row>
    <row r="21" spans="4:15" x14ac:dyDescent="0.35">
      <c r="D21">
        <v>14</v>
      </c>
      <c r="E21" s="2"/>
      <c r="F21" s="2"/>
      <c r="G21" s="11">
        <v>74</v>
      </c>
      <c r="K21" s="6"/>
      <c r="L21">
        <v>14</v>
      </c>
      <c r="M21" s="2"/>
      <c r="N21" s="2"/>
      <c r="O21" s="11">
        <v>74</v>
      </c>
    </row>
    <row r="22" spans="4:15" x14ac:dyDescent="0.35">
      <c r="D22">
        <v>15</v>
      </c>
      <c r="E22" s="2"/>
      <c r="F22" s="2"/>
      <c r="G22" s="11">
        <v>75</v>
      </c>
      <c r="K22" s="6"/>
      <c r="L22">
        <v>15</v>
      </c>
      <c r="M22" s="2"/>
      <c r="N22" s="2"/>
      <c r="O22" s="11">
        <v>75</v>
      </c>
    </row>
    <row r="23" spans="4:15" x14ac:dyDescent="0.35">
      <c r="D23">
        <v>16</v>
      </c>
      <c r="E23" s="2"/>
      <c r="F23" s="2"/>
      <c r="G23" s="11">
        <v>76</v>
      </c>
      <c r="K23" s="6"/>
      <c r="L23">
        <v>16</v>
      </c>
      <c r="M23" s="2"/>
      <c r="N23" s="2"/>
      <c r="O23" s="11">
        <v>76</v>
      </c>
    </row>
    <row r="24" spans="4:15" x14ac:dyDescent="0.35">
      <c r="D24">
        <v>17</v>
      </c>
      <c r="E24" s="2"/>
      <c r="F24" s="2"/>
      <c r="G24" s="11">
        <v>77</v>
      </c>
      <c r="K24" s="6"/>
      <c r="L24">
        <v>17</v>
      </c>
      <c r="M24" s="2"/>
      <c r="N24" s="2"/>
      <c r="O24" s="11">
        <v>77</v>
      </c>
    </row>
    <row r="25" spans="4:15" x14ac:dyDescent="0.35">
      <c r="D25">
        <v>18</v>
      </c>
      <c r="E25" s="2"/>
      <c r="F25" s="2"/>
      <c r="G25" s="11">
        <v>78</v>
      </c>
      <c r="K25" s="6"/>
      <c r="L25">
        <v>18</v>
      </c>
      <c r="M25" s="2"/>
      <c r="N25" s="2"/>
      <c r="O25" s="11">
        <v>78</v>
      </c>
    </row>
    <row r="26" spans="4:15" x14ac:dyDescent="0.35">
      <c r="D26">
        <v>19</v>
      </c>
      <c r="E26" s="2"/>
      <c r="F26" s="2"/>
      <c r="G26" s="11">
        <v>79</v>
      </c>
      <c r="K26" s="6"/>
      <c r="L26">
        <v>19</v>
      </c>
      <c r="M26" s="2"/>
      <c r="N26" s="2"/>
      <c r="O26" s="11">
        <v>79</v>
      </c>
    </row>
    <row r="27" spans="4:15" x14ac:dyDescent="0.35">
      <c r="D27">
        <v>20</v>
      </c>
      <c r="E27" s="2"/>
      <c r="F27" s="2"/>
      <c r="G27" s="11">
        <v>80</v>
      </c>
      <c r="K27" s="6"/>
      <c r="L27">
        <v>20</v>
      </c>
      <c r="M27" s="2"/>
      <c r="N27" s="2"/>
      <c r="O27" s="11">
        <v>80</v>
      </c>
    </row>
    <row r="28" spans="4:15" x14ac:dyDescent="0.35">
      <c r="D28">
        <v>21</v>
      </c>
      <c r="E28" s="2"/>
      <c r="F28" s="2"/>
      <c r="G28" s="11">
        <v>81</v>
      </c>
      <c r="K28" s="6"/>
      <c r="L28">
        <v>21</v>
      </c>
      <c r="M28" s="2"/>
      <c r="N28" s="2"/>
      <c r="O28" s="11">
        <v>81</v>
      </c>
    </row>
    <row r="29" spans="4:15" x14ac:dyDescent="0.35">
      <c r="D29">
        <v>22</v>
      </c>
      <c r="E29" s="2"/>
      <c r="F29" s="2"/>
      <c r="G29" s="11">
        <v>82</v>
      </c>
      <c r="K29" s="6"/>
      <c r="L29">
        <v>22</v>
      </c>
      <c r="M29" s="2"/>
      <c r="N29" s="2"/>
      <c r="O29" s="11">
        <v>82</v>
      </c>
    </row>
    <row r="30" spans="4:15" x14ac:dyDescent="0.35">
      <c r="D30">
        <v>23</v>
      </c>
      <c r="E30" s="2"/>
      <c r="F30" s="2"/>
      <c r="G30" s="11">
        <v>83</v>
      </c>
      <c r="K30" s="6"/>
      <c r="L30">
        <v>23</v>
      </c>
      <c r="M30" s="2"/>
      <c r="N30" s="2"/>
      <c r="O30" s="11">
        <v>83</v>
      </c>
    </row>
    <row r="31" spans="4:15" x14ac:dyDescent="0.35">
      <c r="D31">
        <v>24</v>
      </c>
      <c r="E31" s="2"/>
      <c r="F31" s="2"/>
      <c r="G31" s="11">
        <v>84</v>
      </c>
      <c r="K31" s="6"/>
      <c r="L31">
        <v>24</v>
      </c>
      <c r="M31" s="2"/>
      <c r="N31" s="2"/>
      <c r="O31" s="11">
        <v>84</v>
      </c>
    </row>
    <row r="32" spans="4:15" x14ac:dyDescent="0.35">
      <c r="D32">
        <v>25</v>
      </c>
      <c r="E32" s="2"/>
      <c r="F32" s="2"/>
      <c r="G32" s="11">
        <v>85</v>
      </c>
      <c r="K32" s="6"/>
      <c r="L32">
        <v>25</v>
      </c>
      <c r="M32" s="2"/>
      <c r="N32" s="2"/>
      <c r="O32" s="11">
        <v>85</v>
      </c>
    </row>
    <row r="33" spans="4:15" x14ac:dyDescent="0.35">
      <c r="D33">
        <v>26</v>
      </c>
      <c r="E33" s="2"/>
      <c r="F33" s="2"/>
      <c r="G33" s="11">
        <v>86</v>
      </c>
      <c r="K33" s="6"/>
      <c r="L33">
        <v>26</v>
      </c>
      <c r="M33" s="2"/>
      <c r="N33" s="2"/>
      <c r="O33" s="11">
        <v>86</v>
      </c>
    </row>
    <row r="34" spans="4:15" x14ac:dyDescent="0.35">
      <c r="D34">
        <v>27</v>
      </c>
      <c r="E34" s="2"/>
      <c r="F34" s="2"/>
      <c r="G34" s="11">
        <v>87</v>
      </c>
      <c r="K34" s="6"/>
      <c r="L34">
        <v>27</v>
      </c>
      <c r="M34" s="2"/>
      <c r="N34" s="2"/>
      <c r="O34" s="11">
        <v>87</v>
      </c>
    </row>
    <row r="35" spans="4:15" x14ac:dyDescent="0.35">
      <c r="D35">
        <v>28</v>
      </c>
      <c r="E35" s="2"/>
      <c r="F35" s="2"/>
      <c r="G35" s="11">
        <v>88</v>
      </c>
      <c r="K35" s="6"/>
      <c r="L35">
        <v>28</v>
      </c>
      <c r="M35" s="2"/>
      <c r="N35" s="2"/>
      <c r="O35" s="11">
        <v>88</v>
      </c>
    </row>
    <row r="36" spans="4:15" x14ac:dyDescent="0.35">
      <c r="D36">
        <v>29</v>
      </c>
      <c r="E36" s="2"/>
      <c r="F36" s="2"/>
      <c r="G36" s="11">
        <v>89</v>
      </c>
      <c r="K36" s="6"/>
      <c r="L36">
        <v>29</v>
      </c>
      <c r="M36" s="2"/>
      <c r="N36" s="2"/>
      <c r="O36" s="11">
        <v>89</v>
      </c>
    </row>
    <row r="37" spans="4:15" x14ac:dyDescent="0.35">
      <c r="D37">
        <v>30</v>
      </c>
      <c r="E37" s="2"/>
      <c r="F37" s="2"/>
      <c r="G37" s="11">
        <v>90</v>
      </c>
      <c r="K37" s="6"/>
      <c r="L37">
        <v>30</v>
      </c>
      <c r="M37" s="2"/>
      <c r="N37" s="2"/>
      <c r="O37" s="11">
        <v>90</v>
      </c>
    </row>
    <row r="38" spans="4:15" x14ac:dyDescent="0.35">
      <c r="D38">
        <v>31</v>
      </c>
      <c r="E38" s="2"/>
      <c r="F38" s="2"/>
      <c r="G38" s="11">
        <v>91</v>
      </c>
      <c r="K38" s="6"/>
      <c r="L38">
        <v>31</v>
      </c>
      <c r="M38" s="2"/>
      <c r="N38" s="2"/>
      <c r="O38" s="11">
        <v>91</v>
      </c>
    </row>
    <row r="39" spans="4:15" x14ac:dyDescent="0.35">
      <c r="D39">
        <v>32</v>
      </c>
      <c r="E39" s="2"/>
      <c r="F39" s="2"/>
      <c r="G39" s="11">
        <v>92</v>
      </c>
      <c r="K39" s="6"/>
      <c r="L39">
        <v>32</v>
      </c>
      <c r="M39" s="2"/>
      <c r="N39" s="2"/>
      <c r="O39" s="11">
        <v>92</v>
      </c>
    </row>
    <row r="40" spans="4:15" x14ac:dyDescent="0.35">
      <c r="D40">
        <v>33</v>
      </c>
      <c r="E40" s="2"/>
      <c r="F40" s="2"/>
      <c r="G40" s="11">
        <v>93</v>
      </c>
      <c r="K40" s="6"/>
      <c r="L40">
        <v>33</v>
      </c>
      <c r="M40" s="2"/>
      <c r="N40" s="2"/>
      <c r="O40" s="11">
        <v>93</v>
      </c>
    </row>
    <row r="41" spans="4:15" x14ac:dyDescent="0.35">
      <c r="D41">
        <v>34</v>
      </c>
      <c r="E41" s="2"/>
      <c r="F41" s="2"/>
      <c r="G41" s="11">
        <v>94</v>
      </c>
      <c r="K41" s="6"/>
      <c r="L41">
        <v>34</v>
      </c>
      <c r="M41" s="2"/>
      <c r="N41" s="2"/>
      <c r="O41" s="11">
        <v>94</v>
      </c>
    </row>
    <row r="42" spans="4:15" x14ac:dyDescent="0.35">
      <c r="D42">
        <v>35</v>
      </c>
      <c r="E42" s="2"/>
      <c r="F42" s="2"/>
      <c r="G42" s="11">
        <v>95</v>
      </c>
      <c r="K42" s="6"/>
      <c r="L42">
        <v>35</v>
      </c>
      <c r="M42" s="2"/>
      <c r="N42" s="2"/>
      <c r="O42" s="11">
        <v>95</v>
      </c>
    </row>
    <row r="43" spans="4:15" x14ac:dyDescent="0.35">
      <c r="D43">
        <v>36</v>
      </c>
      <c r="E43" s="2"/>
      <c r="F43" s="2"/>
      <c r="G43" s="11">
        <v>96</v>
      </c>
      <c r="K43" s="6"/>
      <c r="L43">
        <v>36</v>
      </c>
      <c r="M43" s="2"/>
      <c r="N43" s="2"/>
      <c r="O43" s="11">
        <v>96</v>
      </c>
    </row>
    <row r="44" spans="4:15" x14ac:dyDescent="0.35">
      <c r="D44">
        <v>37</v>
      </c>
      <c r="E44" s="2"/>
      <c r="F44" s="2"/>
      <c r="G44" s="11">
        <v>97</v>
      </c>
      <c r="K44" s="6"/>
      <c r="L44">
        <v>37</v>
      </c>
      <c r="M44" s="2"/>
      <c r="N44" s="2"/>
      <c r="O44" s="11">
        <v>97</v>
      </c>
    </row>
    <row r="45" spans="4:15" x14ac:dyDescent="0.35">
      <c r="D45">
        <v>38</v>
      </c>
      <c r="E45" s="2"/>
      <c r="F45" s="2"/>
      <c r="G45" s="11">
        <v>98</v>
      </c>
      <c r="K45" s="6"/>
      <c r="L45">
        <v>38</v>
      </c>
      <c r="M45" s="2"/>
      <c r="N45" s="2"/>
      <c r="O45" s="11">
        <v>98</v>
      </c>
    </row>
    <row r="46" spans="4:15" x14ac:dyDescent="0.35">
      <c r="D46">
        <v>39</v>
      </c>
      <c r="E46" s="2"/>
      <c r="F46" s="2"/>
      <c r="G46" s="11">
        <v>99</v>
      </c>
      <c r="K46" s="6"/>
      <c r="L46">
        <v>39</v>
      </c>
      <c r="M46" s="2"/>
      <c r="N46" s="2"/>
      <c r="O46" s="11">
        <v>99</v>
      </c>
    </row>
    <row r="47" spans="4:15" x14ac:dyDescent="0.35">
      <c r="D47">
        <v>40</v>
      </c>
      <c r="E47" s="2"/>
      <c r="F47" s="2"/>
      <c r="G47" s="11">
        <v>100</v>
      </c>
      <c r="K47" s="6"/>
      <c r="L47">
        <v>40</v>
      </c>
      <c r="M47" s="2"/>
      <c r="N47" s="2"/>
      <c r="O47" s="11">
        <v>100</v>
      </c>
    </row>
    <row r="48" spans="4:15" x14ac:dyDescent="0.35">
      <c r="D48">
        <v>41</v>
      </c>
      <c r="E48" s="2"/>
      <c r="F48" s="2"/>
      <c r="G48" s="11">
        <v>101</v>
      </c>
      <c r="K48" s="6"/>
      <c r="L48">
        <v>41</v>
      </c>
      <c r="M48" s="2"/>
      <c r="N48" s="2"/>
      <c r="O48" s="11">
        <v>101</v>
      </c>
    </row>
    <row r="49" spans="4:15" x14ac:dyDescent="0.35">
      <c r="D49">
        <v>42</v>
      </c>
      <c r="E49" s="2"/>
      <c r="F49" s="2"/>
      <c r="G49" s="11">
        <v>102</v>
      </c>
      <c r="K49" s="6"/>
      <c r="L49">
        <v>42</v>
      </c>
      <c r="M49" s="2"/>
      <c r="N49" s="2"/>
      <c r="O49" s="11">
        <v>102</v>
      </c>
    </row>
    <row r="50" spans="4:15" x14ac:dyDescent="0.35">
      <c r="D50">
        <v>43</v>
      </c>
      <c r="E50" s="2"/>
      <c r="F50" s="2"/>
      <c r="G50" s="11">
        <v>103</v>
      </c>
      <c r="K50" s="6"/>
      <c r="L50">
        <v>43</v>
      </c>
      <c r="M50" s="2"/>
      <c r="N50" s="2"/>
      <c r="O50" s="11">
        <v>103</v>
      </c>
    </row>
    <row r="51" spans="4:15" x14ac:dyDescent="0.35">
      <c r="D51">
        <v>44</v>
      </c>
      <c r="E51" s="2"/>
      <c r="F51" s="2"/>
      <c r="G51" s="11">
        <v>104</v>
      </c>
      <c r="K51" s="6"/>
      <c r="L51">
        <v>44</v>
      </c>
      <c r="M51" s="2"/>
      <c r="N51" s="2"/>
      <c r="O51" s="11">
        <v>104</v>
      </c>
    </row>
    <row r="52" spans="4:15" x14ac:dyDescent="0.35">
      <c r="D52">
        <v>45</v>
      </c>
      <c r="E52" s="2"/>
      <c r="F52" s="2"/>
      <c r="G52" s="11">
        <v>105</v>
      </c>
      <c r="K52" s="6"/>
      <c r="L52">
        <v>45</v>
      </c>
      <c r="M52" s="2"/>
      <c r="N52" s="2"/>
      <c r="O52" s="11">
        <v>105</v>
      </c>
    </row>
    <row r="53" spans="4:15" x14ac:dyDescent="0.35">
      <c r="D53">
        <v>46</v>
      </c>
      <c r="E53" s="2"/>
      <c r="F53" s="2"/>
      <c r="G53" s="11">
        <v>106</v>
      </c>
      <c r="K53" s="6"/>
      <c r="L53">
        <v>46</v>
      </c>
      <c r="M53" s="2"/>
      <c r="N53" s="2"/>
      <c r="O53" s="11">
        <v>106</v>
      </c>
    </row>
    <row r="54" spans="4:15" x14ac:dyDescent="0.35">
      <c r="D54">
        <v>47</v>
      </c>
      <c r="E54" s="2"/>
      <c r="F54" s="2"/>
      <c r="G54" s="11">
        <v>107</v>
      </c>
      <c r="K54" s="6"/>
      <c r="L54">
        <v>47</v>
      </c>
      <c r="M54" s="2"/>
      <c r="N54" s="2"/>
      <c r="O54" s="11">
        <v>107</v>
      </c>
    </row>
    <row r="55" spans="4:15" x14ac:dyDescent="0.35">
      <c r="D55">
        <v>48</v>
      </c>
      <c r="E55" s="2"/>
      <c r="F55" s="2"/>
      <c r="G55" s="11">
        <v>108</v>
      </c>
      <c r="K55" s="6"/>
      <c r="L55">
        <v>48</v>
      </c>
      <c r="M55" s="2"/>
      <c r="N55" s="2"/>
      <c r="O55" s="11">
        <v>108</v>
      </c>
    </row>
    <row r="56" spans="4:15" x14ac:dyDescent="0.35">
      <c r="D56">
        <v>49</v>
      </c>
      <c r="E56" s="2"/>
      <c r="F56" s="2"/>
      <c r="G56" s="11">
        <v>109</v>
      </c>
      <c r="K56" s="6"/>
      <c r="L56">
        <v>49</v>
      </c>
      <c r="M56" s="2"/>
      <c r="N56" s="2"/>
      <c r="O56" s="11">
        <v>109</v>
      </c>
    </row>
    <row r="57" spans="4:15" x14ac:dyDescent="0.35">
      <c r="D57">
        <v>50</v>
      </c>
      <c r="E57" s="2"/>
      <c r="F57" s="2"/>
      <c r="G57" s="11">
        <v>110</v>
      </c>
      <c r="K57" s="6"/>
      <c r="L57">
        <v>50</v>
      </c>
      <c r="M57" s="2"/>
      <c r="N57" s="2"/>
      <c r="O57" s="11">
        <v>110</v>
      </c>
    </row>
    <row r="58" spans="4:15" x14ac:dyDescent="0.35">
      <c r="D58">
        <v>51</v>
      </c>
      <c r="E58" s="2"/>
      <c r="F58" s="2"/>
      <c r="G58" s="11">
        <v>111</v>
      </c>
      <c r="K58" s="6"/>
      <c r="L58">
        <v>51</v>
      </c>
      <c r="M58" s="2"/>
      <c r="N58" s="2"/>
      <c r="O58" s="11">
        <v>111</v>
      </c>
    </row>
    <row r="59" spans="4:15" x14ac:dyDescent="0.35">
      <c r="D59">
        <v>52</v>
      </c>
      <c r="E59" s="2"/>
      <c r="F59" s="2"/>
      <c r="G59" s="11">
        <v>112</v>
      </c>
      <c r="K59" s="6"/>
      <c r="L59">
        <v>52</v>
      </c>
      <c r="M59" s="2"/>
      <c r="N59" s="2"/>
      <c r="O59" s="11">
        <v>112</v>
      </c>
    </row>
    <row r="60" spans="4:15" x14ac:dyDescent="0.35">
      <c r="D60">
        <v>53</v>
      </c>
      <c r="E60" s="2"/>
      <c r="F60" s="2"/>
      <c r="G60" s="11">
        <v>113</v>
      </c>
      <c r="K60" s="6"/>
      <c r="L60">
        <v>53</v>
      </c>
      <c r="M60" s="2"/>
      <c r="N60" s="2"/>
      <c r="O60" s="11">
        <v>113</v>
      </c>
    </row>
    <row r="61" spans="4:15" x14ac:dyDescent="0.35">
      <c r="D61">
        <v>54</v>
      </c>
      <c r="E61" s="2"/>
      <c r="F61" s="2"/>
      <c r="G61" s="11">
        <v>114</v>
      </c>
      <c r="K61" s="6"/>
      <c r="L61">
        <v>54</v>
      </c>
      <c r="M61" s="2"/>
      <c r="N61" s="2"/>
      <c r="O61" s="11">
        <v>114</v>
      </c>
    </row>
    <row r="62" spans="4:15" x14ac:dyDescent="0.35">
      <c r="D62">
        <v>55</v>
      </c>
      <c r="E62" s="2"/>
      <c r="F62" s="2"/>
      <c r="G62" s="11">
        <v>115</v>
      </c>
      <c r="K62" s="6"/>
      <c r="L62">
        <v>55</v>
      </c>
      <c r="M62" s="2"/>
      <c r="N62" s="2"/>
      <c r="O62" s="11">
        <v>115</v>
      </c>
    </row>
    <row r="63" spans="4:15" x14ac:dyDescent="0.35">
      <c r="D63">
        <v>56</v>
      </c>
      <c r="E63" s="2"/>
      <c r="F63" s="2"/>
      <c r="G63" s="11">
        <v>116</v>
      </c>
      <c r="K63" s="6"/>
      <c r="L63">
        <v>56</v>
      </c>
      <c r="M63" s="2"/>
      <c r="N63" s="2"/>
      <c r="O63" s="11">
        <v>116</v>
      </c>
    </row>
    <row r="64" spans="4:15" x14ac:dyDescent="0.35">
      <c r="D64">
        <v>57</v>
      </c>
      <c r="E64" s="2"/>
      <c r="F64" s="2"/>
      <c r="G64" s="11">
        <v>117</v>
      </c>
      <c r="K64" s="6"/>
      <c r="L64">
        <v>57</v>
      </c>
      <c r="M64" s="2"/>
      <c r="N64" s="2"/>
      <c r="O64" s="11">
        <v>117</v>
      </c>
    </row>
    <row r="65" spans="1:15" x14ac:dyDescent="0.35">
      <c r="D65">
        <v>58</v>
      </c>
      <c r="E65" s="2"/>
      <c r="F65" s="2"/>
      <c r="G65" s="11">
        <v>118</v>
      </c>
      <c r="K65" s="6"/>
      <c r="L65">
        <v>58</v>
      </c>
      <c r="M65" s="2"/>
      <c r="N65" s="2"/>
      <c r="O65" s="11">
        <v>118</v>
      </c>
    </row>
    <row r="66" spans="1:15" x14ac:dyDescent="0.35">
      <c r="D66">
        <v>59</v>
      </c>
      <c r="E66" s="2"/>
      <c r="F66" s="2"/>
      <c r="G66" s="11">
        <v>119</v>
      </c>
      <c r="K66" s="6"/>
      <c r="L66">
        <v>59</v>
      </c>
      <c r="M66" s="2"/>
      <c r="N66" s="2"/>
      <c r="O66" s="11">
        <v>119</v>
      </c>
    </row>
    <row r="67" spans="1:15" x14ac:dyDescent="0.35">
      <c r="D67">
        <v>60</v>
      </c>
      <c r="E67" s="2"/>
      <c r="F67" s="2"/>
      <c r="G67" s="11">
        <v>120</v>
      </c>
      <c r="K67" s="6"/>
      <c r="L67">
        <v>60</v>
      </c>
      <c r="M67" s="2"/>
      <c r="N67" s="2"/>
      <c r="O67" s="11">
        <v>120</v>
      </c>
    </row>
    <row r="68" spans="1:15" x14ac:dyDescent="0.35">
      <c r="K68" s="6"/>
    </row>
    <row r="69" spans="1:15" x14ac:dyDescent="0.35">
      <c r="K69" s="6"/>
    </row>
    <row r="70" spans="1:15" x14ac:dyDescent="0.35">
      <c r="K70" s="6"/>
    </row>
    <row r="71" spans="1:15" x14ac:dyDescent="0.35">
      <c r="K71" s="6"/>
    </row>
    <row r="72" spans="1:15" x14ac:dyDescent="0.35">
      <c r="A72" s="7" t="s">
        <v>5</v>
      </c>
      <c r="E72" s="1" t="e">
        <f>AVERAGE(E8:F67)</f>
        <v>#DIV/0!</v>
      </c>
      <c r="K72" s="6"/>
      <c r="M72" s="1">
        <f>AVERAGE(M8:N67)</f>
        <v>2</v>
      </c>
    </row>
    <row r="73" spans="1:15" x14ac:dyDescent="0.35">
      <c r="A73" s="7"/>
      <c r="K73" s="6"/>
    </row>
    <row r="74" spans="1:15" x14ac:dyDescent="0.35">
      <c r="A74" s="7" t="s">
        <v>3</v>
      </c>
      <c r="E74" s="1">
        <v>0</v>
      </c>
      <c r="K74" s="6"/>
      <c r="M74" s="1">
        <v>305</v>
      </c>
    </row>
    <row r="75" spans="1:15" x14ac:dyDescent="0.35">
      <c r="A75" s="7"/>
      <c r="K75" s="6"/>
    </row>
    <row r="76" spans="1:15" x14ac:dyDescent="0.35">
      <c r="A76" s="7" t="s">
        <v>4</v>
      </c>
      <c r="K76" s="6"/>
    </row>
    <row r="77" spans="1:15" x14ac:dyDescent="0.35">
      <c r="A77" s="7"/>
      <c r="K77" s="6"/>
    </row>
    <row r="78" spans="1:15" x14ac:dyDescent="0.35">
      <c r="A78" s="7"/>
      <c r="C78" t="s">
        <v>6</v>
      </c>
      <c r="D78" t="s">
        <v>7</v>
      </c>
      <c r="E78" t="s">
        <v>8</v>
      </c>
      <c r="F78" t="s">
        <v>9</v>
      </c>
      <c r="K78" s="6"/>
      <c r="L78" t="s">
        <v>6</v>
      </c>
      <c r="M78" t="s">
        <v>7</v>
      </c>
      <c r="N78" t="s">
        <v>8</v>
      </c>
      <c r="O78" t="s">
        <v>9</v>
      </c>
    </row>
    <row r="79" spans="1:15" x14ac:dyDescent="0.35">
      <c r="A79" s="7"/>
      <c r="C79" s="2">
        <v>0</v>
      </c>
      <c r="D79" s="2">
        <v>0</v>
      </c>
      <c r="E79" s="2">
        <v>0</v>
      </c>
      <c r="F79" s="2">
        <v>0</v>
      </c>
      <c r="K79" s="6"/>
      <c r="L79" s="5">
        <v>2</v>
      </c>
      <c r="M79" s="2">
        <v>0</v>
      </c>
      <c r="N79" s="2">
        <v>0</v>
      </c>
      <c r="O79" s="2">
        <v>0</v>
      </c>
    </row>
    <row r="80" spans="1:15" x14ac:dyDescent="0.35">
      <c r="A80" s="7"/>
      <c r="K80" s="6"/>
    </row>
    <row r="81" spans="1:19" x14ac:dyDescent="0.35">
      <c r="A81" s="7" t="s">
        <v>10</v>
      </c>
      <c r="E81" s="1">
        <v>1</v>
      </c>
      <c r="K81" s="6"/>
      <c r="M81" s="1">
        <v>21</v>
      </c>
    </row>
    <row r="82" spans="1:19" x14ac:dyDescent="0.35">
      <c r="A82" s="7"/>
      <c r="K82" s="6"/>
    </row>
    <row r="83" spans="1:19" ht="16.5" x14ac:dyDescent="0.35">
      <c r="A83" s="7" t="s">
        <v>14</v>
      </c>
      <c r="C83" t="s">
        <v>13</v>
      </c>
      <c r="F83" t="s">
        <v>11</v>
      </c>
      <c r="I83" t="s">
        <v>12</v>
      </c>
      <c r="K83" s="6"/>
      <c r="L83" t="s">
        <v>13</v>
      </c>
      <c r="O83" t="s">
        <v>11</v>
      </c>
      <c r="R83" t="s">
        <v>12</v>
      </c>
    </row>
    <row r="84" spans="1:19" x14ac:dyDescent="0.35">
      <c r="A84" s="7" t="s">
        <v>29</v>
      </c>
      <c r="C84" s="3"/>
      <c r="D84" s="4"/>
      <c r="F84" s="3"/>
      <c r="G84" s="4"/>
      <c r="I84" s="3">
        <f>PRODUCT(C84,F84)</f>
        <v>0</v>
      </c>
      <c r="J84" s="4"/>
      <c r="K84" s="6"/>
      <c r="L84" s="3"/>
      <c r="M84" s="4"/>
      <c r="O84" s="3"/>
      <c r="P84" s="4"/>
      <c r="R84" s="3">
        <f>PRODUCT(L84,O84)</f>
        <v>0</v>
      </c>
      <c r="S84" s="4"/>
    </row>
    <row r="85" spans="1:19" x14ac:dyDescent="0.35">
      <c r="A85" s="7"/>
      <c r="K85" s="6"/>
    </row>
    <row r="86" spans="1:19" ht="16.5" x14ac:dyDescent="0.35">
      <c r="A86" s="7" t="s">
        <v>15</v>
      </c>
      <c r="C86" t="s">
        <v>13</v>
      </c>
      <c r="F86" t="s">
        <v>11</v>
      </c>
      <c r="I86" t="s">
        <v>12</v>
      </c>
      <c r="K86" s="6"/>
      <c r="L86" t="s">
        <v>13</v>
      </c>
      <c r="O86" t="s">
        <v>11</v>
      </c>
      <c r="R86" t="s">
        <v>12</v>
      </c>
    </row>
    <row r="87" spans="1:19" x14ac:dyDescent="0.35">
      <c r="A87" s="7" t="s">
        <v>29</v>
      </c>
      <c r="C87" s="3"/>
      <c r="D87" s="4"/>
      <c r="F87" s="3"/>
      <c r="G87" s="4"/>
      <c r="I87" s="3">
        <f>PRODUCT(C87,F87)</f>
        <v>0</v>
      </c>
      <c r="J87" s="4"/>
      <c r="K87" s="6"/>
      <c r="L87" s="3"/>
      <c r="M87" s="4"/>
      <c r="O87" s="3"/>
      <c r="P87" s="4"/>
      <c r="R87" s="3">
        <f>PRODUCT(L87,O87)</f>
        <v>0</v>
      </c>
      <c r="S87" s="4"/>
    </row>
    <row r="88" spans="1:19" x14ac:dyDescent="0.35">
      <c r="A88" s="7"/>
      <c r="K88" s="6"/>
    </row>
    <row r="89" spans="1:19" ht="16.5" x14ac:dyDescent="0.35">
      <c r="A89" s="7" t="s">
        <v>16</v>
      </c>
      <c r="C89" t="s">
        <v>13</v>
      </c>
      <c r="F89" t="s">
        <v>11</v>
      </c>
      <c r="I89" t="s">
        <v>12</v>
      </c>
      <c r="K89" s="6"/>
      <c r="L89" t="s">
        <v>13</v>
      </c>
      <c r="O89" t="s">
        <v>11</v>
      </c>
      <c r="R89" t="s">
        <v>12</v>
      </c>
    </row>
    <row r="90" spans="1:19" x14ac:dyDescent="0.35">
      <c r="A90" s="7" t="s">
        <v>29</v>
      </c>
      <c r="C90" s="3"/>
      <c r="D90" s="4"/>
      <c r="F90" s="3"/>
      <c r="G90" s="4"/>
      <c r="I90" s="3">
        <f>PRODUCT(C90,F90)</f>
        <v>0</v>
      </c>
      <c r="J90" s="4"/>
      <c r="K90" s="6"/>
      <c r="L90" s="3"/>
      <c r="M90" s="4"/>
      <c r="O90" s="3"/>
      <c r="P90" s="4"/>
      <c r="R90" s="3">
        <f>PRODUCT(L90,O90)</f>
        <v>0</v>
      </c>
      <c r="S90" s="4"/>
    </row>
    <row r="91" spans="1:19" x14ac:dyDescent="0.35">
      <c r="A91" s="7"/>
      <c r="K91" s="6"/>
    </row>
    <row r="92" spans="1:19" ht="16.5" x14ac:dyDescent="0.35">
      <c r="A92" s="7" t="s">
        <v>17</v>
      </c>
      <c r="C92" t="s">
        <v>13</v>
      </c>
      <c r="F92" t="s">
        <v>11</v>
      </c>
      <c r="I92" t="s">
        <v>12</v>
      </c>
      <c r="K92" s="6"/>
      <c r="L92" t="s">
        <v>13</v>
      </c>
      <c r="O92" t="s">
        <v>11</v>
      </c>
      <c r="R92" t="s">
        <v>12</v>
      </c>
    </row>
    <row r="93" spans="1:19" x14ac:dyDescent="0.35">
      <c r="A93" s="7" t="s">
        <v>48</v>
      </c>
      <c r="C93" s="3">
        <v>725</v>
      </c>
      <c r="D93" s="4"/>
      <c r="F93" s="3">
        <v>3</v>
      </c>
      <c r="G93" s="4"/>
      <c r="I93" s="3">
        <f>PRODUCT(C93,F93)</f>
        <v>2175</v>
      </c>
      <c r="J93" s="4"/>
      <c r="K93" s="6"/>
      <c r="L93" s="3">
        <v>725</v>
      </c>
      <c r="M93" s="4"/>
      <c r="O93" s="3">
        <v>48.5</v>
      </c>
      <c r="P93" s="4"/>
      <c r="R93" s="3">
        <f>PRODUCT(L93,O93)</f>
        <v>35162.5</v>
      </c>
      <c r="S93" s="4"/>
    </row>
    <row r="94" spans="1:19" x14ac:dyDescent="0.35">
      <c r="A94" s="7"/>
      <c r="K94" s="6"/>
    </row>
    <row r="95" spans="1:19" ht="16.5" x14ac:dyDescent="0.35">
      <c r="A95" s="7" t="s">
        <v>18</v>
      </c>
      <c r="C95" t="s">
        <v>13</v>
      </c>
      <c r="F95" t="s">
        <v>11</v>
      </c>
      <c r="I95" t="s">
        <v>12</v>
      </c>
      <c r="K95" s="6"/>
      <c r="L95" t="s">
        <v>13</v>
      </c>
      <c r="O95" t="s">
        <v>11</v>
      </c>
      <c r="R95" t="s">
        <v>12</v>
      </c>
    </row>
    <row r="96" spans="1:19" x14ac:dyDescent="0.35">
      <c r="A96" s="7" t="s">
        <v>61</v>
      </c>
      <c r="C96" s="3"/>
      <c r="D96" s="4"/>
      <c r="F96" s="3"/>
      <c r="G96" s="4"/>
      <c r="I96" s="3">
        <f>PRODUCT(C96,F96)</f>
        <v>0</v>
      </c>
      <c r="J96" s="4"/>
      <c r="K96" s="6"/>
      <c r="L96" s="3">
        <v>325</v>
      </c>
      <c r="M96" s="4"/>
      <c r="O96" s="3">
        <v>1.5</v>
      </c>
      <c r="P96" s="4"/>
      <c r="R96" s="3">
        <f>PRODUCT(L96,O96)</f>
        <v>487.5</v>
      </c>
      <c r="S96" s="4"/>
    </row>
    <row r="97" spans="1:19" x14ac:dyDescent="0.35">
      <c r="A97" s="7"/>
      <c r="K97" s="6"/>
    </row>
    <row r="98" spans="1:19" ht="16.5" x14ac:dyDescent="0.35">
      <c r="A98" s="7" t="s">
        <v>19</v>
      </c>
      <c r="C98" t="s">
        <v>13</v>
      </c>
      <c r="F98" t="s">
        <v>11</v>
      </c>
      <c r="I98" t="s">
        <v>12</v>
      </c>
      <c r="K98" s="6"/>
      <c r="L98" t="s">
        <v>13</v>
      </c>
      <c r="O98" t="s">
        <v>11</v>
      </c>
      <c r="R98" t="s">
        <v>12</v>
      </c>
    </row>
    <row r="99" spans="1:19" x14ac:dyDescent="0.35">
      <c r="A99" s="7" t="s">
        <v>29</v>
      </c>
      <c r="C99" s="3"/>
      <c r="D99" s="4"/>
      <c r="F99" s="3"/>
      <c r="G99" s="4"/>
      <c r="I99" s="3">
        <f>PRODUCT(C99)+PRODUCT(C99,F99)</f>
        <v>0</v>
      </c>
      <c r="J99" s="4"/>
      <c r="K99" s="6"/>
      <c r="L99" s="3"/>
      <c r="M99" s="4"/>
      <c r="O99" s="3"/>
      <c r="P99" s="4"/>
      <c r="R99" s="3">
        <f>PRODUCT(L99,O99)</f>
        <v>0</v>
      </c>
      <c r="S99" s="4"/>
    </row>
    <row r="100" spans="1:19" x14ac:dyDescent="0.35">
      <c r="A100" s="7"/>
      <c r="K100" s="6"/>
    </row>
    <row r="101" spans="1:19" x14ac:dyDescent="0.35">
      <c r="A101" s="7" t="s">
        <v>20</v>
      </c>
      <c r="C101" t="s">
        <v>21</v>
      </c>
      <c r="F101" t="s">
        <v>22</v>
      </c>
      <c r="K101" s="6"/>
      <c r="L101" t="s">
        <v>21</v>
      </c>
      <c r="O101" t="s">
        <v>22</v>
      </c>
    </row>
    <row r="102" spans="1:19" x14ac:dyDescent="0.35">
      <c r="A102" s="7" t="s">
        <v>29</v>
      </c>
      <c r="C102" s="3"/>
      <c r="D102" s="4"/>
      <c r="F102" s="3">
        <f>C102*46</f>
        <v>0</v>
      </c>
      <c r="G102" s="4"/>
      <c r="K102" s="6"/>
      <c r="L102" s="3"/>
      <c r="M102" s="4"/>
      <c r="O102" s="3">
        <f>L102*46</f>
        <v>0</v>
      </c>
      <c r="P102" s="4"/>
    </row>
    <row r="103" spans="1:19" x14ac:dyDescent="0.35">
      <c r="A103" s="7"/>
      <c r="K103" s="6"/>
    </row>
    <row r="104" spans="1:19" x14ac:dyDescent="0.35">
      <c r="A104" s="7" t="s">
        <v>23</v>
      </c>
      <c r="C104" t="s">
        <v>21</v>
      </c>
      <c r="F104" t="s">
        <v>22</v>
      </c>
      <c r="K104" s="6"/>
      <c r="L104" t="s">
        <v>21</v>
      </c>
      <c r="O104" t="s">
        <v>22</v>
      </c>
    </row>
    <row r="105" spans="1:19" x14ac:dyDescent="0.35">
      <c r="A105" s="7" t="s">
        <v>29</v>
      </c>
      <c r="C105" s="3"/>
      <c r="D105" s="4"/>
      <c r="F105" s="3">
        <f>C105*46</f>
        <v>0</v>
      </c>
      <c r="G105" s="4"/>
      <c r="K105" s="6"/>
      <c r="L105" s="3"/>
      <c r="M105" s="4"/>
      <c r="O105" s="3">
        <f>L105*46</f>
        <v>0</v>
      </c>
      <c r="P105" s="4"/>
    </row>
    <row r="106" spans="1:19" x14ac:dyDescent="0.35">
      <c r="A106" s="7"/>
      <c r="K106" s="6"/>
    </row>
    <row r="107" spans="1:19" x14ac:dyDescent="0.35">
      <c r="A107" s="7" t="s">
        <v>28</v>
      </c>
      <c r="E107" s="1">
        <v>0</v>
      </c>
      <c r="K107" s="6"/>
      <c r="M107" s="1">
        <v>0</v>
      </c>
    </row>
    <row r="108" spans="1:19" x14ac:dyDescent="0.35">
      <c r="A108" s="7"/>
      <c r="K108" s="6"/>
    </row>
    <row r="109" spans="1:19" x14ac:dyDescent="0.35">
      <c r="A109" s="7" t="s">
        <v>27</v>
      </c>
      <c r="E109" s="1">
        <v>0</v>
      </c>
      <c r="K109" s="6"/>
      <c r="M109" s="1">
        <v>0</v>
      </c>
    </row>
    <row r="110" spans="1:19" x14ac:dyDescent="0.35">
      <c r="A110" s="7"/>
      <c r="K110" s="6"/>
    </row>
    <row r="111" spans="1:19" x14ac:dyDescent="0.35">
      <c r="A111" s="7" t="s">
        <v>38</v>
      </c>
      <c r="E111" s="1">
        <v>0</v>
      </c>
      <c r="K111" s="6"/>
      <c r="M111" s="1">
        <v>75</v>
      </c>
    </row>
    <row r="113" spans="1:13" x14ac:dyDescent="0.35">
      <c r="A113" s="7" t="s">
        <v>37</v>
      </c>
      <c r="B113" t="s">
        <v>63</v>
      </c>
      <c r="L113" s="7" t="s">
        <v>37</v>
      </c>
      <c r="M113" t="s">
        <v>62</v>
      </c>
    </row>
    <row r="114" spans="1:13" x14ac:dyDescent="0.35">
      <c r="B114" t="s">
        <v>64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Plate 1</vt:lpstr>
      <vt:lpstr>Plate 2</vt:lpstr>
      <vt:lpstr>Plate 3</vt:lpstr>
      <vt:lpstr>Plate 4</vt:lpstr>
      <vt:lpstr>Plate 5</vt:lpstr>
      <vt:lpstr>Plate 6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HARRISON, Iain</dc:creator>
  <cp:lastModifiedBy>HARRISON, Iain (iharr28)</cp:lastModifiedBy>
  <dcterms:created xsi:type="dcterms:W3CDTF">2020-01-31T06:10:31Z</dcterms:created>
  <dcterms:modified xsi:type="dcterms:W3CDTF">2024-12-03T01:31:40Z</dcterms:modified>
</cp:coreProperties>
</file>