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tylervermillion/Desktop/"/>
    </mc:Choice>
  </mc:AlternateContent>
  <xr:revisionPtr revIDLastSave="0" documentId="13_ncr:1_{2FE09786-4D49-7B4C-9BC0-E20B7F6F1091}" xr6:coauthVersionLast="47" xr6:coauthVersionMax="47" xr10:uidLastSave="{00000000-0000-0000-0000-000000000000}"/>
  <bookViews>
    <workbookView xWindow="20" yWindow="500" windowWidth="28800" windowHeight="16440" activeTab="3" xr2:uid="{00000000-000D-0000-FFFF-FFFF00000000}"/>
  </bookViews>
  <sheets>
    <sheet name="Datasheet" sheetId="1" r:id="rId1"/>
    <sheet name="Reference" sheetId="2" r:id="rId2"/>
    <sheet name="Death Count" sheetId="3" r:id="rId3"/>
    <sheet name="Sheet1" sheetId="5" r:id="rId4"/>
    <sheet name="Death Rate"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 i="4" l="1"/>
  <c r="BH2" i="4"/>
  <c r="BE3" i="4"/>
  <c r="BE4" i="4"/>
  <c r="BE5" i="4"/>
  <c r="BE6" i="4"/>
  <c r="BE7" i="4"/>
  <c r="BE8" i="4"/>
  <c r="BE9" i="4"/>
  <c r="BE10" i="4"/>
  <c r="BE11" i="4"/>
  <c r="BE12" i="4"/>
  <c r="BE13" i="4"/>
  <c r="BE14" i="4"/>
  <c r="BE15" i="4"/>
  <c r="BE16" i="4"/>
  <c r="BE17" i="4"/>
  <c r="BE18" i="4"/>
  <c r="BE19" i="4"/>
  <c r="BE20" i="4"/>
  <c r="BE21" i="4"/>
  <c r="BE22" i="4"/>
  <c r="BE23" i="4"/>
  <c r="BE24" i="4"/>
  <c r="BE25" i="4"/>
  <c r="BE2" i="4"/>
  <c r="AJ4" i="4"/>
  <c r="AJ5" i="4"/>
  <c r="AJ6" i="4"/>
  <c r="AJ7" i="4"/>
  <c r="AJ8" i="4"/>
  <c r="AJ9" i="4"/>
  <c r="AJ10" i="4"/>
  <c r="AJ11" i="4"/>
  <c r="AJ12" i="4"/>
  <c r="AJ13" i="4"/>
  <c r="AJ14" i="4"/>
  <c r="AJ15" i="4"/>
  <c r="AJ16" i="4"/>
  <c r="AJ17" i="4"/>
  <c r="AJ18" i="4"/>
  <c r="AJ19" i="4"/>
  <c r="AJ20" i="4"/>
  <c r="AJ21" i="4"/>
  <c r="AJ22" i="4"/>
  <c r="AJ23" i="4"/>
  <c r="AJ24" i="4"/>
  <c r="AJ25" i="4"/>
  <c r="AI6" i="4"/>
  <c r="AI8" i="4"/>
  <c r="AI11" i="4"/>
  <c r="AI12" i="4"/>
  <c r="AI13" i="4"/>
  <c r="AI14" i="4"/>
  <c r="AI15" i="4"/>
  <c r="AI17" i="4"/>
  <c r="AI18" i="4"/>
  <c r="AI19" i="4"/>
  <c r="AI20" i="4"/>
  <c r="AI21" i="4"/>
  <c r="AI22" i="4"/>
  <c r="AI23" i="4"/>
  <c r="AI24" i="4"/>
  <c r="AI25" i="4"/>
  <c r="AH4" i="4"/>
  <c r="AH5" i="4"/>
  <c r="AH6" i="4"/>
  <c r="AH7" i="4"/>
  <c r="AH8" i="4"/>
  <c r="AH9" i="4"/>
  <c r="AH10" i="4"/>
  <c r="AH11" i="4"/>
  <c r="AH12" i="4"/>
  <c r="AH13" i="4"/>
  <c r="AH14" i="4"/>
  <c r="AH15" i="4"/>
  <c r="AH16" i="4"/>
  <c r="AH17" i="4"/>
  <c r="AH18" i="4"/>
  <c r="AH19" i="4"/>
  <c r="AH20" i="4"/>
  <c r="AH21" i="4"/>
  <c r="AH22" i="4"/>
  <c r="AH23" i="4"/>
  <c r="AH24" i="4"/>
  <c r="AH25" i="4"/>
  <c r="AG4" i="4"/>
  <c r="AG5" i="4"/>
  <c r="AG6" i="4"/>
  <c r="AG7" i="4"/>
  <c r="AG8" i="4"/>
  <c r="AG9" i="4"/>
  <c r="AG10" i="4"/>
  <c r="AG11" i="4"/>
  <c r="AG12" i="4"/>
  <c r="AG13" i="4"/>
  <c r="AG14" i="4"/>
  <c r="AG15" i="4"/>
  <c r="AG16" i="4"/>
  <c r="AG17" i="4"/>
  <c r="AG18" i="4"/>
  <c r="AG19" i="4"/>
  <c r="AG20" i="4"/>
  <c r="AG21" i="4"/>
  <c r="AG22" i="4"/>
  <c r="AG23" i="4"/>
  <c r="AG24" i="4"/>
  <c r="AG25" i="4"/>
  <c r="AF4" i="4"/>
  <c r="AF5" i="4"/>
  <c r="AF6" i="4"/>
  <c r="AF7" i="4"/>
  <c r="AF8" i="4"/>
  <c r="AF9" i="4"/>
  <c r="AF10" i="4"/>
  <c r="AF11" i="4"/>
  <c r="AF12" i="4"/>
  <c r="AF13" i="4"/>
  <c r="AF14" i="4"/>
  <c r="AF15" i="4"/>
  <c r="AF16" i="4"/>
  <c r="AF17" i="4"/>
  <c r="AF18" i="4"/>
  <c r="AF19" i="4"/>
  <c r="AF20" i="4"/>
  <c r="AF21" i="4"/>
  <c r="AF22" i="4"/>
  <c r="AF23" i="4"/>
  <c r="AF24" i="4"/>
  <c r="AF25" i="4"/>
  <c r="AE4" i="4"/>
  <c r="AE5" i="4"/>
  <c r="AE6" i="4"/>
  <c r="AE7" i="4"/>
  <c r="AE8" i="4"/>
  <c r="AE9" i="4"/>
  <c r="AE10" i="4"/>
  <c r="AE11" i="4"/>
  <c r="AE12" i="4"/>
  <c r="AE13" i="4"/>
  <c r="AE14" i="4"/>
  <c r="AE15" i="4"/>
  <c r="AE16" i="4"/>
  <c r="AE17" i="4"/>
  <c r="AE18" i="4"/>
  <c r="AE19" i="4"/>
  <c r="AE20" i="4"/>
  <c r="AE21" i="4"/>
  <c r="AE22" i="4"/>
  <c r="AE23" i="4"/>
  <c r="AE24" i="4"/>
  <c r="AE25" i="4"/>
  <c r="AD4" i="4"/>
  <c r="AD5" i="4"/>
  <c r="AD6" i="4"/>
  <c r="AD7" i="4"/>
  <c r="AD8" i="4"/>
  <c r="AD9" i="4"/>
  <c r="AD10" i="4"/>
  <c r="AD11" i="4"/>
  <c r="AD12" i="4"/>
  <c r="AD13" i="4"/>
  <c r="AD14" i="4"/>
  <c r="AD15" i="4"/>
  <c r="AD16" i="4"/>
  <c r="AD17" i="4"/>
  <c r="AD18" i="4"/>
  <c r="AD19" i="4"/>
  <c r="AD20" i="4"/>
  <c r="AD21" i="4"/>
  <c r="AD22" i="4"/>
  <c r="AD23" i="4"/>
  <c r="AD24" i="4"/>
  <c r="AD25" i="4"/>
  <c r="AC4" i="4"/>
  <c r="AC5" i="4"/>
  <c r="AC6" i="4"/>
  <c r="AC7" i="4"/>
  <c r="AC8" i="4"/>
  <c r="AC9" i="4"/>
  <c r="AC10" i="4"/>
  <c r="AC11" i="4"/>
  <c r="AC12" i="4"/>
  <c r="AC13" i="4"/>
  <c r="AC14" i="4"/>
  <c r="AC15" i="4"/>
  <c r="AC16" i="4"/>
  <c r="AC17" i="4"/>
  <c r="AC18" i="4"/>
  <c r="AC19" i="4"/>
  <c r="AC20" i="4"/>
  <c r="AC21" i="4"/>
  <c r="AC22" i="4"/>
  <c r="AC23" i="4"/>
  <c r="AC24" i="4"/>
  <c r="AC25" i="4"/>
  <c r="AK4" i="4"/>
  <c r="AK5" i="4"/>
  <c r="AK6" i="4"/>
  <c r="AK7" i="4"/>
  <c r="AK8" i="4"/>
  <c r="AK9" i="4"/>
  <c r="AK10" i="4"/>
  <c r="AK11" i="4"/>
  <c r="AK12" i="4"/>
  <c r="AK13" i="4"/>
  <c r="AK14" i="4"/>
  <c r="AK15" i="4"/>
  <c r="AK16" i="4"/>
  <c r="AK17" i="4"/>
  <c r="AK18" i="4"/>
  <c r="AK19" i="4"/>
  <c r="AK20" i="4"/>
  <c r="AK21" i="4"/>
  <c r="AK22" i="4"/>
  <c r="AK23" i="4"/>
  <c r="AK24" i="4"/>
  <c r="AK25" i="4"/>
  <c r="AL4" i="4"/>
  <c r="AL5" i="4"/>
  <c r="AL6" i="4"/>
  <c r="AL7" i="4"/>
  <c r="AL8" i="4"/>
  <c r="AL9" i="4"/>
  <c r="AL10" i="4"/>
  <c r="AL11" i="4"/>
  <c r="AL12" i="4"/>
  <c r="AL13" i="4"/>
  <c r="AL14" i="4"/>
  <c r="AL15" i="4"/>
  <c r="AL16" i="4"/>
  <c r="AL17" i="4"/>
  <c r="AL18" i="4"/>
  <c r="AL19" i="4"/>
  <c r="AL20" i="4"/>
  <c r="AL21" i="4"/>
  <c r="AL22" i="4"/>
  <c r="AL23" i="4"/>
  <c r="AL24" i="4"/>
  <c r="AL25" i="4"/>
  <c r="AM4" i="4"/>
  <c r="AM5" i="4"/>
  <c r="AM6" i="4"/>
  <c r="AM7" i="4"/>
  <c r="AM8" i="4"/>
  <c r="AM9" i="4"/>
  <c r="AM10" i="4"/>
  <c r="AM11" i="4"/>
  <c r="AM12" i="4"/>
  <c r="AM13" i="4"/>
  <c r="AM14" i="4"/>
  <c r="AM15" i="4"/>
  <c r="AM16" i="4"/>
  <c r="AM17" i="4"/>
  <c r="AM18" i="4"/>
  <c r="AM19" i="4"/>
  <c r="AM20" i="4"/>
  <c r="AM21" i="4"/>
  <c r="AM22" i="4"/>
  <c r="AM23" i="4"/>
  <c r="AM24" i="4"/>
  <c r="AM25" i="4"/>
  <c r="AN4" i="4"/>
  <c r="AN5" i="4"/>
  <c r="AN6" i="4"/>
  <c r="AN7" i="4"/>
  <c r="AN8" i="4"/>
  <c r="AN9" i="4"/>
  <c r="AN10" i="4"/>
  <c r="AN11" i="4"/>
  <c r="AN12" i="4"/>
  <c r="AN13" i="4"/>
  <c r="AN14" i="4"/>
  <c r="AN15" i="4"/>
  <c r="AN16" i="4"/>
  <c r="AN17" i="4"/>
  <c r="AN18" i="4"/>
  <c r="AN19" i="4"/>
  <c r="AN20" i="4"/>
  <c r="AN21" i="4"/>
  <c r="AN22" i="4"/>
  <c r="AN23" i="4"/>
  <c r="AN24" i="4"/>
  <c r="AN25" i="4"/>
  <c r="AO4" i="4"/>
  <c r="AO5" i="4"/>
  <c r="AO6" i="4"/>
  <c r="AO7" i="4"/>
  <c r="AO8" i="4"/>
  <c r="AO9" i="4"/>
  <c r="AO10" i="4"/>
  <c r="AO11" i="4"/>
  <c r="AO12" i="4"/>
  <c r="AO13" i="4"/>
  <c r="AO14" i="4"/>
  <c r="AO15" i="4"/>
  <c r="AO16" i="4"/>
  <c r="AO17" i="4"/>
  <c r="AO18" i="4"/>
  <c r="AO19" i="4"/>
  <c r="AO20" i="4"/>
  <c r="AO21" i="4"/>
  <c r="AO22" i="4"/>
  <c r="AO23" i="4"/>
  <c r="AO24" i="4"/>
  <c r="AO25" i="4"/>
  <c r="AP6" i="4"/>
  <c r="AP8" i="4"/>
  <c r="AP9" i="4"/>
  <c r="AP10" i="4"/>
  <c r="AP11" i="4"/>
  <c r="AP12" i="4"/>
  <c r="AP13" i="4"/>
  <c r="AP14" i="4"/>
  <c r="AP15" i="4"/>
  <c r="AP16" i="4"/>
  <c r="AP17" i="4"/>
  <c r="AP18" i="4"/>
  <c r="AP19" i="4"/>
  <c r="AP20" i="4"/>
  <c r="AP21" i="4"/>
  <c r="AP22" i="4"/>
  <c r="AP23" i="4"/>
  <c r="AP24" i="4"/>
  <c r="AP25" i="4"/>
  <c r="AQ4" i="4"/>
  <c r="AQ5" i="4"/>
  <c r="AQ6" i="4"/>
  <c r="AQ7" i="4"/>
  <c r="AQ8" i="4"/>
  <c r="AQ9" i="4"/>
  <c r="AQ10" i="4"/>
  <c r="AQ11" i="4"/>
  <c r="AQ12" i="4"/>
  <c r="AQ13" i="4"/>
  <c r="AQ14" i="4"/>
  <c r="AQ15" i="4"/>
  <c r="AQ16" i="4"/>
  <c r="AQ17" i="4"/>
  <c r="AQ18" i="4"/>
  <c r="AQ19" i="4"/>
  <c r="AQ20" i="4"/>
  <c r="AQ21" i="4"/>
  <c r="AQ22" i="4"/>
  <c r="AQ23" i="4"/>
  <c r="AQ24" i="4"/>
  <c r="AQ25" i="4"/>
  <c r="AR4" i="4"/>
  <c r="AR5" i="4"/>
  <c r="AR6" i="4"/>
  <c r="AR7" i="4"/>
  <c r="AR8" i="4"/>
  <c r="AR9" i="4"/>
  <c r="AR10" i="4"/>
  <c r="AR11" i="4"/>
  <c r="AR12" i="4"/>
  <c r="AR13" i="4"/>
  <c r="AR14" i="4"/>
  <c r="AR15" i="4"/>
  <c r="AR16" i="4"/>
  <c r="AR17" i="4"/>
  <c r="AR18" i="4"/>
  <c r="AR19" i="4"/>
  <c r="AR20" i="4"/>
  <c r="AR21" i="4"/>
  <c r="AR22" i="4"/>
  <c r="AR23" i="4"/>
  <c r="AR24" i="4"/>
  <c r="AR25" i="4"/>
  <c r="AS4" i="4"/>
  <c r="AS5" i="4"/>
  <c r="AS6" i="4"/>
  <c r="AS7" i="4"/>
  <c r="AS8" i="4"/>
  <c r="AS9" i="4"/>
  <c r="AS10" i="4"/>
  <c r="AS11" i="4"/>
  <c r="AS12" i="4"/>
  <c r="AS13" i="4"/>
  <c r="AS14" i="4"/>
  <c r="AS15" i="4"/>
  <c r="AS16" i="4"/>
  <c r="AS17" i="4"/>
  <c r="AS18" i="4"/>
  <c r="AS19" i="4"/>
  <c r="AS20" i="4"/>
  <c r="AS21" i="4"/>
  <c r="AS22" i="4"/>
  <c r="AS23" i="4"/>
  <c r="AS24" i="4"/>
  <c r="AS25" i="4"/>
  <c r="AT4" i="4"/>
  <c r="AT5" i="4"/>
  <c r="AT6" i="4"/>
  <c r="AT7" i="4"/>
  <c r="AT8" i="4"/>
  <c r="AT9" i="4"/>
  <c r="AT10" i="4"/>
  <c r="AT11" i="4"/>
  <c r="AT12" i="4"/>
  <c r="AT13" i="4"/>
  <c r="AT14" i="4"/>
  <c r="AT15" i="4"/>
  <c r="AT16" i="4"/>
  <c r="AT17" i="4"/>
  <c r="AT18" i="4"/>
  <c r="AT19" i="4"/>
  <c r="AT20" i="4"/>
  <c r="AT21" i="4"/>
  <c r="AT22" i="4"/>
  <c r="AT23" i="4"/>
  <c r="AT24" i="4"/>
  <c r="AT25" i="4"/>
  <c r="AU4" i="4"/>
  <c r="AU5" i="4"/>
  <c r="AU6" i="4"/>
  <c r="AU7" i="4"/>
  <c r="AU8" i="4"/>
  <c r="AU9" i="4"/>
  <c r="AU10" i="4"/>
  <c r="AU11" i="4"/>
  <c r="AU12" i="4"/>
  <c r="AU13" i="4"/>
  <c r="AU14" i="4"/>
  <c r="AU15" i="4"/>
  <c r="AU16" i="4"/>
  <c r="AU17" i="4"/>
  <c r="AU18" i="4"/>
  <c r="AU19" i="4"/>
  <c r="AU20" i="4"/>
  <c r="AU21" i="4"/>
  <c r="AU22" i="4"/>
  <c r="AU23" i="4"/>
  <c r="AU24" i="4"/>
  <c r="AU25" i="4"/>
  <c r="AV4" i="4"/>
  <c r="AV5" i="4"/>
  <c r="AV6" i="4"/>
  <c r="AV7" i="4"/>
  <c r="AV8" i="4"/>
  <c r="AV9" i="4"/>
  <c r="AV10" i="4"/>
  <c r="AV11" i="4"/>
  <c r="AV12" i="4"/>
  <c r="AV13" i="4"/>
  <c r="AV14" i="4"/>
  <c r="AV15" i="4"/>
  <c r="AV16" i="4"/>
  <c r="AV17" i="4"/>
  <c r="AV18" i="4"/>
  <c r="AV19" i="4"/>
  <c r="AV20" i="4"/>
  <c r="AV21" i="4"/>
  <c r="AV22" i="4"/>
  <c r="AV23" i="4"/>
  <c r="AV24" i="4"/>
  <c r="AV25" i="4"/>
  <c r="AW4" i="4"/>
  <c r="AW5" i="4"/>
  <c r="AW6" i="4"/>
  <c r="AW7" i="4"/>
  <c r="AW8" i="4"/>
  <c r="AW9" i="4"/>
  <c r="AW10" i="4"/>
  <c r="AW11" i="4"/>
  <c r="AW12" i="4"/>
  <c r="AW13" i="4"/>
  <c r="AW14" i="4"/>
  <c r="AW15" i="4"/>
  <c r="AW16" i="4"/>
  <c r="AW17" i="4"/>
  <c r="AW18" i="4"/>
  <c r="AW19" i="4"/>
  <c r="AW20" i="4"/>
  <c r="AW21" i="4"/>
  <c r="AW22" i="4"/>
  <c r="AW23" i="4"/>
  <c r="AW24" i="4"/>
  <c r="AW25" i="4"/>
  <c r="AX4" i="4"/>
  <c r="AX5" i="4"/>
  <c r="AX6" i="4"/>
  <c r="AX7" i="4"/>
  <c r="AX8" i="4"/>
  <c r="AX9" i="4"/>
  <c r="AX10" i="4"/>
  <c r="AX11" i="4"/>
  <c r="AX12" i="4"/>
  <c r="AX13" i="4"/>
  <c r="AX14" i="4"/>
  <c r="AX15" i="4"/>
  <c r="AX16" i="4"/>
  <c r="AX17" i="4"/>
  <c r="AX18" i="4"/>
  <c r="AX19" i="4"/>
  <c r="AX20" i="4"/>
  <c r="AX21" i="4"/>
  <c r="AX22" i="4"/>
  <c r="AX23" i="4"/>
  <c r="AX24" i="4"/>
  <c r="AX25" i="4"/>
  <c r="AY4" i="4"/>
  <c r="AY5" i="4"/>
  <c r="AY6" i="4"/>
  <c r="AY7" i="4"/>
  <c r="AY8" i="4"/>
  <c r="AY9" i="4"/>
  <c r="AY10" i="4"/>
  <c r="AY11" i="4"/>
  <c r="AY12" i="4"/>
  <c r="AY13" i="4"/>
  <c r="AY14" i="4"/>
  <c r="AY15" i="4"/>
  <c r="AY16" i="4"/>
  <c r="AY17" i="4"/>
  <c r="AY18" i="4"/>
  <c r="AY19" i="4"/>
  <c r="AY20" i="4"/>
  <c r="AY21" i="4"/>
  <c r="AY22" i="4"/>
  <c r="AY23" i="4"/>
  <c r="AY24" i="4"/>
  <c r="AY25" i="4"/>
  <c r="AZ4" i="4"/>
  <c r="AZ6" i="4"/>
  <c r="AZ8" i="4"/>
  <c r="AZ9" i="4"/>
  <c r="AZ10" i="4"/>
  <c r="AZ11" i="4"/>
  <c r="AZ12" i="4"/>
  <c r="AZ13" i="4"/>
  <c r="AZ14" i="4"/>
  <c r="AZ15" i="4"/>
  <c r="AZ16" i="4"/>
  <c r="AZ17" i="4"/>
  <c r="AZ18" i="4"/>
  <c r="AZ19" i="4"/>
  <c r="AZ20" i="4"/>
  <c r="AZ21" i="4"/>
  <c r="AZ22" i="4"/>
  <c r="AZ23" i="4"/>
  <c r="AZ24" i="4"/>
  <c r="AZ25" i="4"/>
  <c r="AY3" i="4"/>
  <c r="AX3" i="4"/>
  <c r="AX2" i="4" s="1"/>
  <c r="AW3" i="4"/>
  <c r="AV3" i="4"/>
  <c r="AV2" i="4" s="1"/>
  <c r="AU3" i="4"/>
  <c r="AT3" i="4"/>
  <c r="AT2" i="4" s="1"/>
  <c r="AS3" i="4"/>
  <c r="AS2" i="4" s="1"/>
  <c r="AR3" i="4"/>
  <c r="AR2" i="4" s="1"/>
  <c r="AQ3" i="4"/>
  <c r="AQ2" i="4" s="1"/>
  <c r="AO3" i="4"/>
  <c r="AO2" i="4" s="1"/>
  <c r="AN3" i="4"/>
  <c r="AN2" i="4" s="1"/>
  <c r="AM3" i="4"/>
  <c r="AM2" i="4" s="1"/>
  <c r="AL3" i="4"/>
  <c r="AL2" i="4" s="1"/>
  <c r="AK3" i="4"/>
  <c r="AK2" i="4" s="1"/>
  <c r="AJ3" i="4"/>
  <c r="AJ2" i="4" s="1"/>
  <c r="AH3" i="4"/>
  <c r="AH2" i="4" s="1"/>
  <c r="AG3" i="4"/>
  <c r="AG2" i="4" s="1"/>
  <c r="AF3" i="4"/>
  <c r="AF2" i="4" s="1"/>
  <c r="AE3" i="4"/>
  <c r="AE2" i="4" s="1"/>
  <c r="AD3" i="4"/>
  <c r="AD2" i="4" s="1"/>
  <c r="AC3" i="4"/>
  <c r="AC2" i="4" s="1"/>
  <c r="AB4" i="4"/>
  <c r="AB5" i="4"/>
  <c r="AB6" i="4"/>
  <c r="AB7" i="4"/>
  <c r="AB8" i="4"/>
  <c r="AB9" i="4"/>
  <c r="AB10" i="4"/>
  <c r="AB11" i="4"/>
  <c r="AB12" i="4"/>
  <c r="AB13" i="4"/>
  <c r="AB14" i="4"/>
  <c r="AB15" i="4"/>
  <c r="AB16" i="4"/>
  <c r="AB17" i="4"/>
  <c r="AB18" i="4"/>
  <c r="AB19" i="4"/>
  <c r="AB20" i="4"/>
  <c r="AB21" i="4"/>
  <c r="AB22" i="4"/>
  <c r="AB23" i="4"/>
  <c r="AB24" i="4"/>
  <c r="AB25" i="4"/>
  <c r="AA4" i="4"/>
  <c r="AA5" i="4"/>
  <c r="AA6" i="4"/>
  <c r="AA7" i="4"/>
  <c r="AA8" i="4"/>
  <c r="AA9" i="4"/>
  <c r="AA10" i="4"/>
  <c r="AA11" i="4"/>
  <c r="AA12" i="4"/>
  <c r="AA13" i="4"/>
  <c r="AA14" i="4"/>
  <c r="AA15" i="4"/>
  <c r="AA16" i="4"/>
  <c r="AA17" i="4"/>
  <c r="AA18" i="4"/>
  <c r="AA19" i="4"/>
  <c r="AA20" i="4"/>
  <c r="AA21" i="4"/>
  <c r="AA22" i="4"/>
  <c r="AA23" i="4"/>
  <c r="AA24" i="4"/>
  <c r="AA25" i="4"/>
  <c r="AA3" i="4"/>
  <c r="Z4" i="4"/>
  <c r="Z5" i="4"/>
  <c r="Z6" i="4"/>
  <c r="Z7" i="4"/>
  <c r="Z8" i="4"/>
  <c r="Z9" i="4"/>
  <c r="Z10" i="4"/>
  <c r="Z11" i="4"/>
  <c r="Z12" i="4"/>
  <c r="Z13" i="4"/>
  <c r="Z14" i="4"/>
  <c r="Z15" i="4"/>
  <c r="Z16" i="4"/>
  <c r="Z17" i="4"/>
  <c r="Z18" i="4"/>
  <c r="Z19" i="4"/>
  <c r="Z20" i="4"/>
  <c r="Z21" i="4"/>
  <c r="Z22" i="4"/>
  <c r="Z23" i="4"/>
  <c r="Z24" i="4"/>
  <c r="Z25" i="4"/>
  <c r="Z3" i="4"/>
  <c r="Y4" i="4"/>
  <c r="Y5" i="4"/>
  <c r="Y6" i="4"/>
  <c r="Y7" i="4"/>
  <c r="Y8" i="4"/>
  <c r="Y9" i="4"/>
  <c r="Y10" i="4"/>
  <c r="Y11" i="4"/>
  <c r="Y12" i="4"/>
  <c r="Y13" i="4"/>
  <c r="Y14" i="4"/>
  <c r="Y15" i="4"/>
  <c r="Y16" i="4"/>
  <c r="Y17" i="4"/>
  <c r="Y18" i="4"/>
  <c r="Y19" i="4"/>
  <c r="Y20" i="4"/>
  <c r="Y21" i="4"/>
  <c r="Y22" i="4"/>
  <c r="Y23" i="4"/>
  <c r="Y24" i="4"/>
  <c r="Y25" i="4"/>
  <c r="Y3" i="4"/>
  <c r="Y2" i="4" s="1"/>
  <c r="X4" i="4"/>
  <c r="X5" i="4"/>
  <c r="X6" i="4"/>
  <c r="X7" i="4"/>
  <c r="X8" i="4"/>
  <c r="X9" i="4"/>
  <c r="X10" i="4"/>
  <c r="X11" i="4"/>
  <c r="X12" i="4"/>
  <c r="X13" i="4"/>
  <c r="X14" i="4"/>
  <c r="X15" i="4"/>
  <c r="X16" i="4"/>
  <c r="X17" i="4"/>
  <c r="X18" i="4"/>
  <c r="X19" i="4"/>
  <c r="X20" i="4"/>
  <c r="X21" i="4"/>
  <c r="X22" i="4"/>
  <c r="X23" i="4"/>
  <c r="X24" i="4"/>
  <c r="X25" i="4"/>
  <c r="X3" i="4"/>
  <c r="W4" i="4"/>
  <c r="W5" i="4"/>
  <c r="W6" i="4"/>
  <c r="W7" i="4"/>
  <c r="W8" i="4"/>
  <c r="W9" i="4"/>
  <c r="W10" i="4"/>
  <c r="W11" i="4"/>
  <c r="W12" i="4"/>
  <c r="W13" i="4"/>
  <c r="W14" i="4"/>
  <c r="W15" i="4"/>
  <c r="W16" i="4"/>
  <c r="W17" i="4"/>
  <c r="W18" i="4"/>
  <c r="W19" i="4"/>
  <c r="W20" i="4"/>
  <c r="W21" i="4"/>
  <c r="W22" i="4"/>
  <c r="W23" i="4"/>
  <c r="W24" i="4"/>
  <c r="W25" i="4"/>
  <c r="W3" i="4"/>
  <c r="V4" i="4"/>
  <c r="V5" i="4"/>
  <c r="V6" i="4"/>
  <c r="V7" i="4"/>
  <c r="V8" i="4"/>
  <c r="V9" i="4"/>
  <c r="V10" i="4"/>
  <c r="V11" i="4"/>
  <c r="V12" i="4"/>
  <c r="V13" i="4"/>
  <c r="V14" i="4"/>
  <c r="V15" i="4"/>
  <c r="V16" i="4"/>
  <c r="V17" i="4"/>
  <c r="V18" i="4"/>
  <c r="V19" i="4"/>
  <c r="V20" i="4"/>
  <c r="V21" i="4"/>
  <c r="V22" i="4"/>
  <c r="V23" i="4"/>
  <c r="V24" i="4"/>
  <c r="V25" i="4"/>
  <c r="V3" i="4"/>
  <c r="U4" i="4"/>
  <c r="U5" i="4"/>
  <c r="U6" i="4"/>
  <c r="U7" i="4"/>
  <c r="U8" i="4"/>
  <c r="U9" i="4"/>
  <c r="U10" i="4"/>
  <c r="U11" i="4"/>
  <c r="U12" i="4"/>
  <c r="U13" i="4"/>
  <c r="U14" i="4"/>
  <c r="U15" i="4"/>
  <c r="U16" i="4"/>
  <c r="U17" i="4"/>
  <c r="U18" i="4"/>
  <c r="U19" i="4"/>
  <c r="U20" i="4"/>
  <c r="U21" i="4"/>
  <c r="U22" i="4"/>
  <c r="U23" i="4"/>
  <c r="U24" i="4"/>
  <c r="U25" i="4"/>
  <c r="U3" i="4"/>
  <c r="U2" i="4" s="1"/>
  <c r="T4" i="4"/>
  <c r="T5" i="4"/>
  <c r="T6" i="4"/>
  <c r="T7" i="4"/>
  <c r="T8" i="4"/>
  <c r="T9" i="4"/>
  <c r="T10" i="4"/>
  <c r="T11" i="4"/>
  <c r="T12" i="4"/>
  <c r="T13" i="4"/>
  <c r="T14" i="4"/>
  <c r="T15" i="4"/>
  <c r="T16" i="4"/>
  <c r="T17" i="4"/>
  <c r="T18" i="4"/>
  <c r="T19" i="4"/>
  <c r="T20" i="4"/>
  <c r="T21" i="4"/>
  <c r="T22" i="4"/>
  <c r="T23" i="4"/>
  <c r="T24" i="4"/>
  <c r="T25" i="4"/>
  <c r="T3" i="4"/>
  <c r="S4" i="4"/>
  <c r="S5" i="4"/>
  <c r="S6" i="4"/>
  <c r="S7" i="4"/>
  <c r="S8" i="4"/>
  <c r="S9" i="4"/>
  <c r="S10" i="4"/>
  <c r="S11" i="4"/>
  <c r="S12" i="4"/>
  <c r="S13" i="4"/>
  <c r="S14" i="4"/>
  <c r="S15" i="4"/>
  <c r="S16" i="4"/>
  <c r="S17" i="4"/>
  <c r="S18" i="4"/>
  <c r="S19" i="4"/>
  <c r="S20" i="4"/>
  <c r="S21" i="4"/>
  <c r="S22" i="4"/>
  <c r="S23" i="4"/>
  <c r="S24" i="4"/>
  <c r="S25" i="4"/>
  <c r="S3" i="4"/>
  <c r="R4" i="4"/>
  <c r="R5" i="4"/>
  <c r="R6" i="4"/>
  <c r="R7" i="4"/>
  <c r="R8" i="4"/>
  <c r="R9" i="4"/>
  <c r="R10" i="4"/>
  <c r="R11" i="4"/>
  <c r="R12" i="4"/>
  <c r="R13" i="4"/>
  <c r="R14" i="4"/>
  <c r="R15" i="4"/>
  <c r="R16" i="4"/>
  <c r="R17" i="4"/>
  <c r="R18" i="4"/>
  <c r="R19" i="4"/>
  <c r="R20" i="4"/>
  <c r="R21" i="4"/>
  <c r="R22" i="4"/>
  <c r="R23" i="4"/>
  <c r="R24" i="4"/>
  <c r="R25" i="4"/>
  <c r="R3" i="4"/>
  <c r="Q4" i="4"/>
  <c r="Q5" i="4"/>
  <c r="Q6" i="4"/>
  <c r="Q7" i="4"/>
  <c r="Q8" i="4"/>
  <c r="Q9" i="4"/>
  <c r="Q10" i="4"/>
  <c r="Q11" i="4"/>
  <c r="Q12" i="4"/>
  <c r="Q13" i="4"/>
  <c r="Q14" i="4"/>
  <c r="Q15" i="4"/>
  <c r="Q16" i="4"/>
  <c r="Q17" i="4"/>
  <c r="Q18" i="4"/>
  <c r="Q19" i="4"/>
  <c r="Q20" i="4"/>
  <c r="Q21" i="4"/>
  <c r="Q22" i="4"/>
  <c r="Q23" i="4"/>
  <c r="Q24" i="4"/>
  <c r="Q25" i="4"/>
  <c r="Q3" i="4"/>
  <c r="Q2" i="4" s="1"/>
  <c r="P4" i="4"/>
  <c r="P5" i="4"/>
  <c r="P6" i="4"/>
  <c r="P7" i="4"/>
  <c r="P8" i="4"/>
  <c r="P9" i="4"/>
  <c r="P10" i="4"/>
  <c r="P11" i="4"/>
  <c r="P12" i="4"/>
  <c r="P13" i="4"/>
  <c r="P14" i="4"/>
  <c r="P15" i="4"/>
  <c r="P16" i="4"/>
  <c r="P17" i="4"/>
  <c r="P18" i="4"/>
  <c r="P19" i="4"/>
  <c r="P20" i="4"/>
  <c r="P21" i="4"/>
  <c r="P22" i="4"/>
  <c r="P23" i="4"/>
  <c r="P24" i="4"/>
  <c r="P25" i="4"/>
  <c r="P3" i="4"/>
  <c r="O4" i="4"/>
  <c r="O5" i="4"/>
  <c r="O6" i="4"/>
  <c r="O7" i="4"/>
  <c r="O8" i="4"/>
  <c r="O9" i="4"/>
  <c r="O10" i="4"/>
  <c r="O11" i="4"/>
  <c r="O12" i="4"/>
  <c r="O13" i="4"/>
  <c r="O14" i="4"/>
  <c r="O15" i="4"/>
  <c r="O16" i="4"/>
  <c r="O17" i="4"/>
  <c r="O18" i="4"/>
  <c r="O19" i="4"/>
  <c r="O20" i="4"/>
  <c r="O21" i="4"/>
  <c r="O22" i="4"/>
  <c r="O23" i="4"/>
  <c r="O24" i="4"/>
  <c r="O25" i="4"/>
  <c r="O3" i="4"/>
  <c r="N4" i="4"/>
  <c r="N5" i="4"/>
  <c r="N6" i="4"/>
  <c r="N7" i="4"/>
  <c r="N8" i="4"/>
  <c r="N9" i="4"/>
  <c r="N10" i="4"/>
  <c r="N11" i="4"/>
  <c r="N12" i="4"/>
  <c r="N13" i="4"/>
  <c r="N14" i="4"/>
  <c r="N15" i="4"/>
  <c r="N16" i="4"/>
  <c r="N17" i="4"/>
  <c r="N18" i="4"/>
  <c r="N19" i="4"/>
  <c r="N20" i="4"/>
  <c r="N21" i="4"/>
  <c r="N22" i="4"/>
  <c r="N23" i="4"/>
  <c r="N24" i="4"/>
  <c r="N25" i="4"/>
  <c r="N3" i="4"/>
  <c r="M4" i="4"/>
  <c r="M5" i="4"/>
  <c r="M6" i="4"/>
  <c r="M7" i="4"/>
  <c r="M8" i="4"/>
  <c r="M9" i="4"/>
  <c r="M10" i="4"/>
  <c r="M11" i="4"/>
  <c r="M12" i="4"/>
  <c r="M13" i="4"/>
  <c r="M14" i="4"/>
  <c r="M15" i="4"/>
  <c r="M16" i="4"/>
  <c r="M17" i="4"/>
  <c r="M18" i="4"/>
  <c r="M19" i="4"/>
  <c r="M20" i="4"/>
  <c r="M21" i="4"/>
  <c r="M22" i="4"/>
  <c r="M23" i="4"/>
  <c r="M24" i="4"/>
  <c r="M25" i="4"/>
  <c r="M3" i="4"/>
  <c r="M2" i="4" s="1"/>
  <c r="L4" i="4"/>
  <c r="L5" i="4"/>
  <c r="L6" i="4"/>
  <c r="L7" i="4"/>
  <c r="L8" i="4"/>
  <c r="L9" i="4"/>
  <c r="L10" i="4"/>
  <c r="L11" i="4"/>
  <c r="L12" i="4"/>
  <c r="L13" i="4"/>
  <c r="L14" i="4"/>
  <c r="L15" i="4"/>
  <c r="L16" i="4"/>
  <c r="L17" i="4"/>
  <c r="L18" i="4"/>
  <c r="L19" i="4"/>
  <c r="L20" i="4"/>
  <c r="L21" i="4"/>
  <c r="L22" i="4"/>
  <c r="L23" i="4"/>
  <c r="L24" i="4"/>
  <c r="L25" i="4"/>
  <c r="K4" i="4"/>
  <c r="K5" i="4"/>
  <c r="K6" i="4"/>
  <c r="K7" i="4"/>
  <c r="K8" i="4"/>
  <c r="K9" i="4"/>
  <c r="K10" i="4"/>
  <c r="K11" i="4"/>
  <c r="K12" i="4"/>
  <c r="K13" i="4"/>
  <c r="K14" i="4"/>
  <c r="K15" i="4"/>
  <c r="K16" i="4"/>
  <c r="K17" i="4"/>
  <c r="K18" i="4"/>
  <c r="K19" i="4"/>
  <c r="K20" i="4"/>
  <c r="K21" i="4"/>
  <c r="K22" i="4"/>
  <c r="K23" i="4"/>
  <c r="K24" i="4"/>
  <c r="K25" i="4"/>
  <c r="J4" i="4"/>
  <c r="J5" i="4"/>
  <c r="J6" i="4"/>
  <c r="J7" i="4"/>
  <c r="J8" i="4"/>
  <c r="J9" i="4"/>
  <c r="J10" i="4"/>
  <c r="J11" i="4"/>
  <c r="J12" i="4"/>
  <c r="J13" i="4"/>
  <c r="J14" i="4"/>
  <c r="J15" i="4"/>
  <c r="J16" i="4"/>
  <c r="J17" i="4"/>
  <c r="J18" i="4"/>
  <c r="J19" i="4"/>
  <c r="J20" i="4"/>
  <c r="J21" i="4"/>
  <c r="J22" i="4"/>
  <c r="J23" i="4"/>
  <c r="J24" i="4"/>
  <c r="J25" i="4"/>
  <c r="I4" i="4"/>
  <c r="I5" i="4"/>
  <c r="I6" i="4"/>
  <c r="I7" i="4"/>
  <c r="I8" i="4"/>
  <c r="I9" i="4"/>
  <c r="I10" i="4"/>
  <c r="I11" i="4"/>
  <c r="I12" i="4"/>
  <c r="I13" i="4"/>
  <c r="I14" i="4"/>
  <c r="I15" i="4"/>
  <c r="I16" i="4"/>
  <c r="I17" i="4"/>
  <c r="I18" i="4"/>
  <c r="I19" i="4"/>
  <c r="I20" i="4"/>
  <c r="I21" i="4"/>
  <c r="I22" i="4"/>
  <c r="I23" i="4"/>
  <c r="I24" i="4"/>
  <c r="I25" i="4"/>
  <c r="L3" i="4"/>
  <c r="L2" i="4" s="1"/>
  <c r="K3" i="4"/>
  <c r="J3" i="4"/>
  <c r="I3" i="4"/>
  <c r="I2" i="4" s="1"/>
  <c r="H4" i="4"/>
  <c r="H5" i="4"/>
  <c r="H6" i="4"/>
  <c r="H7" i="4"/>
  <c r="H8" i="4"/>
  <c r="H9" i="4"/>
  <c r="H10" i="4"/>
  <c r="H11" i="4"/>
  <c r="H12" i="4"/>
  <c r="H13" i="4"/>
  <c r="H14" i="4"/>
  <c r="H15" i="4"/>
  <c r="H16" i="4"/>
  <c r="H17" i="4"/>
  <c r="H18" i="4"/>
  <c r="H19" i="4"/>
  <c r="H20" i="4"/>
  <c r="H21" i="4"/>
  <c r="H22" i="4"/>
  <c r="H23" i="4"/>
  <c r="H24" i="4"/>
  <c r="H25" i="4"/>
  <c r="H3" i="4"/>
  <c r="G4" i="4"/>
  <c r="G5" i="4"/>
  <c r="G6" i="4"/>
  <c r="G7" i="4"/>
  <c r="G8" i="4"/>
  <c r="G9" i="4"/>
  <c r="G10" i="4"/>
  <c r="G11" i="4"/>
  <c r="G12" i="4"/>
  <c r="G13" i="4"/>
  <c r="G14" i="4"/>
  <c r="G15" i="4"/>
  <c r="G16" i="4"/>
  <c r="G17" i="4"/>
  <c r="G18" i="4"/>
  <c r="G19" i="4"/>
  <c r="G20" i="4"/>
  <c r="G21" i="4"/>
  <c r="G22" i="4"/>
  <c r="G23" i="4"/>
  <c r="G24" i="4"/>
  <c r="G25" i="4"/>
  <c r="G3" i="4"/>
  <c r="F25" i="4"/>
  <c r="F24" i="4"/>
  <c r="F23" i="4"/>
  <c r="F22" i="4"/>
  <c r="F21" i="4"/>
  <c r="F20" i="4"/>
  <c r="F19" i="4"/>
  <c r="F18" i="4"/>
  <c r="F17" i="4"/>
  <c r="F16" i="4"/>
  <c r="F15" i="4"/>
  <c r="F14" i="4"/>
  <c r="F13" i="4"/>
  <c r="F12" i="4"/>
  <c r="F11" i="4"/>
  <c r="F10" i="4"/>
  <c r="F9" i="4"/>
  <c r="F8" i="4"/>
  <c r="F7" i="4"/>
  <c r="F6" i="4"/>
  <c r="F5" i="4"/>
  <c r="F4" i="4"/>
  <c r="F3" i="4"/>
  <c r="C3" i="4"/>
  <c r="D3" i="4"/>
  <c r="E3" i="4"/>
  <c r="E4" i="4"/>
  <c r="E5" i="4"/>
  <c r="E6" i="4"/>
  <c r="E7" i="4"/>
  <c r="E8" i="4"/>
  <c r="E9" i="4"/>
  <c r="E10" i="4"/>
  <c r="E11" i="4"/>
  <c r="E12" i="4"/>
  <c r="E13" i="4"/>
  <c r="E14" i="4"/>
  <c r="E15" i="4"/>
  <c r="E16" i="4"/>
  <c r="E17" i="4"/>
  <c r="E18" i="4"/>
  <c r="E19" i="4"/>
  <c r="E20" i="4"/>
  <c r="E21" i="4"/>
  <c r="E22" i="4"/>
  <c r="E23" i="4"/>
  <c r="E24" i="4"/>
  <c r="E25" i="4"/>
  <c r="D4" i="4"/>
  <c r="D5" i="4"/>
  <c r="D6" i="4"/>
  <c r="D7" i="4"/>
  <c r="D8" i="4"/>
  <c r="D9" i="4"/>
  <c r="D10" i="4"/>
  <c r="D11" i="4"/>
  <c r="D12" i="4"/>
  <c r="D13" i="4"/>
  <c r="D14" i="4"/>
  <c r="D15" i="4"/>
  <c r="D16" i="4"/>
  <c r="D17" i="4"/>
  <c r="D18" i="4"/>
  <c r="D19" i="4"/>
  <c r="D20" i="4"/>
  <c r="D21" i="4"/>
  <c r="D22" i="4"/>
  <c r="D23" i="4"/>
  <c r="D24" i="4"/>
  <c r="D25" i="4"/>
  <c r="C4" i="4"/>
  <c r="C5" i="4"/>
  <c r="C7" i="4"/>
  <c r="C8" i="4"/>
  <c r="C9" i="4"/>
  <c r="C10" i="4"/>
  <c r="C11" i="4"/>
  <c r="C12" i="4"/>
  <c r="C13" i="4"/>
  <c r="C14" i="4"/>
  <c r="C15" i="4"/>
  <c r="C16" i="4"/>
  <c r="C17" i="4"/>
  <c r="C18" i="4"/>
  <c r="C19" i="4"/>
  <c r="C20" i="4"/>
  <c r="C21" i="4"/>
  <c r="C22" i="4"/>
  <c r="C23" i="4"/>
  <c r="C24" i="4"/>
  <c r="C25" i="4"/>
  <c r="B4" i="4"/>
  <c r="BB4" i="4" s="1"/>
  <c r="B5" i="4"/>
  <c r="BB5" i="4" s="1"/>
  <c r="B6" i="4"/>
  <c r="BB6" i="4" s="1"/>
  <c r="B7" i="4"/>
  <c r="BC7" i="4" s="1"/>
  <c r="B8" i="4"/>
  <c r="BB8" i="4" s="1"/>
  <c r="B9" i="4"/>
  <c r="BB9" i="4" s="1"/>
  <c r="B10" i="4"/>
  <c r="BB10" i="4" s="1"/>
  <c r="B11" i="4"/>
  <c r="BC11" i="4" s="1"/>
  <c r="B12" i="4"/>
  <c r="BB12" i="4" s="1"/>
  <c r="B13" i="4"/>
  <c r="BB13" i="4" s="1"/>
  <c r="B14" i="4"/>
  <c r="BB14" i="4" s="1"/>
  <c r="B15" i="4"/>
  <c r="BC15" i="4" s="1"/>
  <c r="B16" i="4"/>
  <c r="BB16" i="4" s="1"/>
  <c r="B17" i="4"/>
  <c r="BB17" i="4" s="1"/>
  <c r="B18" i="4"/>
  <c r="BB18" i="4" s="1"/>
  <c r="B19" i="4"/>
  <c r="BC19" i="4" s="1"/>
  <c r="B20" i="4"/>
  <c r="BB20" i="4" s="1"/>
  <c r="B21" i="4"/>
  <c r="BB21" i="4" s="1"/>
  <c r="B22" i="4"/>
  <c r="BB22" i="4" s="1"/>
  <c r="B23" i="4"/>
  <c r="BC23" i="4" s="1"/>
  <c r="B24" i="4"/>
  <c r="BB24" i="4" s="1"/>
  <c r="B25" i="4"/>
  <c r="BB25" i="4" s="1"/>
  <c r="B3" i="4"/>
  <c r="B2" i="4" s="1"/>
  <c r="B25" i="3"/>
  <c r="C25" i="3"/>
  <c r="D25" i="3"/>
  <c r="E25" i="3"/>
  <c r="F25" i="3"/>
  <c r="G25" i="3"/>
  <c r="H25" i="3"/>
  <c r="I25" i="3"/>
  <c r="J25" i="3"/>
  <c r="K25" i="3"/>
  <c r="L25" i="3"/>
  <c r="M25" i="3"/>
  <c r="N25" i="3"/>
  <c r="O25" i="3"/>
  <c r="P25" i="3"/>
  <c r="Q25" i="3"/>
  <c r="R25" i="3"/>
  <c r="S25" i="3"/>
  <c r="T25" i="3"/>
  <c r="U25" i="3"/>
  <c r="V25" i="3"/>
  <c r="W25" i="3"/>
  <c r="X25" i="3"/>
  <c r="Y25" i="3"/>
  <c r="Z25" i="3"/>
  <c r="AA25" i="3"/>
  <c r="AB25" i="3"/>
  <c r="AC25" i="3"/>
  <c r="AI25" i="3"/>
  <c r="AJ25" i="3"/>
  <c r="AK25" i="3"/>
  <c r="AL25" i="3"/>
  <c r="AE25" i="3"/>
  <c r="AF25" i="3"/>
  <c r="AG25" i="3"/>
  <c r="AH25" i="3"/>
  <c r="AD25" i="3"/>
  <c r="AQ2" i="3"/>
  <c r="AQ3" i="3"/>
  <c r="AQ4" i="3"/>
  <c r="AQ5" i="3"/>
  <c r="AQ6" i="3"/>
  <c r="AQ7" i="3"/>
  <c r="AQ8" i="3"/>
  <c r="AQ9" i="3"/>
  <c r="AQ10" i="3"/>
  <c r="AQ11" i="3"/>
  <c r="AQ12" i="3"/>
  <c r="AQ13" i="3"/>
  <c r="AQ14" i="3"/>
  <c r="AQ15" i="3"/>
  <c r="AQ16" i="3"/>
  <c r="AQ17" i="3"/>
  <c r="AQ18" i="3"/>
  <c r="AQ19" i="3"/>
  <c r="AQ20" i="3"/>
  <c r="AQ21" i="3"/>
  <c r="AQ22" i="3"/>
  <c r="AQ23" i="3"/>
  <c r="AQ24" i="3"/>
  <c r="AT3" i="3"/>
  <c r="AT4" i="3"/>
  <c r="AT5" i="3"/>
  <c r="AT6" i="3"/>
  <c r="AT7" i="3"/>
  <c r="AT8" i="3"/>
  <c r="AT9" i="3"/>
  <c r="AT10" i="3"/>
  <c r="AT11" i="3"/>
  <c r="AT12" i="3"/>
  <c r="AT13" i="3"/>
  <c r="AT14" i="3"/>
  <c r="AT15" i="3"/>
  <c r="AT16" i="3"/>
  <c r="AT17" i="3"/>
  <c r="AT18" i="3"/>
  <c r="AT19" i="3"/>
  <c r="AT20" i="3"/>
  <c r="AT21" i="3"/>
  <c r="AT22" i="3"/>
  <c r="AT23" i="3"/>
  <c r="AT24" i="3"/>
  <c r="AT2" i="3"/>
  <c r="AS24" i="3"/>
  <c r="AS3" i="3"/>
  <c r="AS4" i="3"/>
  <c r="AS5" i="3"/>
  <c r="AS6" i="3"/>
  <c r="AS7" i="3"/>
  <c r="AS8" i="3"/>
  <c r="AS9" i="3"/>
  <c r="AS10" i="3"/>
  <c r="AS11" i="3"/>
  <c r="AS12" i="3"/>
  <c r="AS13" i="3"/>
  <c r="AS14" i="3"/>
  <c r="AS15" i="3"/>
  <c r="AS16" i="3"/>
  <c r="AS17" i="3"/>
  <c r="AS18" i="3"/>
  <c r="AS19" i="3"/>
  <c r="AS20" i="3"/>
  <c r="AS21" i="3"/>
  <c r="AS22" i="3"/>
  <c r="AS23" i="3"/>
  <c r="AS2" i="3"/>
  <c r="AR3" i="3"/>
  <c r="AR4" i="3"/>
  <c r="AR5" i="3"/>
  <c r="AR6" i="3"/>
  <c r="AR7" i="3"/>
  <c r="AR8" i="3"/>
  <c r="AR9" i="3"/>
  <c r="AR10" i="3"/>
  <c r="AR11" i="3"/>
  <c r="AR12" i="3"/>
  <c r="AR13" i="3"/>
  <c r="AR14" i="3"/>
  <c r="AR15" i="3"/>
  <c r="AR16" i="3"/>
  <c r="AR17" i="3"/>
  <c r="AR18" i="3"/>
  <c r="AR19" i="3"/>
  <c r="AR20" i="3"/>
  <c r="AR21" i="3"/>
  <c r="AR22" i="3"/>
  <c r="AR23" i="3"/>
  <c r="AR24" i="3"/>
  <c r="AP3" i="3"/>
  <c r="AP4" i="3"/>
  <c r="AP5" i="3"/>
  <c r="AP9" i="3"/>
  <c r="AP10" i="3"/>
  <c r="AP11" i="3"/>
  <c r="AP12" i="3"/>
  <c r="AP14" i="3"/>
  <c r="AP15" i="3"/>
  <c r="AP17" i="3"/>
  <c r="AP18" i="3"/>
  <c r="AP19" i="3"/>
  <c r="AP20" i="3"/>
  <c r="AP22" i="3"/>
  <c r="AR2" i="3"/>
  <c r="AP2" i="3"/>
  <c r="AO2" i="3"/>
  <c r="AO3" i="3"/>
  <c r="AO4" i="3"/>
  <c r="AO5" i="3"/>
  <c r="AO6" i="3"/>
  <c r="AO7" i="3"/>
  <c r="AO8" i="3"/>
  <c r="AO9" i="3"/>
  <c r="AO10" i="3"/>
  <c r="AO11" i="3"/>
  <c r="AO12" i="3"/>
  <c r="AO13" i="3"/>
  <c r="AO14" i="3"/>
  <c r="AO15" i="3"/>
  <c r="AO16" i="3"/>
  <c r="AO17" i="3"/>
  <c r="AO18" i="3"/>
  <c r="AO19" i="3"/>
  <c r="AO20" i="3"/>
  <c r="AO21" i="3"/>
  <c r="AO22" i="3"/>
  <c r="AO23" i="3"/>
  <c r="AO24" i="3"/>
  <c r="AN3" i="3"/>
  <c r="AN4" i="3"/>
  <c r="AN5" i="3"/>
  <c r="AN6" i="3"/>
  <c r="AN7" i="3"/>
  <c r="AN8" i="3"/>
  <c r="AN9" i="3"/>
  <c r="AN10" i="3"/>
  <c r="AN11" i="3"/>
  <c r="AN12" i="3"/>
  <c r="AN13" i="3"/>
  <c r="AN14" i="3"/>
  <c r="AN15" i="3"/>
  <c r="AN16" i="3"/>
  <c r="AN17" i="3"/>
  <c r="AN18" i="3"/>
  <c r="AN19" i="3"/>
  <c r="AN20" i="3"/>
  <c r="AN21" i="3"/>
  <c r="AN22" i="3"/>
  <c r="AN23" i="3"/>
  <c r="AN24" i="3"/>
  <c r="AN2" i="3"/>
  <c r="AU3" i="3"/>
  <c r="AU4" i="3"/>
  <c r="AU5" i="3"/>
  <c r="AU6" i="3"/>
  <c r="AU7" i="3"/>
  <c r="AU8" i="3"/>
  <c r="AU9" i="3"/>
  <c r="AU10" i="3"/>
  <c r="AU11" i="3"/>
  <c r="AU12" i="3"/>
  <c r="AU13" i="3"/>
  <c r="AU14" i="3"/>
  <c r="AU15" i="3"/>
  <c r="AU16" i="3"/>
  <c r="AU17" i="3"/>
  <c r="AU18" i="3"/>
  <c r="AU19" i="3"/>
  <c r="AU20" i="3"/>
  <c r="AU21" i="3"/>
  <c r="AU22" i="3"/>
  <c r="AU23" i="3"/>
  <c r="AU24" i="3"/>
  <c r="AU2" i="3"/>
  <c r="E2" i="4" l="1"/>
  <c r="AP2" i="4"/>
  <c r="D2" i="4"/>
  <c r="H2" i="4"/>
  <c r="J2" i="4"/>
  <c r="P2" i="4"/>
  <c r="T2" i="4"/>
  <c r="X2" i="4"/>
  <c r="AW2" i="4"/>
  <c r="C2" i="4"/>
  <c r="BF2" i="4" s="1"/>
  <c r="G2" i="4"/>
  <c r="K2" i="4"/>
  <c r="O2" i="4"/>
  <c r="S2" i="4"/>
  <c r="W2" i="4"/>
  <c r="AA2" i="4"/>
  <c r="AB2" i="4"/>
  <c r="AI2" i="4"/>
  <c r="F2" i="4"/>
  <c r="N2" i="4"/>
  <c r="R2" i="4"/>
  <c r="V2" i="4"/>
  <c r="Z2" i="4"/>
  <c r="AU2" i="4"/>
  <c r="AY2" i="4"/>
  <c r="AZ2" i="4"/>
  <c r="BB23" i="4"/>
  <c r="BB19" i="4"/>
  <c r="BB15" i="4"/>
  <c r="BB11" i="4"/>
  <c r="BB7" i="4"/>
  <c r="BC3" i="4"/>
  <c r="BC22" i="4"/>
  <c r="BC18" i="4"/>
  <c r="BC14" i="4"/>
  <c r="BC10" i="4"/>
  <c r="BC6" i="4"/>
  <c r="BB3" i="4"/>
  <c r="BC25" i="4"/>
  <c r="BC21" i="4"/>
  <c r="BC17" i="4"/>
  <c r="BC13" i="4"/>
  <c r="BC9" i="4"/>
  <c r="BC5" i="4"/>
  <c r="BC24" i="4"/>
  <c r="BC20" i="4"/>
  <c r="BC16" i="4"/>
  <c r="BC12" i="4"/>
  <c r="BC8" i="4"/>
  <c r="BC4" i="4"/>
  <c r="BB2" i="4" l="1"/>
  <c r="BC2" i="4"/>
</calcChain>
</file>

<file path=xl/sharedStrings.xml><?xml version="1.0" encoding="utf-8"?>
<sst xmlns="http://schemas.openxmlformats.org/spreadsheetml/2006/main" count="497" uniqueCount="221">
  <si>
    <t>Title:</t>
  </si>
  <si>
    <t>Opioid Drug Overdose Deaths from the Drug and Opioid Overdoses Database</t>
  </si>
  <si>
    <t>SubTitle:</t>
  </si>
  <si>
    <t>State</t>
  </si>
  <si>
    <t>Time:</t>
  </si>
  <si>
    <t>1999 - 2021</t>
  </si>
  <si>
    <t>Unit of Measure:</t>
  </si>
  <si>
    <t>#</t>
  </si>
  <si>
    <t>Citation:</t>
  </si>
  <si>
    <t>National Center for Health Statistics (NCHS), Centers for Disease Control and Prevention  (2023-07-13). Drug and Opioid Overdoses: Opioid Drug Overdose Deaths | Alabama, Alaska, Arizona, Arkansas, California, Colorado, Connecticut, Delaware, Florida, Georgia, Hawaii, Idaho, Illinois, Indiana, Iowa, Kansas, Kentucky, Louisiana, Maine, Maryland, Massachusetts, Michigan, Minnesota, Mississippi, Missouri, Montana, Nebraska, Nevada, New Hampshire, New Jersey, New Mexico, New York, North Carolina, North Dakota, Ohio, Oklahoma, Oregon, Pennsylvania, Rhode Island, South Carolina, South Dakota, Tennessee, Texas, Utah, Vermont, Virginia, Washington, Washington DC, West Virginia, Wisconsin, Wyoming | Deaths | Population, 1999 - 2021. Sage Data. Sage Publishing Ltd. (Dataset). Dataset-ID:  005-068-002 doi:https://doi.org/10.6068/DP18E7E0113D771</t>
  </si>
  <si>
    <t>ColumnCount:</t>
  </si>
  <si>
    <t>RowCount:</t>
  </si>
  <si>
    <t/>
  </si>
  <si>
    <t>Time</t>
  </si>
  <si>
    <t>Alabama, Deaths</t>
  </si>
  <si>
    <t>Alabama, Population</t>
  </si>
  <si>
    <t>Alaska, Deaths</t>
  </si>
  <si>
    <t>Alaska, Population</t>
  </si>
  <si>
    <t>Arizona, Deaths</t>
  </si>
  <si>
    <t>Arizona, Population</t>
  </si>
  <si>
    <t>Arkansas, Deaths</t>
  </si>
  <si>
    <t>Arkansas, Population</t>
  </si>
  <si>
    <t>California, Deaths</t>
  </si>
  <si>
    <t>California, Population</t>
  </si>
  <si>
    <t>Colorado, Deaths</t>
  </si>
  <si>
    <t>Colorado, Population</t>
  </si>
  <si>
    <t>Connecticut, Deaths</t>
  </si>
  <si>
    <t>Connecticut, Population</t>
  </si>
  <si>
    <t>Delaware, Deaths</t>
  </si>
  <si>
    <t>Delaware, Population</t>
  </si>
  <si>
    <t>Florida, Deaths</t>
  </si>
  <si>
    <t>Florida, Population</t>
  </si>
  <si>
    <t>Georgia, Deaths</t>
  </si>
  <si>
    <t>Georgia, Population</t>
  </si>
  <si>
    <t>Hawaii, Deaths</t>
  </si>
  <si>
    <t>Hawaii, Population</t>
  </si>
  <si>
    <t>Idaho, Deaths</t>
  </si>
  <si>
    <t>Idaho, Population</t>
  </si>
  <si>
    <t>Illinois, Deaths</t>
  </si>
  <si>
    <t>Illinois, Population</t>
  </si>
  <si>
    <t>Indiana, Deaths</t>
  </si>
  <si>
    <t>Indiana, Population</t>
  </si>
  <si>
    <t>Iowa, Deaths</t>
  </si>
  <si>
    <t>Iowa, Population</t>
  </si>
  <si>
    <t>Kansas, Deaths</t>
  </si>
  <si>
    <t>Kansas, Population</t>
  </si>
  <si>
    <t>Kentucky, Deaths</t>
  </si>
  <si>
    <t>Kentucky, Population</t>
  </si>
  <si>
    <t>Louisiana, Deaths</t>
  </si>
  <si>
    <t>Louisiana, Population</t>
  </si>
  <si>
    <t>Maine, Deaths</t>
  </si>
  <si>
    <t>Maine, Population</t>
  </si>
  <si>
    <t>Maryland, Deaths</t>
  </si>
  <si>
    <t>Maryland, Population</t>
  </si>
  <si>
    <t>Massachusetts, Deaths</t>
  </si>
  <si>
    <t>Massachusetts, Population</t>
  </si>
  <si>
    <t>Michigan, Deaths</t>
  </si>
  <si>
    <t>Michigan, Population</t>
  </si>
  <si>
    <t>Minnesota, Deaths</t>
  </si>
  <si>
    <t>Minnesota, Population</t>
  </si>
  <si>
    <t>Mississippi, Deaths</t>
  </si>
  <si>
    <t>Mississippi, Population</t>
  </si>
  <si>
    <t>Missouri, Deaths</t>
  </si>
  <si>
    <t>Missouri, Population</t>
  </si>
  <si>
    <t>Montana, Deaths</t>
  </si>
  <si>
    <t>Montana, Population</t>
  </si>
  <si>
    <t>Nebraska, Deaths</t>
  </si>
  <si>
    <t>Nebraska, Population</t>
  </si>
  <si>
    <t>Nevada, Deaths</t>
  </si>
  <si>
    <t>Nevada, Population</t>
  </si>
  <si>
    <t>New Hampshire, Deaths</t>
  </si>
  <si>
    <t>New Hampshire, Population</t>
  </si>
  <si>
    <t>New Jersey, Deaths</t>
  </si>
  <si>
    <t>New Jersey, Population</t>
  </si>
  <si>
    <t>New Mexico, Deaths</t>
  </si>
  <si>
    <t>New Mexico, Population</t>
  </si>
  <si>
    <t>New York, Deaths</t>
  </si>
  <si>
    <t>New York, Population</t>
  </si>
  <si>
    <t>North Carolina, Deaths</t>
  </si>
  <si>
    <t>North Carolina, Population</t>
  </si>
  <si>
    <t>North Dakota, Deaths</t>
  </si>
  <si>
    <t>North Dakota, Population</t>
  </si>
  <si>
    <t>Ohio, Deaths</t>
  </si>
  <si>
    <t>Ohio, Population</t>
  </si>
  <si>
    <t>Oklahoma, Deaths</t>
  </si>
  <si>
    <t>Oklahoma, Population</t>
  </si>
  <si>
    <t>Oregon, Deaths</t>
  </si>
  <si>
    <t>Oregon, Population</t>
  </si>
  <si>
    <t>Pennsylvania, Deaths</t>
  </si>
  <si>
    <t>Pennsylvania, Population</t>
  </si>
  <si>
    <t>Rhode Island, Deaths</t>
  </si>
  <si>
    <t>Rhode Island, Population</t>
  </si>
  <si>
    <t>South Carolina, Deaths</t>
  </si>
  <si>
    <t>South Carolina, Population</t>
  </si>
  <si>
    <t>South Dakota, Deaths</t>
  </si>
  <si>
    <t>South Dakota, Population</t>
  </si>
  <si>
    <t>Tennessee, Deaths</t>
  </si>
  <si>
    <t>Tennessee, Population</t>
  </si>
  <si>
    <t>Texas, Deaths</t>
  </si>
  <si>
    <t>Texas, Population</t>
  </si>
  <si>
    <t>Utah, Deaths</t>
  </si>
  <si>
    <t>Utah, Population</t>
  </si>
  <si>
    <t>Vermont, Deaths</t>
  </si>
  <si>
    <t>Vermont, Population</t>
  </si>
  <si>
    <t>Virginia, Deaths</t>
  </si>
  <si>
    <t>Virginia, Population</t>
  </si>
  <si>
    <t>Washington, Deaths</t>
  </si>
  <si>
    <t>Washington, Population</t>
  </si>
  <si>
    <t>Washington DC, Deaths</t>
  </si>
  <si>
    <t>Washington DC, Population</t>
  </si>
  <si>
    <t>West Virginia, Deaths</t>
  </si>
  <si>
    <t>West Virginia, Population</t>
  </si>
  <si>
    <t>Wisconsin, Deaths</t>
  </si>
  <si>
    <t>Wisconsin, Population</t>
  </si>
  <si>
    <t>Wyoming, Deaths</t>
  </si>
  <si>
    <t>Wyoming, Population</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</si>
  <si>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</si>
  <si>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</si>
  <si>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</si>
  <si>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</si>
  <si>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</si>
  <si>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</si>
  <si>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</si>
  <si>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</si>
  <si>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</si>
  <si>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</si>
  <si>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</si>
  <si>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</si>
  <si>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</si>
  <si>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</si>
  <si>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</si>
  <si>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</si>
  <si>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</si>
  <si>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</si>
  <si>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</si>
  <si>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</si>
  <si>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</si>
  <si>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</si>
  <si>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</si>
  <si>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Publisher:</t>
  </si>
  <si>
    <t>"Centers for Disease Control and Prevention "</t>
  </si>
  <si>
    <t>Copyright:</t>
  </si>
  <si>
    <t>"The data contained in Sage Data is made available via license agreement with subscribing organizations. Your organization's license may vary from this version."</t>
  </si>
  <si>
    <t>Mean</t>
  </si>
  <si>
    <t>Median</t>
  </si>
  <si>
    <t>Mode</t>
  </si>
  <si>
    <t>Range</t>
  </si>
  <si>
    <t>Chart 1</t>
  </si>
  <si>
    <t>Chart 2</t>
  </si>
  <si>
    <t>Chart 3</t>
  </si>
  <si>
    <t>Chart 4</t>
  </si>
  <si>
    <t>Minimum</t>
  </si>
  <si>
    <t>Maximum</t>
  </si>
  <si>
    <t>Stand Deviation</t>
  </si>
  <si>
    <t>Variables</t>
  </si>
  <si>
    <t>Frequency Distribution</t>
  </si>
  <si>
    <t>Median Deaths for year</t>
  </si>
  <si>
    <t>Mean Deaths for year</t>
  </si>
  <si>
    <t>Mode Deaths for year</t>
  </si>
  <si>
    <t>Death Count Range for year</t>
  </si>
  <si>
    <t>Minimum Death Count by state for year</t>
  </si>
  <si>
    <t>Maximum Death Count by state for year</t>
  </si>
  <si>
    <t>Death Count Standard Deviation for year</t>
  </si>
  <si>
    <t>Death Count Total for year</t>
  </si>
  <si>
    <t>N/A</t>
  </si>
  <si>
    <t>Total</t>
  </si>
  <si>
    <t>Year</t>
  </si>
  <si>
    <t>Alabama Death Rate</t>
  </si>
  <si>
    <t>Alaska Death Rate</t>
  </si>
  <si>
    <t>Arizona Death Rate</t>
  </si>
  <si>
    <t>Arkansas Death Rate</t>
  </si>
  <si>
    <t>California Death Rate</t>
  </si>
  <si>
    <t>Colorado Death Rate</t>
  </si>
  <si>
    <t>Connecticut Death Rate</t>
  </si>
  <si>
    <t>Delaware Death Rate</t>
  </si>
  <si>
    <t>Florida Death Rate</t>
  </si>
  <si>
    <t>Georgia Death Rate</t>
  </si>
  <si>
    <t>Hawaii Death Rate</t>
  </si>
  <si>
    <t>Idaho Death Rate</t>
  </si>
  <si>
    <t>Death Rate Min</t>
  </si>
  <si>
    <t>Death Rate Max</t>
  </si>
  <si>
    <t>Ave Death Rate</t>
  </si>
  <si>
    <t>AVERAGE</t>
  </si>
  <si>
    <t>Death Rate Range</t>
  </si>
  <si>
    <t>Completed</t>
  </si>
  <si>
    <t>yes</t>
  </si>
  <si>
    <t>not applicable</t>
  </si>
  <si>
    <t>Death Count</t>
  </si>
  <si>
    <t>Death Rate</t>
  </si>
  <si>
    <t>Average Death Rate NATION</t>
  </si>
  <si>
    <t>AVE Death Rate per year</t>
  </si>
  <si>
    <t>2022 vs 1999</t>
  </si>
  <si>
    <t>2022 vs 2012</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</si>
  <si>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</si>
  <si>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</si>
  <si>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</si>
  <si>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</si>
  <si>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</si>
  <si>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</si>
  <si>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</si>
  <si>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</si>
  <si>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</si>
  <si>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</si>
  <si>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</si>
  <si>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</si>
  <si>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</si>
  <si>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</si>
  <si>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</si>
  <si>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</si>
  <si>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</si>
  <si>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</si>
  <si>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</si>
  <si>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</si>
  <si>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</si>
  <si>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Lower 95.0%</t>
  </si>
  <si>
    <t>Upper 95.0%</t>
  </si>
  <si>
    <t>X Variable 1</t>
  </si>
  <si>
    <t>RESIDUAL OUTPUT</t>
  </si>
  <si>
    <t>Observation</t>
  </si>
  <si>
    <t>Predicted Y</t>
  </si>
  <si>
    <t>Residuals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</si>
</sst>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6"/>
      <color theme="1"/>
      <name val="Calibri"/>
      <family val="2"/>
      <scheme val="minor"/>
    </font>
    <font>
      <sz val="18"/>
      <color theme="1"/>
      <name val="Calibri"/>
      <family val="2"/>
      <scheme val="minor"/>
    </font>
    <font>
      <u/>
      <sz val="18"/>
      <color theme="1"/>
      <name val="Calibri"/>
      <family val="2"/>
      <scheme val="minor"/>
    </font>
    <font>
      <u/>
      <sz val="12"/>
      <color theme="1"/>
      <name val="Calibri"/>
      <family val="2"/>
      <scheme val="minor"/>
    </font>
    <font>
      <i/>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1">
    <xf numFmtId="0" fontId="0" fillId="0" borderId="0" xfId="0"/>
    <xf numFmtId="0" fontId="0" fillId="33" borderId="0" xfId="0" applyFill="1"/>
    <xf numFmtId="164" fontId="0" fillId="0" borderId="0" xfId="0" applyNumberFormat="1"/>
    <xf numFmtId="164" fontId="0" fillId="0" borderId="0" xfId="1" applyNumberFormat="1" applyFont="1"/>
    <xf numFmtId="164" fontId="0" fillId="0" borderId="0" xfId="1" applyNumberFormat="1" applyFont="1" applyAlignment="1">
      <alignment horizontal="right"/>
    </xf>
    <xf numFmtId="164" fontId="0" fillId="33" borderId="0" xfId="0" applyNumberFormat="1" applyFill="1" applyAlignment="1">
      <alignment horizontal="right"/>
    </xf>
    <xf numFmtId="164" fontId="0" fillId="33" borderId="0" xfId="0" applyNumberFormat="1" applyFill="1"/>
    <xf numFmtId="0" fontId="19" fillId="34" borderId="0" xfId="0" applyFont="1" applyFill="1"/>
    <xf numFmtId="0" fontId="0" fillId="34" borderId="0" xfId="0" applyFill="1"/>
    <xf numFmtId="0" fontId="18" fillId="34" borderId="0" xfId="0" applyFont="1" applyFill="1"/>
    <xf numFmtId="0" fontId="20" fillId="34" borderId="0" xfId="0" applyFont="1" applyFill="1"/>
    <xf numFmtId="0" fontId="21" fillId="34" borderId="0" xfId="0" applyFont="1" applyFill="1"/>
    <xf numFmtId="0" fontId="0" fillId="0" borderId="10" xfId="0" applyBorder="1"/>
    <xf numFmtId="164" fontId="0" fillId="0" borderId="11" xfId="0" applyNumberFormat="1" applyBorder="1"/>
    <xf numFmtId="0" fontId="0" fillId="0" borderId="11" xfId="0" applyBorder="1"/>
    <xf numFmtId="0" fontId="0" fillId="0" borderId="12" xfId="0" applyBorder="1"/>
    <xf numFmtId="0" fontId="0" fillId="0" borderId="13" xfId="0" applyBorder="1"/>
    <xf numFmtId="0" fontId="0" fillId="0" borderId="0" xfId="0" applyFill="1" applyBorder="1" applyAlignment="1"/>
    <xf numFmtId="0" fontId="0" fillId="0" borderId="14" xfId="0" applyFill="1" applyBorder="1" applyAlignment="1"/>
    <xf numFmtId="0" fontId="22" fillId="0" borderId="15" xfId="0" applyFont="1" applyFill="1" applyBorder="1" applyAlignment="1">
      <alignment horizontal="center"/>
    </xf>
    <xf numFmtId="0" fontId="22" fillId="0" borderId="15" xfId="0" applyFont="1" applyFill="1" applyBorder="1" applyAlignment="1">
      <alignment horizontal="centerContinuous"/>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'Death Count'!$AU$1</c:f>
              <c:strCache>
                <c:ptCount val="1"/>
                <c:pt idx="0">
                  <c:v>Death Count Total for year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'Death Count'!$A$2:$A$24</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'Death Count'!$AU$2:$AU$24</c:f>
              <c:numCache>
                <c:formatCode>General</c:formatCode>
                <c:ptCount val="23"/>
                <c:pt idx="0">
                  <c:v>4646</c:v>
                </c:pt>
                <c:pt idx="1">
                  <c:v>5144</c:v>
                </c:pt>
                <c:pt idx="2">
                  <c:v>6058</c:v>
                </c:pt>
                <c:pt idx="3">
                  <c:v>7213</c:v>
                </c:pt>
                <c:pt idx="4">
                  <c:v>8036</c:v>
                </c:pt>
                <c:pt idx="5">
                  <c:v>8655</c:v>
                </c:pt>
                <c:pt idx="6">
                  <c:v>9622</c:v>
                </c:pt>
                <c:pt idx="7">
                  <c:v>11325</c:v>
                </c:pt>
                <c:pt idx="8">
                  <c:v>11956</c:v>
                </c:pt>
                <c:pt idx="9">
                  <c:v>12662</c:v>
                </c:pt>
                <c:pt idx="10">
                  <c:v>12780</c:v>
                </c:pt>
                <c:pt idx="11">
                  <c:v>13310</c:v>
                </c:pt>
                <c:pt idx="12">
                  <c:v>14846</c:v>
                </c:pt>
                <c:pt idx="13">
                  <c:v>15520</c:v>
                </c:pt>
                <c:pt idx="14">
                  <c:v>16747</c:v>
                </c:pt>
                <c:pt idx="15">
                  <c:v>19281</c:v>
                </c:pt>
                <c:pt idx="16">
                  <c:v>22128</c:v>
                </c:pt>
                <c:pt idx="17">
                  <c:v>28535</c:v>
                </c:pt>
                <c:pt idx="18">
                  <c:v>32521</c:v>
                </c:pt>
                <c:pt idx="19">
                  <c:v>31566</c:v>
                </c:pt>
                <c:pt idx="20">
                  <c:v>32744</c:v>
                </c:pt>
                <c:pt idx="21">
                  <c:v>44602</c:v>
                </c:pt>
                <c:pt idx="22">
                  <c:v>52731</c:v>
                </c:pt>
              </c:numCache>
            </c:numRef>
          </c:val>
          <c:smooth val="0"/>
          <c:extLst>
            <c:ext xmlns:c16="http://schemas.microsoft.com/office/drawing/2014/chart" uri="{C3380CC4-5D6E-409C-BE32-E72D297353CC}">
              <c16:uniqueId val="{00000000-D98A-4E4B-8E10-E78A0D9E54FB}"/>
            </c:ext>
          </c:extLst>
        </c:ser>
        <c:dLbls>
          <c:showLegendKey val="0"/>
          <c:showVal val="0"/>
          <c:showCatName val="0"/>
          <c:showSerName val="0"/>
          <c:showPercent val="0"/>
          <c:showBubbleSize val="0"/>
        </c:dLbls>
        <c:marker val="1"/>
        <c:smooth val="0"/>
        <c:axId val="1807499727"/>
        <c:axId val="1865926575"/>
      </c:lineChart>
      <c:catAx>
        <c:axId val="1807499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65926575"/>
        <c:crosses val="autoZero"/>
        <c:auto val="1"/>
        <c:lblAlgn val="ctr"/>
        <c:lblOffset val="100"/>
        <c:noMultiLvlLbl val="0"/>
      </c:catAx>
      <c:valAx>
        <c:axId val="18659265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74997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0" i="0" u="none" strike="noStrike" baseline="0">
                <a:solidFill>
                  <a:sysClr val="windowText" lastClr="000000">
                    <a:lumMod val="65000"/>
                    <a:lumOff val="35000"/>
                  </a:sysClr>
                </a:solidFill>
                <a:latin typeface="Calibri" panose="020F0502020204030204"/>
              </a:rPr>
              <a:t>Total Death Count by State: 1999-2021</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lt1"/>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 Count'!$B$1:$AL$1</c:f>
              <c:strCache>
                <c:ptCount val="37"/>
                <c:pt idx="0">
                  <c:v>Alabama, Deaths</c:v>
                </c:pt>
                <c:pt idx="1">
                  <c:v>Alaska, Deaths</c:v>
                </c:pt>
                <c:pt idx="2">
                  <c:v>Arkansas, Deaths</c:v>
                </c:pt>
                <c:pt idx="3">
                  <c:v>Colorado, Deaths</c:v>
                </c:pt>
                <c:pt idx="4">
                  <c:v>Delaware, Deaths</c:v>
                </c:pt>
                <c:pt idx="5">
                  <c:v>Georgia, Deaths</c:v>
                </c:pt>
                <c:pt idx="6">
                  <c:v>Idaho, Deaths</c:v>
                </c:pt>
                <c:pt idx="7">
                  <c:v>Indiana, Deaths</c:v>
                </c:pt>
                <c:pt idx="8">
                  <c:v>Kansas, Deaths</c:v>
                </c:pt>
                <c:pt idx="9">
                  <c:v>Louisiana, Deaths</c:v>
                </c:pt>
                <c:pt idx="10">
                  <c:v>Maryland, Deaths</c:v>
                </c:pt>
                <c:pt idx="11">
                  <c:v>Michigan, Deaths</c:v>
                </c:pt>
                <c:pt idx="12">
                  <c:v>Mississippi, Deaths</c:v>
                </c:pt>
                <c:pt idx="13">
                  <c:v>Montana, Deaths</c:v>
                </c:pt>
                <c:pt idx="14">
                  <c:v>Nevada, Deaths</c:v>
                </c:pt>
                <c:pt idx="15">
                  <c:v>New Jersey, Deaths</c:v>
                </c:pt>
                <c:pt idx="16">
                  <c:v>New Mexico, Deaths</c:v>
                </c:pt>
                <c:pt idx="17">
                  <c:v>New York, Deaths</c:v>
                </c:pt>
                <c:pt idx="18">
                  <c:v>North Carolina, Deaths</c:v>
                </c:pt>
                <c:pt idx="19">
                  <c:v>North Dakota, Deaths</c:v>
                </c:pt>
                <c:pt idx="20">
                  <c:v>Ohio, Deaths</c:v>
                </c:pt>
                <c:pt idx="21">
                  <c:v>Oklahoma, Deaths</c:v>
                </c:pt>
                <c:pt idx="22">
                  <c:v>Oregon, Deaths</c:v>
                </c:pt>
                <c:pt idx="23">
                  <c:v>Pennsylvania, Deaths</c:v>
                </c:pt>
                <c:pt idx="24">
                  <c:v>Rhode Island, Deaths</c:v>
                </c:pt>
                <c:pt idx="25">
                  <c:v>South Carolina, Deaths</c:v>
                </c:pt>
                <c:pt idx="26">
                  <c:v>South Dakota, Deaths</c:v>
                </c:pt>
                <c:pt idx="27">
                  <c:v>Tennessee, Deaths</c:v>
                </c:pt>
                <c:pt idx="28">
                  <c:v>Texas, Deaths</c:v>
                </c:pt>
                <c:pt idx="29">
                  <c:v>Utah, Deaths</c:v>
                </c:pt>
                <c:pt idx="30">
                  <c:v>Vermont, Deaths</c:v>
                </c:pt>
                <c:pt idx="31">
                  <c:v>Virginia, Deaths</c:v>
                </c:pt>
                <c:pt idx="32">
                  <c:v>Washington, Deaths</c:v>
                </c:pt>
                <c:pt idx="33">
                  <c:v>Washington DC, Deaths</c:v>
                </c:pt>
                <c:pt idx="34">
                  <c:v>West Virginia, Deaths</c:v>
                </c:pt>
                <c:pt idx="35">
                  <c:v>Wisconsin, Deaths</c:v>
                </c:pt>
                <c:pt idx="36">
                  <c:v>Wyoming, Deaths</c:v>
                </c:pt>
              </c:strCache>
            </c:strRef>
          </c:cat>
          <c:val>
            <c:numRef>
              <c:f>'Death Count'!$B$25:$AL$25</c:f>
              <c:numCache>
                <c:formatCode>General</c:formatCode>
                <c:ptCount val="37"/>
                <c:pt idx="0">
                  <c:v>5498</c:v>
                </c:pt>
                <c:pt idx="1">
                  <c:v>1429</c:v>
                </c:pt>
                <c:pt idx="2">
                  <c:v>3691</c:v>
                </c:pt>
                <c:pt idx="3">
                  <c:v>10041</c:v>
                </c:pt>
                <c:pt idx="4">
                  <c:v>3145</c:v>
                </c:pt>
                <c:pt idx="5">
                  <c:v>13466</c:v>
                </c:pt>
                <c:pt idx="6">
                  <c:v>1903</c:v>
                </c:pt>
                <c:pt idx="7">
                  <c:v>12476</c:v>
                </c:pt>
                <c:pt idx="8">
                  <c:v>3153</c:v>
                </c:pt>
                <c:pt idx="9">
                  <c:v>6614</c:v>
                </c:pt>
                <c:pt idx="10">
                  <c:v>23232</c:v>
                </c:pt>
                <c:pt idx="11">
                  <c:v>21971</c:v>
                </c:pt>
                <c:pt idx="12">
                  <c:v>2937</c:v>
                </c:pt>
                <c:pt idx="13">
                  <c:v>1216</c:v>
                </c:pt>
                <c:pt idx="14">
                  <c:v>8397</c:v>
                </c:pt>
                <c:pt idx="15">
                  <c:v>21212</c:v>
                </c:pt>
                <c:pt idx="16">
                  <c:v>6880</c:v>
                </c:pt>
                <c:pt idx="17">
                  <c:v>38998</c:v>
                </c:pt>
                <c:pt idx="18">
                  <c:v>24485</c:v>
                </c:pt>
                <c:pt idx="19">
                  <c:v>509</c:v>
                </c:pt>
                <c:pt idx="20">
                  <c:v>39049</c:v>
                </c:pt>
                <c:pt idx="21">
                  <c:v>8404</c:v>
                </c:pt>
                <c:pt idx="22">
                  <c:v>7354</c:v>
                </c:pt>
                <c:pt idx="23">
                  <c:v>29131</c:v>
                </c:pt>
                <c:pt idx="24">
                  <c:v>3814</c:v>
                </c:pt>
                <c:pt idx="25">
                  <c:v>9797</c:v>
                </c:pt>
                <c:pt idx="26">
                  <c:v>583</c:v>
                </c:pt>
                <c:pt idx="27">
                  <c:v>18987</c:v>
                </c:pt>
                <c:pt idx="28">
                  <c:v>26238</c:v>
                </c:pt>
                <c:pt idx="29">
                  <c:v>8038</c:v>
                </c:pt>
                <c:pt idx="30">
                  <c:v>1625</c:v>
                </c:pt>
                <c:pt idx="31">
                  <c:v>16778</c:v>
                </c:pt>
                <c:pt idx="32">
                  <c:v>15701</c:v>
                </c:pt>
                <c:pt idx="33">
                  <c:v>2353</c:v>
                </c:pt>
                <c:pt idx="34">
                  <c:v>10620</c:v>
                </c:pt>
                <c:pt idx="35">
                  <c:v>12145</c:v>
                </c:pt>
                <c:pt idx="36">
                  <c:v>758</c:v>
                </c:pt>
              </c:numCache>
            </c:numRef>
          </c:val>
          <c:extLst>
            <c:ext xmlns:c16="http://schemas.microsoft.com/office/drawing/2014/chart" uri="{C3380CC4-5D6E-409C-BE32-E72D297353CC}">
              <c16:uniqueId val="{00000000-5008-264F-892E-33CCC0330DFE}"/>
            </c:ext>
          </c:extLst>
        </c:ser>
        <c:dLbls>
          <c:showLegendKey val="0"/>
          <c:showVal val="0"/>
          <c:showCatName val="1"/>
          <c:showSerName val="0"/>
          <c:showPercent val="0"/>
          <c:showBubbleSize val="0"/>
        </c:dLbls>
        <c:gapWidth val="100"/>
        <c:axId val="1779827856"/>
        <c:axId val="1494408000"/>
      </c:barChart>
      <c:catAx>
        <c:axId val="1779827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494408000"/>
        <c:crosses val="autoZero"/>
        <c:auto val="1"/>
        <c:lblAlgn val="ctr"/>
        <c:lblOffset val="100"/>
        <c:noMultiLvlLbl val="0"/>
      </c:catAx>
      <c:valAx>
        <c:axId val="1494408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779827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190685358594225E-2"/>
          <c:y val="6.0672032483459405E-2"/>
          <c:w val="0.90547455804119892"/>
          <c:h val="0.79033197471724315"/>
        </c:manualLayout>
      </c:layout>
      <c:barChart>
        <c:barDir val="col"/>
        <c:grouping val="clustered"/>
        <c:varyColors val="0"/>
        <c:ser>
          <c:idx val="0"/>
          <c:order val="0"/>
          <c:tx>
            <c:strRef>
              <c:f>'Death Count'!$AN$1</c:f>
              <c:strCache>
                <c:ptCount val="1"/>
                <c:pt idx="0">
                  <c:v>Mean Deaths for year</c:v>
                </c:pt>
              </c:strCache>
            </c:strRef>
          </c:tx>
          <c:spPr>
            <a:solidFill>
              <a:schemeClr val="accent1"/>
            </a:solidFill>
            <a:ln>
              <a:noFill/>
            </a:ln>
            <a:effectLst/>
          </c:spPr>
          <c:invertIfNegative val="0"/>
          <c:dLbls>
            <c:delete val="1"/>
          </c:dLbls>
          <c:val>
            <c:numRef>
              <c:f>'Death Count'!$AN$2:$AN$24</c:f>
              <c:numCache>
                <c:formatCode>General</c:formatCode>
                <c:ptCount val="23"/>
                <c:pt idx="0">
                  <c:v>136.64705882352942</c:v>
                </c:pt>
                <c:pt idx="1">
                  <c:v>146.97142857142856</c:v>
                </c:pt>
                <c:pt idx="2">
                  <c:v>178.1764705882353</c:v>
                </c:pt>
                <c:pt idx="3">
                  <c:v>200.36111111111111</c:v>
                </c:pt>
                <c:pt idx="4">
                  <c:v>236.35294117647058</c:v>
                </c:pt>
                <c:pt idx="5">
                  <c:v>233.91891891891891</c:v>
                </c:pt>
                <c:pt idx="6">
                  <c:v>267.27777777777777</c:v>
                </c:pt>
                <c:pt idx="7">
                  <c:v>314.58333333333331</c:v>
                </c:pt>
                <c:pt idx="8">
                  <c:v>323.13513513513516</c:v>
                </c:pt>
                <c:pt idx="9">
                  <c:v>342.2162162162162</c:v>
                </c:pt>
                <c:pt idx="10">
                  <c:v>345.40540540540542</c:v>
                </c:pt>
                <c:pt idx="11">
                  <c:v>359.72972972972974</c:v>
                </c:pt>
                <c:pt idx="12">
                  <c:v>401.24324324324323</c:v>
                </c:pt>
                <c:pt idx="13">
                  <c:v>431.11111111111109</c:v>
                </c:pt>
                <c:pt idx="14">
                  <c:v>452.62162162162161</c:v>
                </c:pt>
                <c:pt idx="15">
                  <c:v>521.10810810810813</c:v>
                </c:pt>
                <c:pt idx="16">
                  <c:v>598.05405405405406</c:v>
                </c:pt>
                <c:pt idx="17">
                  <c:v>771.21621621621625</c:v>
                </c:pt>
                <c:pt idx="18">
                  <c:v>878.94594594594594</c:v>
                </c:pt>
                <c:pt idx="19">
                  <c:v>853.1351351351351</c:v>
                </c:pt>
                <c:pt idx="20">
                  <c:v>884.97297297297303</c:v>
                </c:pt>
                <c:pt idx="21">
                  <c:v>1205.4594594594594</c:v>
                </c:pt>
                <c:pt idx="22">
                  <c:v>1425.1621621621621</c:v>
                </c:pt>
              </c:numCache>
            </c:numRef>
          </c:val>
          <c:extLst>
            <c:ext xmlns:c16="http://schemas.microsoft.com/office/drawing/2014/chart" uri="{C3380CC4-5D6E-409C-BE32-E72D297353CC}">
              <c16:uniqueId val="{00000000-E6AD-9B47-B8CA-7673262927F4}"/>
            </c:ext>
          </c:extLst>
        </c:ser>
        <c:dLbls>
          <c:dLblPos val="outEnd"/>
          <c:showLegendKey val="0"/>
          <c:showVal val="1"/>
          <c:showCatName val="0"/>
          <c:showSerName val="0"/>
          <c:showPercent val="0"/>
          <c:showBubbleSize val="0"/>
        </c:dLbls>
        <c:gapWidth val="219"/>
        <c:overlap val="-27"/>
        <c:axId val="1823686687"/>
        <c:axId val="1825132447"/>
      </c:barChart>
      <c:catAx>
        <c:axId val="18236866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Year</a:t>
                </a:r>
              </a:p>
            </c:rich>
          </c:tx>
          <c:layout>
            <c:manualLayout>
              <c:xMode val="edge"/>
              <c:yMode val="edge"/>
              <c:x val="0.51901828245814519"/>
              <c:y val="0.9396319356919097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132447"/>
        <c:crosses val="autoZero"/>
        <c:auto val="0"/>
        <c:lblAlgn val="ctr"/>
        <c:lblOffset val="100"/>
        <c:noMultiLvlLbl val="0"/>
      </c:catAx>
      <c:valAx>
        <c:axId val="1825132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Average</a:t>
                </a:r>
                <a:r>
                  <a:rPr lang="en-US" sz="1600" baseline="0"/>
                  <a:t> Deaths - All States</a:t>
                </a:r>
                <a:endParaRPr lang="en-US" sz="1600"/>
              </a:p>
            </c:rich>
          </c:tx>
          <c:layout>
            <c:manualLayout>
              <c:xMode val="edge"/>
              <c:yMode val="edge"/>
              <c:x val="1.5032373236664521E-2"/>
              <c:y val="0.34922398334604365"/>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3686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'Death Count'!$AN$1</c:f>
              <c:strCache>
                <c:ptCount val="1"/>
                <c:pt idx="0">
                  <c:v>Mean Deaths for year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'Death Count'!$AN$2:$AN$24</c:f>
              <c:numCache>
                <c:formatCode>General</c:formatCode>
                <c:ptCount val="23"/>
                <c:pt idx="0">
                  <c:v>136.64705882352942</c:v>
                </c:pt>
                <c:pt idx="1">
                  <c:v>146.97142857142856</c:v>
                </c:pt>
                <c:pt idx="2">
                  <c:v>178.1764705882353</c:v>
                </c:pt>
                <c:pt idx="3">
                  <c:v>200.36111111111111</c:v>
                </c:pt>
                <c:pt idx="4">
                  <c:v>236.35294117647058</c:v>
                </c:pt>
                <c:pt idx="5">
                  <c:v>233.91891891891891</c:v>
                </c:pt>
                <c:pt idx="6">
                  <c:v>267.27777777777777</c:v>
                </c:pt>
                <c:pt idx="7">
                  <c:v>314.58333333333331</c:v>
                </c:pt>
                <c:pt idx="8">
                  <c:v>323.13513513513516</c:v>
                </c:pt>
                <c:pt idx="9">
                  <c:v>342.2162162162162</c:v>
                </c:pt>
                <c:pt idx="10">
                  <c:v>345.40540540540542</c:v>
                </c:pt>
                <c:pt idx="11">
                  <c:v>359.72972972972974</c:v>
                </c:pt>
                <c:pt idx="12">
                  <c:v>401.24324324324323</c:v>
                </c:pt>
                <c:pt idx="13">
                  <c:v>431.11111111111109</c:v>
                </c:pt>
                <c:pt idx="14">
                  <c:v>452.62162162162161</c:v>
                </c:pt>
                <c:pt idx="15">
                  <c:v>521.10810810810813</c:v>
                </c:pt>
                <c:pt idx="16">
                  <c:v>598.05405405405406</c:v>
                </c:pt>
                <c:pt idx="17">
                  <c:v>771.21621621621625</c:v>
                </c:pt>
                <c:pt idx="18">
                  <c:v>878.94594594594594</c:v>
                </c:pt>
                <c:pt idx="19">
                  <c:v>853.1351351351351</c:v>
                </c:pt>
                <c:pt idx="20">
                  <c:v>884.97297297297303</c:v>
                </c:pt>
                <c:pt idx="21">
                  <c:v>1205.4594594594594</c:v>
                </c:pt>
                <c:pt idx="22">
                  <c:v>1425.1621621621621</c:v>
                </c:pt>
              </c:numCache>
            </c:numRef>
          </c:val>
          <c:smooth val="0"/>
          <c:extLst>
            <c:ext xmlns:c16="http://schemas.microsoft.com/office/drawing/2014/chart" uri="{C3380CC4-5D6E-409C-BE32-E72D297353CC}">
              <c16:uniqueId val="{00000000-0B7A-F14C-AC96-B8C389162FD9}"/>
            </c:ext>
          </c:extLst>
        </c:ser>
        <c:dLbls>
          <c:showLegendKey val="0"/>
          <c:showVal val="0"/>
          <c:showCatName val="0"/>
          <c:showSerName val="0"/>
          <c:showPercent val="0"/>
          <c:showBubbleSize val="0"/>
        </c:dLbls>
        <c:marker val="1"/>
        <c:smooth val="0"/>
        <c:axId val="1849190064"/>
        <c:axId val="1849191776"/>
      </c:lineChart>
      <c:catAx>
        <c:axId val="1849190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9191776"/>
        <c:crosses val="autoZero"/>
        <c:auto val="1"/>
        <c:lblAlgn val="ctr"/>
        <c:lblOffset val="100"/>
        <c:noMultiLvlLbl val="0"/>
      </c:catAx>
      <c:valAx>
        <c:axId val="1849191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9190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Average</a:t>
            </a:r>
            <a:r>
              <a:rPr lang="en-US" baseline="0"/>
              <a:t> Death Rate of years 1999-2021</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8.625925922094288E-2"/>
          <c:y val="5.8746921037312758E-2"/>
          <c:w val="0.89869866022970868"/>
          <c:h val="0.89696438976054915"/>
        </c:manualLayout>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Rate'!$B$2:$AZ$2</c:f>
              <c:numCache>
                <c:formatCode>0.0000%</c:formatCode>
                <c:ptCount val="51"/>
                <c:pt idx="0">
                  <c:v>4.9315509171199159E-5</c:v>
                </c:pt>
                <c:pt idx="1">
                  <c:v>9.0448986107049504E-5</c:v>
                </c:pt>
                <c:pt idx="2">
                  <c:v>1.0200298751571859E-4</c:v>
                </c:pt>
                <c:pt idx="3">
                  <c:v>5.4822394520706527E-5</c:v>
                </c:pt>
                <c:pt idx="4">
                  <c:v>5.7188308185119414E-5</c:v>
                </c:pt>
                <c:pt idx="5">
                  <c:v>8.3040859735571693E-5</c:v>
                </c:pt>
                <c:pt idx="6">
                  <c:v>1.3245932213702184E-4</c:v>
                </c:pt>
                <c:pt idx="7">
                  <c:v>1.449888765241071E-4</c:v>
                </c:pt>
                <c:pt idx="8">
                  <c:v>9.912224285541902E-5</c:v>
                </c:pt>
                <c:pt idx="9">
                  <c:v>5.8336637780409416E-5</c:v>
                </c:pt>
                <c:pt idx="10">
                  <c:v>4.3724257256178508E-5</c:v>
                </c:pt>
                <c:pt idx="11">
                  <c:v>5.101185567109432E-5</c:v>
                </c:pt>
                <c:pt idx="12">
                  <c:v>9.6168005098137385E-5</c:v>
                </c:pt>
                <c:pt idx="13">
                  <c:v>8.1668696814415852E-5</c:v>
                </c:pt>
                <c:pt idx="14">
                  <c:v>4.0873195594490426E-5</c:v>
                </c:pt>
                <c:pt idx="15">
                  <c:v>4.790835085438356E-5</c:v>
                </c:pt>
                <c:pt idx="16">
                  <c:v>1.4482423749487671E-4</c:v>
                </c:pt>
                <c:pt idx="17">
                  <c:v>6.2475187193121288E-5</c:v>
                </c:pt>
                <c:pt idx="18">
                  <c:v>1.2919785939765818E-4</c:v>
                </c:pt>
                <c:pt idx="19">
                  <c:v>1.7140175784258752E-4</c:v>
                </c:pt>
                <c:pt idx="20">
                  <c:v>1.5140700552547623E-4</c:v>
                </c:pt>
                <c:pt idx="21">
                  <c:v>9.5865291527973817E-5</c:v>
                </c:pt>
                <c:pt idx="22">
                  <c:v>5.2187819431987095E-5</c:v>
                </c:pt>
                <c:pt idx="23">
                  <c:v>4.3102658522386735E-5</c:v>
                </c:pt>
                <c:pt idx="24">
                  <c:v>1.0079236682589973E-4</c:v>
                </c:pt>
                <c:pt idx="25">
                  <c:v>5.2534363365389104E-5</c:v>
                </c:pt>
                <c:pt idx="26">
                  <c:v>2.6564705165666394E-5</c:v>
                </c:pt>
                <c:pt idx="27">
                  <c:v>1.3529872290776192E-4</c:v>
                </c:pt>
                <c:pt idx="28">
                  <c:v>1.4856424374034218E-4</c:v>
                </c:pt>
                <c:pt idx="29">
                  <c:v>1.0371470958055271E-4</c:v>
                </c:pt>
                <c:pt idx="30">
                  <c:v>1.4731302651254275E-4</c:v>
                </c:pt>
                <c:pt idx="31">
                  <c:v>8.6839607027630622E-5</c:v>
                </c:pt>
                <c:pt idx="32">
                  <c:v>1.0808456585044642E-4</c:v>
                </c:pt>
                <c:pt idx="33">
                  <c:v>4.3368778891420276E-5</c:v>
                </c:pt>
                <c:pt idx="34">
                  <c:v>1.4600309419316579E-4</c:v>
                </c:pt>
                <c:pt idx="35">
                  <c:v>9.7079765534630109E-5</c:v>
                </c:pt>
                <c:pt idx="36">
                  <c:v>8.1962435665631689E-5</c:v>
                </c:pt>
                <c:pt idx="37">
                  <c:v>9.9280337211040529E-5</c:v>
                </c:pt>
                <c:pt idx="38">
                  <c:v>1.5628518403956049E-4</c:v>
                </c:pt>
                <c:pt idx="39">
                  <c:v>8.6699572355372371E-5</c:v>
                </c:pt>
                <c:pt idx="40">
                  <c:v>3.6534188033127025E-5</c:v>
                </c:pt>
                <c:pt idx="41">
                  <c:v>1.2525363965720047E-4</c:v>
                </c:pt>
                <c:pt idx="42">
                  <c:v>4.3942720699991229E-5</c:v>
                </c:pt>
                <c:pt idx="43">
                  <c:v>1.2473845091316526E-4</c:v>
                </c:pt>
                <c:pt idx="44">
                  <c:v>1.1281501719626558E-4</c:v>
                </c:pt>
                <c:pt idx="45">
                  <c:v>8.8895822708462793E-5</c:v>
                </c:pt>
                <c:pt idx="46">
                  <c:v>9.9158979738749468E-5</c:v>
                </c:pt>
                <c:pt idx="47">
                  <c:v>1.5492430736850602E-4</c:v>
                </c:pt>
                <c:pt idx="48">
                  <c:v>2.5374760467934308E-4</c:v>
                </c:pt>
                <c:pt idx="49">
                  <c:v>9.1958877180411128E-5</c:v>
                </c:pt>
                <c:pt idx="50">
                  <c:v>6.6716448628848687E-5</c:v>
                </c:pt>
              </c:numCache>
            </c:numRef>
          </c:val>
          <c:extLst>
            <c:ext xmlns:c16="http://schemas.microsoft.com/office/drawing/2014/chart" uri="{C3380CC4-5D6E-409C-BE32-E72D297353CC}">
              <c16:uniqueId val="{00000000-1CA6-9A45-ABD3-A5907250AB4E}"/>
            </c:ext>
          </c:extLst>
        </c:ser>
        <c:dLbls>
          <c:dLblPos val="inEnd"/>
          <c:showLegendKey val="0"/>
          <c:showVal val="0"/>
          <c:showCatName val="1"/>
          <c:showSerName val="0"/>
          <c:showPercent val="0"/>
          <c:showBubbleSize val="0"/>
        </c:dLbls>
        <c:gapWidth val="115"/>
        <c:overlap val="-20"/>
        <c:axId val="1581094351"/>
        <c:axId val="1581088239"/>
      </c:barChart>
      <c:catAx>
        <c:axId val="1581094351"/>
        <c:scaling>
          <c:orientation val="maxMin"/>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581088239"/>
        <c:crosses val="autoZero"/>
        <c:auto val="1"/>
        <c:lblAlgn val="ctr"/>
        <c:lblOffset val="100"/>
        <c:noMultiLvlLbl val="0"/>
      </c:catAx>
      <c:valAx>
        <c:axId val="1581088239"/>
        <c:scaling>
          <c:orientation val="minMax"/>
        </c:scaling>
        <c:delete val="0"/>
        <c:axPos val="t"/>
        <c:majorGridlines>
          <c:spPr>
            <a:ln w="9525" cap="flat" cmpd="sng" algn="ctr">
              <a:solidFill>
                <a:schemeClr val="lt1">
                  <a:lumMod val="95000"/>
                  <a:alpha val="10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581094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0" i="0" u="none" strike="noStrike" baseline="0">
                <a:solidFill>
                  <a:sysClr val="windowText" lastClr="000000">
                    <a:lumMod val="65000"/>
                    <a:lumOff val="35000"/>
                  </a:sysClr>
                </a:solidFill>
                <a:latin typeface="Calibri" panose="020F0502020204030204"/>
              </a:rPr>
              <a:t>Average Death Rate for years 1999-2021 combined</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'Death Rate'!$A$2</c:f>
              <c:strCache>
                <c:ptCount val="1"/>
                <c:pt idx="0">
                  <c:v>Ave Death Rate</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lt1"/>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Rate'!$B$2:$AZ$2</c:f>
              <c:numCache>
                <c:formatCode>0.0000%</c:formatCode>
                <c:ptCount val="51"/>
                <c:pt idx="0">
                  <c:v>4.9315509171199159E-5</c:v>
                </c:pt>
                <c:pt idx="1">
                  <c:v>9.0448986107049504E-5</c:v>
                </c:pt>
                <c:pt idx="2">
                  <c:v>1.0200298751571859E-4</c:v>
                </c:pt>
                <c:pt idx="3">
                  <c:v>5.4822394520706527E-5</c:v>
                </c:pt>
                <c:pt idx="4">
                  <c:v>5.7188308185119414E-5</c:v>
                </c:pt>
                <c:pt idx="5">
                  <c:v>8.3040859735571693E-5</c:v>
                </c:pt>
                <c:pt idx="6">
                  <c:v>1.3245932213702184E-4</c:v>
                </c:pt>
                <c:pt idx="7">
                  <c:v>1.449888765241071E-4</c:v>
                </c:pt>
                <c:pt idx="8">
                  <c:v>9.912224285541902E-5</c:v>
                </c:pt>
                <c:pt idx="9">
                  <c:v>5.8336637780409416E-5</c:v>
                </c:pt>
                <c:pt idx="10">
                  <c:v>4.3724257256178508E-5</c:v>
                </c:pt>
                <c:pt idx="11">
                  <c:v>5.101185567109432E-5</c:v>
                </c:pt>
                <c:pt idx="12">
                  <c:v>9.6168005098137385E-5</c:v>
                </c:pt>
                <c:pt idx="13">
                  <c:v>8.1668696814415852E-5</c:v>
                </c:pt>
                <c:pt idx="14">
                  <c:v>4.0873195594490426E-5</c:v>
                </c:pt>
                <c:pt idx="15">
                  <c:v>4.790835085438356E-5</c:v>
                </c:pt>
                <c:pt idx="16">
                  <c:v>1.4482423749487671E-4</c:v>
                </c:pt>
                <c:pt idx="17">
                  <c:v>6.2475187193121288E-5</c:v>
                </c:pt>
                <c:pt idx="18">
                  <c:v>1.2919785939765818E-4</c:v>
                </c:pt>
                <c:pt idx="19">
                  <c:v>1.7140175784258752E-4</c:v>
                </c:pt>
                <c:pt idx="20">
                  <c:v>1.5140700552547623E-4</c:v>
                </c:pt>
                <c:pt idx="21">
                  <c:v>9.5865291527973817E-5</c:v>
                </c:pt>
                <c:pt idx="22">
                  <c:v>5.2187819431987095E-5</c:v>
                </c:pt>
                <c:pt idx="23">
                  <c:v>4.3102658522386735E-5</c:v>
                </c:pt>
                <c:pt idx="24">
                  <c:v>1.0079236682589973E-4</c:v>
                </c:pt>
                <c:pt idx="25">
                  <c:v>5.2534363365389104E-5</c:v>
                </c:pt>
                <c:pt idx="26">
                  <c:v>2.6564705165666394E-5</c:v>
                </c:pt>
                <c:pt idx="27">
                  <c:v>1.3529872290776192E-4</c:v>
                </c:pt>
                <c:pt idx="28">
                  <c:v>1.4856424374034218E-4</c:v>
                </c:pt>
                <c:pt idx="29">
                  <c:v>1.0371470958055271E-4</c:v>
                </c:pt>
                <c:pt idx="30">
                  <c:v>1.4731302651254275E-4</c:v>
                </c:pt>
                <c:pt idx="31">
                  <c:v>8.6839607027630622E-5</c:v>
                </c:pt>
                <c:pt idx="32">
                  <c:v>1.0808456585044642E-4</c:v>
                </c:pt>
                <c:pt idx="33">
                  <c:v>4.3368778891420276E-5</c:v>
                </c:pt>
                <c:pt idx="34">
                  <c:v>1.4600309419316579E-4</c:v>
                </c:pt>
                <c:pt idx="35">
                  <c:v>9.7079765534630109E-5</c:v>
                </c:pt>
                <c:pt idx="36">
                  <c:v>8.1962435665631689E-5</c:v>
                </c:pt>
                <c:pt idx="37">
                  <c:v>9.9280337211040529E-5</c:v>
                </c:pt>
                <c:pt idx="38">
                  <c:v>1.5628518403956049E-4</c:v>
                </c:pt>
                <c:pt idx="39">
                  <c:v>8.6699572355372371E-5</c:v>
                </c:pt>
                <c:pt idx="40">
                  <c:v>3.6534188033127025E-5</c:v>
                </c:pt>
                <c:pt idx="41">
                  <c:v>1.2525363965720047E-4</c:v>
                </c:pt>
                <c:pt idx="42">
                  <c:v>4.3942720699991229E-5</c:v>
                </c:pt>
                <c:pt idx="43">
                  <c:v>1.2473845091316526E-4</c:v>
                </c:pt>
                <c:pt idx="44">
                  <c:v>1.1281501719626558E-4</c:v>
                </c:pt>
                <c:pt idx="45">
                  <c:v>8.8895822708462793E-5</c:v>
                </c:pt>
                <c:pt idx="46">
                  <c:v>9.9158979738749468E-5</c:v>
                </c:pt>
                <c:pt idx="47">
                  <c:v>1.5492430736850602E-4</c:v>
                </c:pt>
                <c:pt idx="48">
                  <c:v>2.5374760467934308E-4</c:v>
                </c:pt>
                <c:pt idx="49">
                  <c:v>9.1958877180411128E-5</c:v>
                </c:pt>
                <c:pt idx="50">
                  <c:v>6.6716448628848687E-5</c:v>
                </c:pt>
              </c:numCache>
            </c:numRef>
          </c:val>
          <c:extLst>
            <c:ext xmlns:c16="http://schemas.microsoft.com/office/drawing/2014/chart" uri="{C3380CC4-5D6E-409C-BE32-E72D297353CC}">
              <c16:uniqueId val="{00000000-5BA9-7145-A827-26AFB6F84F52}"/>
            </c:ext>
          </c:extLst>
        </c:ser>
        <c:dLbls>
          <c:showLegendKey val="0"/>
          <c:showVal val="0"/>
          <c:showCatName val="1"/>
          <c:showSerName val="0"/>
          <c:showPercent val="0"/>
          <c:showBubbleSize val="0"/>
        </c:dLbls>
        <c:gapWidth val="100"/>
        <c:axId val="1453661600"/>
        <c:axId val="1453663312"/>
      </c:barChart>
      <c:catAx>
        <c:axId val="14536616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453663312"/>
        <c:crosses val="autoZero"/>
        <c:auto val="1"/>
        <c:lblAlgn val="ctr"/>
        <c:lblOffset val="100"/>
        <c:noMultiLvlLbl val="0"/>
      </c:catAx>
      <c:valAx>
        <c:axId val="1453663312"/>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453661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a:t>
            </a:r>
            <a:r>
              <a:rPr lang="en-US" baseline="0"/>
              <a:t> Death Rate for years 1999-2021</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'Death Rate'!$A$2</c:f>
              <c:strCache>
                <c:ptCount val="1"/>
                <c:pt idx="0">
                  <c:v>Ave Death Rate</c:v>
                </c:pt>
              </c:strCache>
            </c:strRef>
          </c:tx>
          <c:spPr>
            <a:ln w="28575" cap="rnd">
              <a:solidFill>
                <a:schemeClr val="accent1"/>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Rate'!$B$2:$AZ$2</c:f>
              <c:numCache>
                <c:formatCode>0.0000%</c:formatCode>
                <c:ptCount val="51"/>
                <c:pt idx="0">
                  <c:v>4.9315509171199159E-5</c:v>
                </c:pt>
                <c:pt idx="1">
                  <c:v>9.0448986107049504E-5</c:v>
                </c:pt>
                <c:pt idx="2">
                  <c:v>1.0200298751571859E-4</c:v>
                </c:pt>
                <c:pt idx="3">
                  <c:v>5.4822394520706527E-5</c:v>
                </c:pt>
                <c:pt idx="4">
                  <c:v>5.7188308185119414E-5</c:v>
                </c:pt>
                <c:pt idx="5">
                  <c:v>8.3040859735571693E-5</c:v>
                </c:pt>
                <c:pt idx="6">
                  <c:v>1.3245932213702184E-4</c:v>
                </c:pt>
                <c:pt idx="7">
                  <c:v>1.449888765241071E-4</c:v>
                </c:pt>
                <c:pt idx="8">
                  <c:v>9.912224285541902E-5</c:v>
                </c:pt>
                <c:pt idx="9">
                  <c:v>5.8336637780409416E-5</c:v>
                </c:pt>
                <c:pt idx="10">
                  <c:v>4.3724257256178508E-5</c:v>
                </c:pt>
                <c:pt idx="11">
                  <c:v>5.101185567109432E-5</c:v>
                </c:pt>
                <c:pt idx="12">
                  <c:v>9.6168005098137385E-5</c:v>
                </c:pt>
                <c:pt idx="13">
                  <c:v>8.1668696814415852E-5</c:v>
                </c:pt>
                <c:pt idx="14">
                  <c:v>4.0873195594490426E-5</c:v>
                </c:pt>
                <c:pt idx="15">
                  <c:v>4.790835085438356E-5</c:v>
                </c:pt>
                <c:pt idx="16">
                  <c:v>1.4482423749487671E-4</c:v>
                </c:pt>
                <c:pt idx="17">
                  <c:v>6.2475187193121288E-5</c:v>
                </c:pt>
                <c:pt idx="18">
                  <c:v>1.2919785939765818E-4</c:v>
                </c:pt>
                <c:pt idx="19">
                  <c:v>1.7140175784258752E-4</c:v>
                </c:pt>
                <c:pt idx="20">
                  <c:v>1.5140700552547623E-4</c:v>
                </c:pt>
                <c:pt idx="21">
                  <c:v>9.5865291527973817E-5</c:v>
                </c:pt>
                <c:pt idx="22">
                  <c:v>5.2187819431987095E-5</c:v>
                </c:pt>
                <c:pt idx="23">
                  <c:v>4.3102658522386735E-5</c:v>
                </c:pt>
                <c:pt idx="24">
                  <c:v>1.0079236682589973E-4</c:v>
                </c:pt>
                <c:pt idx="25">
                  <c:v>5.2534363365389104E-5</c:v>
                </c:pt>
                <c:pt idx="26">
                  <c:v>2.6564705165666394E-5</c:v>
                </c:pt>
                <c:pt idx="27">
                  <c:v>1.3529872290776192E-4</c:v>
                </c:pt>
                <c:pt idx="28">
                  <c:v>1.4856424374034218E-4</c:v>
                </c:pt>
                <c:pt idx="29">
                  <c:v>1.0371470958055271E-4</c:v>
                </c:pt>
                <c:pt idx="30">
                  <c:v>1.4731302651254275E-4</c:v>
                </c:pt>
                <c:pt idx="31">
                  <c:v>8.6839607027630622E-5</c:v>
                </c:pt>
                <c:pt idx="32">
                  <c:v>1.0808456585044642E-4</c:v>
                </c:pt>
                <c:pt idx="33">
                  <c:v>4.3368778891420276E-5</c:v>
                </c:pt>
                <c:pt idx="34">
                  <c:v>1.4600309419316579E-4</c:v>
                </c:pt>
                <c:pt idx="35">
                  <c:v>9.7079765534630109E-5</c:v>
                </c:pt>
                <c:pt idx="36">
                  <c:v>8.1962435665631689E-5</c:v>
                </c:pt>
                <c:pt idx="37">
                  <c:v>9.9280337211040529E-5</c:v>
                </c:pt>
                <c:pt idx="38">
                  <c:v>1.5628518403956049E-4</c:v>
                </c:pt>
                <c:pt idx="39">
                  <c:v>8.6699572355372371E-5</c:v>
                </c:pt>
                <c:pt idx="40">
                  <c:v>3.6534188033127025E-5</c:v>
                </c:pt>
                <c:pt idx="41">
                  <c:v>1.2525363965720047E-4</c:v>
                </c:pt>
                <c:pt idx="42">
                  <c:v>4.3942720699991229E-5</c:v>
                </c:pt>
                <c:pt idx="43">
                  <c:v>1.2473845091316526E-4</c:v>
                </c:pt>
                <c:pt idx="44">
                  <c:v>1.1281501719626558E-4</c:v>
                </c:pt>
                <c:pt idx="45">
                  <c:v>8.8895822708462793E-5</c:v>
                </c:pt>
                <c:pt idx="46">
                  <c:v>9.9158979738749468E-5</c:v>
                </c:pt>
                <c:pt idx="47">
                  <c:v>1.5492430736850602E-4</c:v>
                </c:pt>
                <c:pt idx="48">
                  <c:v>2.5374760467934308E-4</c:v>
                </c:pt>
                <c:pt idx="49">
                  <c:v>9.1958877180411128E-5</c:v>
                </c:pt>
                <c:pt idx="50">
                  <c:v>6.6716448628848687E-5</c:v>
                </c:pt>
              </c:numCache>
            </c:numRef>
          </c:val>
          <c:smooth val="0"/>
          <c:extLst>
            <c:ext xmlns:c16="http://schemas.microsoft.com/office/drawing/2014/chart" uri="{C3380CC4-5D6E-409C-BE32-E72D297353CC}">
              <c16:uniqueId val="{00000000-A74A-E246-95DF-28A1723D60B5}"/>
            </c:ext>
          </c:extLst>
        </c:ser>
        <c:ser>
          <c:idx val="1"/>
          <c:order val="1"/>
          <c:tx>
            <c:strRef>
              <c:f>'Death Rate'!$A$3</c:f>
              <c:strCache>
                <c:ptCount val="1"/>
                <c:pt idx="0">
                  <c:v>1999</c:v>
                </c:pt>
              </c:strCache>
            </c:strRef>
          </c:tx>
          <c:spPr>
            <a:ln w="28575" cap="rnd">
              <a:solidFill>
                <a:schemeClr val="accent2"/>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Rate'!$B$3:$AZ$3</c:f>
              <c:numCache>
                <c:formatCode>0.0000%</c:formatCode>
                <c:ptCount val="51"/>
                <c:pt idx="0">
                  <c:v>8.3518786422373469E-6</c:v>
                </c:pt>
                <c:pt idx="1">
                  <c:v>4.3215280923334493E-5</c:v>
                </c:pt>
                <c:pt idx="2">
                  <c:v>4.5582816114341605E-5</c:v>
                </c:pt>
                <c:pt idx="3">
                  <c:v>1.0558626775169127E-5</c:v>
                </c:pt>
                <c:pt idx="4">
                  <c:v>4.4001045517380054E-5</c:v>
                </c:pt>
                <c:pt idx="5">
                  <c:v>3.8807217574558369E-5</c:v>
                </c:pt>
                <c:pt idx="6">
                  <c:v>4.4590112039300721E-5</c:v>
                </c:pt>
                <c:pt idx="7">
                  <c:v>4.129085536587569E-5</c:v>
                </c:pt>
                <c:pt idx="8">
                  <c:v>2.5508551361119169E-5</c:v>
                </c:pt>
                <c:pt idx="9">
                  <c:v>1.031572968562503E-5</c:v>
                </c:pt>
                <c:pt idx="10">
                  <c:v>2.3961001404610426E-5</c:v>
                </c:pt>
                <c:pt idx="11">
                  <c:v>2.4300879378273759E-5</c:v>
                </c:pt>
                <c:pt idx="12">
                  <c:v>3.9080768539900413E-5</c:v>
                </c:pt>
                <c:pt idx="13">
                  <c:v>7.6096337301316189E-6</c:v>
                </c:pt>
                <c:pt idx="14">
                  <c:v>4.7984085735222443E-6</c:v>
                </c:pt>
                <c:pt idx="15">
                  <c:v>9.334146773110788E-6</c:v>
                </c:pt>
                <c:pt idx="16">
                  <c:v>1.2941591362781925E-5</c:v>
                </c:pt>
                <c:pt idx="17">
                  <c:v>6.2768855259727435E-6</c:v>
                </c:pt>
                <c:pt idx="18">
                  <c:v>2.1313411345681429E-5</c:v>
                </c:pt>
                <c:pt idx="19">
                  <c:v>9.2682303903181054E-5</c:v>
                </c:pt>
                <c:pt idx="20">
                  <c:v>5.1603957042080175E-5</c:v>
                </c:pt>
                <c:pt idx="21">
                  <c:v>1.2225783753570232E-5</c:v>
                </c:pt>
                <c:pt idx="22">
                  <c:v>1.169595203100207E-5</c:v>
                </c:pt>
                <c:pt idx="23">
                  <c:v>5.3033367180406789E-6</c:v>
                </c:pt>
                <c:pt idx="24">
                  <c:v>1.7979312284113409E-5</c:v>
                </c:pt>
                <c:pt idx="25">
                  <c:v>1.7827159008230577E-5</c:v>
                </c:pt>
                <c:pt idx="27">
                  <c:v>7.9081292467429368E-5</c:v>
                </c:pt>
                <c:pt idx="28">
                  <c:v>3.1914527984131113E-5</c:v>
                </c:pt>
                <c:pt idx="29">
                  <c:v>3.8638249330828585E-5</c:v>
                </c:pt>
                <c:pt idx="30">
                  <c:v>9.9553006998576388E-5</c:v>
                </c:pt>
                <c:pt idx="31">
                  <c:v>3.2887202456213285E-5</c:v>
                </c:pt>
                <c:pt idx="32">
                  <c:v>2.0001607676390592E-5</c:v>
                </c:pt>
                <c:pt idx="34">
                  <c:v>1.4467881039436091E-5</c:v>
                </c:pt>
                <c:pt idx="35">
                  <c:v>2.5893568124959452E-5</c:v>
                </c:pt>
                <c:pt idx="36">
                  <c:v>3.5357126125645674E-5</c:v>
                </c:pt>
                <c:pt idx="37">
                  <c:v>2.6093043716856228E-5</c:v>
                </c:pt>
                <c:pt idx="38">
                  <c:v>3.3640842674273984E-5</c:v>
                </c:pt>
                <c:pt idx="39">
                  <c:v>1.2076437813138259E-5</c:v>
                </c:pt>
                <c:pt idx="41">
                  <c:v>1.5783763154170478E-5</c:v>
                </c:pt>
                <c:pt idx="42">
                  <c:v>1.7073462585768611E-5</c:v>
                </c:pt>
                <c:pt idx="43">
                  <c:v>6.3989630956821973E-5</c:v>
                </c:pt>
                <c:pt idx="44">
                  <c:v>2.4806386156052012E-5</c:v>
                </c:pt>
                <c:pt idx="45">
                  <c:v>2.8713571976925144E-5</c:v>
                </c:pt>
                <c:pt idx="46">
                  <c:v>6.0418679196325446E-5</c:v>
                </c:pt>
                <c:pt idx="47">
                  <c:v>4.910445745712567E-5</c:v>
                </c:pt>
                <c:pt idx="48">
                  <c:v>1.821394095040344E-5</c:v>
                </c:pt>
                <c:pt idx="49">
                  <c:v>1.5564447501493624E-5</c:v>
                </c:pt>
              </c:numCache>
            </c:numRef>
          </c:val>
          <c:smooth val="0"/>
          <c:extLst>
            <c:ext xmlns:c16="http://schemas.microsoft.com/office/drawing/2014/chart" uri="{C3380CC4-5D6E-409C-BE32-E72D297353CC}">
              <c16:uniqueId val="{00000001-A74A-E246-95DF-28A1723D60B5}"/>
            </c:ext>
          </c:extLst>
        </c:ser>
        <c:ser>
          <c:idx val="2"/>
          <c:order val="2"/>
          <c:tx>
            <c:strRef>
              <c:f>'Death Rate'!$A$4</c:f>
              <c:strCache>
                <c:ptCount val="1"/>
                <c:pt idx="0">
                  <c:v>2000</c:v>
                </c:pt>
              </c:strCache>
            </c:strRef>
          </c:tx>
          <c:spPr>
            <a:ln w="28575" cap="rnd">
              <a:solidFill>
                <a:schemeClr val="accent3"/>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Rate'!$B$4:$AZ$4</c:f>
              <c:numCache>
                <c:formatCode>0.0000%</c:formatCode>
                <c:ptCount val="51"/>
                <c:pt idx="0">
                  <c:v>9.6692226394729148E-6</c:v>
                </c:pt>
                <c:pt idx="1">
                  <c:v>4.3066871686243481E-5</c:v>
                </c:pt>
                <c:pt idx="2">
                  <c:v>4.5803324034933707E-5</c:v>
                </c:pt>
                <c:pt idx="3">
                  <c:v>7.4811101967531982E-6</c:v>
                </c:pt>
                <c:pt idx="4">
                  <c:v>2.9877495184172911E-5</c:v>
                </c:pt>
                <c:pt idx="5">
                  <c:v>4.0453253127396824E-5</c:v>
                </c:pt>
                <c:pt idx="6">
                  <c:v>4.8450110334114897E-5</c:v>
                </c:pt>
                <c:pt idx="7">
                  <c:v>3.700867789688617E-5</c:v>
                </c:pt>
                <c:pt idx="8">
                  <c:v>3.4788314980411551E-5</c:v>
                </c:pt>
                <c:pt idx="9">
                  <c:v>1.4047597903512058E-5</c:v>
                </c:pt>
                <c:pt idx="10">
                  <c:v>2.3936536812330121E-5</c:v>
                </c:pt>
                <c:pt idx="11">
                  <c:v>2.1639116722168424E-5</c:v>
                </c:pt>
                <c:pt idx="12">
                  <c:v>4.4930093846727026E-5</c:v>
                </c:pt>
                <c:pt idx="13">
                  <c:v>6.7428831746151827E-6</c:v>
                </c:pt>
                <c:pt idx="14">
                  <c:v>6.4927875382220152E-6</c:v>
                </c:pt>
                <c:pt idx="15">
                  <c:v>8.183251265242236E-6</c:v>
                </c:pt>
                <c:pt idx="16">
                  <c:v>2.2762310265628737E-5</c:v>
                </c:pt>
                <c:pt idx="17">
                  <c:v>1.1635775175342181E-5</c:v>
                </c:pt>
                <c:pt idx="18">
                  <c:v>3.2158804884687152E-5</c:v>
                </c:pt>
                <c:pt idx="19">
                  <c:v>9.0814928992543362E-5</c:v>
                </c:pt>
                <c:pt idx="20">
                  <c:v>4.9455851753406826E-5</c:v>
                </c:pt>
                <c:pt idx="21">
                  <c:v>1.8111487069806904E-5</c:v>
                </c:pt>
                <c:pt idx="22">
                  <c:v>1.1586592807896933E-5</c:v>
                </c:pt>
                <c:pt idx="23">
                  <c:v>4.2184332879383044E-6</c:v>
                </c:pt>
                <c:pt idx="24">
                  <c:v>2.3412879335560356E-5</c:v>
                </c:pt>
                <c:pt idx="25">
                  <c:v>1.2192486103336861E-5</c:v>
                </c:pt>
                <c:pt idx="26">
                  <c:v>9.3498194023946061E-6</c:v>
                </c:pt>
                <c:pt idx="27">
                  <c:v>8.9077631155552058E-5</c:v>
                </c:pt>
                <c:pt idx="28">
                  <c:v>2.34668462015268E-5</c:v>
                </c:pt>
                <c:pt idx="29">
                  <c:v>4.1595607503847592E-5</c:v>
                </c:pt>
                <c:pt idx="30">
                  <c:v>9.8952967654473826E-5</c:v>
                </c:pt>
                <c:pt idx="31">
                  <c:v>2.6032256706296649E-5</c:v>
                </c:pt>
                <c:pt idx="32">
                  <c:v>3.5530982581991778E-5</c:v>
                </c:pt>
                <c:pt idx="34">
                  <c:v>2.2020339747417895E-5</c:v>
                </c:pt>
                <c:pt idx="35">
                  <c:v>3.6804617327613841E-5</c:v>
                </c:pt>
                <c:pt idx="36">
                  <c:v>3.0981478629063724E-5</c:v>
                </c:pt>
                <c:pt idx="37">
                  <c:v>2.5974969249382017E-5</c:v>
                </c:pt>
                <c:pt idx="38">
                  <c:v>5.4372762489280455E-5</c:v>
                </c:pt>
                <c:pt idx="39">
                  <c:v>2.168488030444575E-5</c:v>
                </c:pt>
                <c:pt idx="41">
                  <c:v>1.757690731854963E-5</c:v>
                </c:pt>
                <c:pt idx="42">
                  <c:v>1.8175871458702406E-5</c:v>
                </c:pt>
                <c:pt idx="43">
                  <c:v>6.9855886410746346E-5</c:v>
                </c:pt>
                <c:pt idx="44">
                  <c:v>3.6135059713186177E-5</c:v>
                </c:pt>
                <c:pt idx="45">
                  <c:v>3.531814229396985E-5</c:v>
                </c:pt>
                <c:pt idx="46">
                  <c:v>5.9890185491611048E-5</c:v>
                </c:pt>
                <c:pt idx="47">
                  <c:v>7.5167071927895545E-5</c:v>
                </c:pt>
                <c:pt idx="48">
                  <c:v>2.7649606490800424E-5</c:v>
                </c:pt>
                <c:pt idx="49">
                  <c:v>2.0881205516739923E-5</c:v>
                </c:pt>
                <c:pt idx="50">
                  <c:v>2.0251852031868314E-5</c:v>
                </c:pt>
              </c:numCache>
            </c:numRef>
          </c:val>
          <c:smooth val="0"/>
          <c:extLst>
            <c:ext xmlns:c16="http://schemas.microsoft.com/office/drawing/2014/chart" uri="{C3380CC4-5D6E-409C-BE32-E72D297353CC}">
              <c16:uniqueId val="{00000002-A74A-E246-95DF-28A1723D60B5}"/>
            </c:ext>
          </c:extLst>
        </c:ser>
        <c:ser>
          <c:idx val="3"/>
          <c:order val="3"/>
          <c:tx>
            <c:strRef>
              <c:f>'Death Rate'!$A$5</c:f>
              <c:strCache>
                <c:ptCount val="1"/>
                <c:pt idx="0">
                  <c:v>2001</c:v>
                </c:pt>
              </c:strCache>
            </c:strRef>
          </c:tx>
          <c:spPr>
            <a:ln w="28575" cap="rnd">
              <a:solidFill>
                <a:schemeClr val="accent4"/>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Rate'!$B$5:$AZ$5</c:f>
              <c:numCache>
                <c:formatCode>0.0000%</c:formatCode>
                <c:ptCount val="51"/>
                <c:pt idx="0">
                  <c:v>1.2758430972635628E-5</c:v>
                </c:pt>
                <c:pt idx="1">
                  <c:v>2.2091984712346578E-5</c:v>
                </c:pt>
                <c:pt idx="2">
                  <c:v>5.0251475449689077E-5</c:v>
                </c:pt>
                <c:pt idx="3">
                  <c:v>1.1145906981461756E-5</c:v>
                </c:pt>
                <c:pt idx="4">
                  <c:v>1.5980529624334582E-5</c:v>
                </c:pt>
                <c:pt idx="5">
                  <c:v>4.3383095099133762E-5</c:v>
                </c:pt>
                <c:pt idx="6">
                  <c:v>4.3404358205390005E-5</c:v>
                </c:pt>
                <c:pt idx="7">
                  <c:v>4.5243238963477397E-5</c:v>
                </c:pt>
                <c:pt idx="8">
                  <c:v>5.1721083237563741E-5</c:v>
                </c:pt>
                <c:pt idx="9">
                  <c:v>2.1845430329908973E-5</c:v>
                </c:pt>
                <c:pt idx="10">
                  <c:v>3.0996420729101073E-5</c:v>
                </c:pt>
                <c:pt idx="11">
                  <c:v>3.8637475927337304E-5</c:v>
                </c:pt>
                <c:pt idx="12">
                  <c:v>4.2038860722852204E-5</c:v>
                </c:pt>
                <c:pt idx="13">
                  <c:v>1.0770656814235545E-5</c:v>
                </c:pt>
                <c:pt idx="14">
                  <c:v>9.2087406637864915E-6</c:v>
                </c:pt>
                <c:pt idx="15">
                  <c:v>1.7393479739556695E-5</c:v>
                </c:pt>
                <c:pt idx="16">
                  <c:v>3.539708151062945E-5</c:v>
                </c:pt>
                <c:pt idx="17">
                  <c:v>1.8088937274935097E-5</c:v>
                </c:pt>
                <c:pt idx="18">
                  <c:v>4.277851927211183E-5</c:v>
                </c:pt>
                <c:pt idx="19">
                  <c:v>9.098197459165559E-5</c:v>
                </c:pt>
                <c:pt idx="20">
                  <c:v>7.8153892517139929E-5</c:v>
                </c:pt>
                <c:pt idx="21">
                  <c:v>1.921706475350111E-5</c:v>
                </c:pt>
                <c:pt idx="22">
                  <c:v>1.9065600919644311E-5</c:v>
                </c:pt>
                <c:pt idx="23">
                  <c:v>9.1132333261128479E-6</c:v>
                </c:pt>
                <c:pt idx="24">
                  <c:v>2.339951733177431E-5</c:v>
                </c:pt>
                <c:pt idx="25">
                  <c:v>2.2051664845566678E-5</c:v>
                </c:pt>
                <c:pt idx="26">
                  <c:v>1.8606425263804224E-5</c:v>
                </c:pt>
                <c:pt idx="27">
                  <c:v>8.6732790093781018E-5</c:v>
                </c:pt>
                <c:pt idx="28">
                  <c:v>4.221368567689645E-5</c:v>
                </c:pt>
                <c:pt idx="29">
                  <c:v>4.6746188566588765E-5</c:v>
                </c:pt>
                <c:pt idx="30">
                  <c:v>8.2437530368129972E-5</c:v>
                </c:pt>
                <c:pt idx="31">
                  <c:v>3.201829832648582E-5</c:v>
                </c:pt>
                <c:pt idx="32">
                  <c:v>4.1168693960942357E-5</c:v>
                </c:pt>
                <c:pt idx="34">
                  <c:v>2.9506286068361147E-5</c:v>
                </c:pt>
                <c:pt idx="35">
                  <c:v>4.4994375703037118E-5</c:v>
                </c:pt>
                <c:pt idx="36">
                  <c:v>4.2099957409837606E-5</c:v>
                </c:pt>
                <c:pt idx="37">
                  <c:v>2.0408213045482672E-5</c:v>
                </c:pt>
                <c:pt idx="38">
                  <c:v>7.3783843608521847E-5</c:v>
                </c:pt>
                <c:pt idx="39">
                  <c:v>2.0418229296715001E-5</c:v>
                </c:pt>
                <c:pt idx="41">
                  <c:v>2.364892886871697E-5</c:v>
                </c:pt>
                <c:pt idx="42">
                  <c:v>2.6313787364522692E-5</c:v>
                </c:pt>
                <c:pt idx="43">
                  <c:v>6.8747632694972881E-5</c:v>
                </c:pt>
                <c:pt idx="44">
                  <c:v>5.0635144383664122E-5</c:v>
                </c:pt>
                <c:pt idx="45">
                  <c:v>4.3343193909947847E-5</c:v>
                </c:pt>
                <c:pt idx="46">
                  <c:v>5.412880852134463E-5</c:v>
                </c:pt>
                <c:pt idx="47">
                  <c:v>8.0069068274546385E-5</c:v>
                </c:pt>
                <c:pt idx="48">
                  <c:v>7.6603638894887039E-5</c:v>
                </c:pt>
                <c:pt idx="49">
                  <c:v>2.589315190864896E-5</c:v>
                </c:pt>
              </c:numCache>
            </c:numRef>
          </c:val>
          <c:smooth val="0"/>
          <c:extLst>
            <c:ext xmlns:c16="http://schemas.microsoft.com/office/drawing/2014/chart" uri="{C3380CC4-5D6E-409C-BE32-E72D297353CC}">
              <c16:uniqueId val="{00000003-A74A-E246-95DF-28A1723D60B5}"/>
            </c:ext>
          </c:extLst>
        </c:ser>
        <c:ser>
          <c:idx val="4"/>
          <c:order val="4"/>
          <c:tx>
            <c:strRef>
              <c:f>'Death Rate'!$A$6</c:f>
              <c:strCache>
                <c:ptCount val="1"/>
                <c:pt idx="0">
                  <c:v>2002</c:v>
                </c:pt>
              </c:strCache>
            </c:strRef>
          </c:tx>
          <c:spPr>
            <a:ln w="28575" cap="rnd">
              <a:solidFill>
                <a:schemeClr val="accent5"/>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Rate'!$B$6:$AZ$6</c:f>
              <c:numCache>
                <c:formatCode>0.0000%</c:formatCode>
                <c:ptCount val="51"/>
                <c:pt idx="0">
                  <c:v>1.5847899450211817E-5</c:v>
                </c:pt>
                <c:pt idx="2">
                  <c:v>5.9300385174533081E-5</c:v>
                </c:pt>
                <c:pt idx="3">
                  <c:v>3.3260320769924691E-5</c:v>
                </c:pt>
                <c:pt idx="4">
                  <c:v>4.1666854258319529E-5</c:v>
                </c:pt>
                <c:pt idx="5">
                  <c:v>4.3648614401459471E-5</c:v>
                </c:pt>
                <c:pt idx="6">
                  <c:v>4.9728962697206419E-5</c:v>
                </c:pt>
                <c:pt idx="7">
                  <c:v>5.9540865500906136E-5</c:v>
                </c:pt>
                <c:pt idx="8">
                  <c:v>5.7461725637336823E-5</c:v>
                </c:pt>
                <c:pt idx="9">
                  <c:v>2.5269573459002643E-5</c:v>
                </c:pt>
                <c:pt idx="10">
                  <c:v>3.7108355591624157E-5</c:v>
                </c:pt>
                <c:pt idx="11">
                  <c:v>3.3572769350598192E-5</c:v>
                </c:pt>
                <c:pt idx="12">
                  <c:v>4.5427125151170932E-5</c:v>
                </c:pt>
                <c:pt idx="13">
                  <c:v>1.0233972989133958E-5</c:v>
                </c:pt>
                <c:pt idx="14">
                  <c:v>1.2609764592735277E-5</c:v>
                </c:pt>
                <c:pt idx="15">
                  <c:v>2.9481838266320501E-5</c:v>
                </c:pt>
                <c:pt idx="16">
                  <c:v>4.3277606283810631E-5</c:v>
                </c:pt>
                <c:pt idx="17">
                  <c:v>2.1123940384237806E-5</c:v>
                </c:pt>
                <c:pt idx="18">
                  <c:v>7.0218216611623818E-5</c:v>
                </c:pt>
                <c:pt idx="19">
                  <c:v>9.9625229004764176E-5</c:v>
                </c:pt>
                <c:pt idx="20">
                  <c:v>7.5422232043041788E-5</c:v>
                </c:pt>
                <c:pt idx="21">
                  <c:v>2.2664394236654215E-5</c:v>
                </c:pt>
                <c:pt idx="22">
                  <c:v>1.8928318457999557E-5</c:v>
                </c:pt>
                <c:pt idx="23">
                  <c:v>9.0951036509495111E-6</c:v>
                </c:pt>
                <c:pt idx="24">
                  <c:v>3.3304991783887606E-5</c:v>
                </c:pt>
                <c:pt idx="25">
                  <c:v>2.1937834757647256E-5</c:v>
                </c:pt>
                <c:pt idx="26">
                  <c:v>1.4465148250411389E-5</c:v>
                </c:pt>
                <c:pt idx="27">
                  <c:v>1.0120568168696991E-4</c:v>
                </c:pt>
                <c:pt idx="28">
                  <c:v>6.303734411061793E-5</c:v>
                </c:pt>
                <c:pt idx="29">
                  <c:v>5.6824539501999556E-5</c:v>
                </c:pt>
                <c:pt idx="30">
                  <c:v>1.0564277972025145E-4</c:v>
                </c:pt>
                <c:pt idx="31">
                  <c:v>2.9000198559918067E-5</c:v>
                </c:pt>
                <c:pt idx="32">
                  <c:v>4.8881836986640127E-5</c:v>
                </c:pt>
                <c:pt idx="33">
                  <c:v>2.193779694375149E-5</c:v>
                </c:pt>
                <c:pt idx="34">
                  <c:v>3.6904286147945512E-5</c:v>
                </c:pt>
                <c:pt idx="35">
                  <c:v>4.1844841620140551E-5</c:v>
                </c:pt>
                <c:pt idx="36">
                  <c:v>5.4932168733406501E-5</c:v>
                </c:pt>
                <c:pt idx="37">
                  <c:v>2.789709960180945E-5</c:v>
                </c:pt>
                <c:pt idx="38">
                  <c:v>6.754253068729215E-5</c:v>
                </c:pt>
                <c:pt idx="39">
                  <c:v>1.9475168551497824E-5</c:v>
                </c:pt>
                <c:pt idx="40">
                  <c:v>1.5789058182679402E-5</c:v>
                </c:pt>
                <c:pt idx="41">
                  <c:v>2.8813382107890417E-5</c:v>
                </c:pt>
                <c:pt idx="42">
                  <c:v>3.4070489953470039E-5</c:v>
                </c:pt>
                <c:pt idx="43">
                  <c:v>8.7318775902598701E-5</c:v>
                </c:pt>
                <c:pt idx="44">
                  <c:v>5.8494545383642977E-5</c:v>
                </c:pt>
                <c:pt idx="45">
                  <c:v>4.8306042935014784E-5</c:v>
                </c:pt>
                <c:pt idx="46">
                  <c:v>7.5177422848550203E-5</c:v>
                </c:pt>
                <c:pt idx="47">
                  <c:v>5.059686857725095E-5</c:v>
                </c:pt>
                <c:pt idx="48">
                  <c:v>9.8592345024465304E-5</c:v>
                </c:pt>
                <c:pt idx="49">
                  <c:v>3.1771322873405784E-5</c:v>
                </c:pt>
                <c:pt idx="50">
                  <c:v>3.3998844039302665E-5</c:v>
                </c:pt>
              </c:numCache>
            </c:numRef>
          </c:val>
          <c:smooth val="0"/>
          <c:extLst>
            <c:ext xmlns:c16="http://schemas.microsoft.com/office/drawing/2014/chart" uri="{C3380CC4-5D6E-409C-BE32-E72D297353CC}">
              <c16:uniqueId val="{00000004-A74A-E246-95DF-28A1723D60B5}"/>
            </c:ext>
          </c:extLst>
        </c:ser>
        <c:ser>
          <c:idx val="5"/>
          <c:order val="5"/>
          <c:tx>
            <c:strRef>
              <c:f>'Death Rate'!$A$7</c:f>
              <c:strCache>
                <c:ptCount val="1"/>
                <c:pt idx="0">
                  <c:v>2003</c:v>
                </c:pt>
              </c:strCache>
            </c:strRef>
          </c:tx>
          <c:spPr>
            <a:ln w="28575" cap="rnd">
              <a:solidFill>
                <a:schemeClr val="accent6"/>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Rate'!$B$7:$AZ$7</c:f>
              <c:numCache>
                <c:formatCode>0.0000%</c:formatCode>
                <c:ptCount val="51"/>
                <c:pt idx="0">
                  <c:v>1.0880448079056891E-5</c:v>
                </c:pt>
                <c:pt idx="1">
                  <c:v>1.6964470230439194E-5</c:v>
                </c:pt>
                <c:pt idx="2">
                  <c:v>6.1701912977073741E-5</c:v>
                </c:pt>
                <c:pt idx="3">
                  <c:v>3.2662755943887586E-5</c:v>
                </c:pt>
                <c:pt idx="4">
                  <c:v>3.9656020613642027E-5</c:v>
                </c:pt>
                <c:pt idx="5">
                  <c:v>4.703303264578253E-5</c:v>
                </c:pt>
                <c:pt idx="6">
                  <c:v>4.792878757961345E-5</c:v>
                </c:pt>
                <c:pt idx="7">
                  <c:v>4.5232107950704335E-5</c:v>
                </c:pt>
                <c:pt idx="8">
                  <c:v>6.133820196735079E-5</c:v>
                </c:pt>
                <c:pt idx="9">
                  <c:v>2.7253350509515883E-5</c:v>
                </c:pt>
                <c:pt idx="10">
                  <c:v>3.4368271212017065E-5</c:v>
                </c:pt>
                <c:pt idx="11">
                  <c:v>3.9607446199885581E-5</c:v>
                </c:pt>
                <c:pt idx="12">
                  <c:v>3.6635853789811824E-5</c:v>
                </c:pt>
                <c:pt idx="13">
                  <c:v>2.049498453839001E-5</c:v>
                </c:pt>
                <c:pt idx="14">
                  <c:v>1.2916387802987017E-5</c:v>
                </c:pt>
                <c:pt idx="15">
                  <c:v>2.7543110476517847E-5</c:v>
                </c:pt>
                <c:pt idx="16">
                  <c:v>5.6835156187381137E-5</c:v>
                </c:pt>
                <c:pt idx="17">
                  <c:v>2.676374163301292E-5</c:v>
                </c:pt>
                <c:pt idx="18">
                  <c:v>6.5824067575293938E-5</c:v>
                </c:pt>
                <c:pt idx="19">
                  <c:v>1.0152341524768893E-4</c:v>
                </c:pt>
                <c:pt idx="20">
                  <c:v>9.1552206945355946E-5</c:v>
                </c:pt>
                <c:pt idx="21">
                  <c:v>2.5196312136296713E-5</c:v>
                </c:pt>
                <c:pt idx="22">
                  <c:v>2.0975262645906697E-5</c:v>
                </c:pt>
                <c:pt idx="23">
                  <c:v>1.080775034236164E-5</c:v>
                </c:pt>
                <c:pt idx="24">
                  <c:v>4.7465558132785513E-5</c:v>
                </c:pt>
                <c:pt idx="25">
                  <c:v>4.4583147570218459E-5</c:v>
                </c:pt>
                <c:pt idx="26">
                  <c:v>8.0522568462875926E-6</c:v>
                </c:pt>
                <c:pt idx="27">
                  <c:v>1.0849989994886275E-4</c:v>
                </c:pt>
                <c:pt idx="28">
                  <c:v>7.1883985498187277E-5</c:v>
                </c:pt>
                <c:pt idx="29">
                  <c:v>5.173575191579233E-5</c:v>
                </c:pt>
                <c:pt idx="30">
                  <c:v>1.1610727460009565E-4</c:v>
                </c:pt>
                <c:pt idx="31">
                  <c:v>3.0037642485199812E-5</c:v>
                </c:pt>
                <c:pt idx="32">
                  <c:v>5.8889871310196341E-5</c:v>
                </c:pt>
                <c:pt idx="34">
                  <c:v>3.19201370414563E-5</c:v>
                </c:pt>
                <c:pt idx="35">
                  <c:v>7.2470136027015948E-5</c:v>
                </c:pt>
                <c:pt idx="36">
                  <c:v>5.8916788070957236E-5</c:v>
                </c:pt>
                <c:pt idx="37">
                  <c:v>3.7980847632314367E-5</c:v>
                </c:pt>
                <c:pt idx="38">
                  <c:v>9.2407466523295077E-5</c:v>
                </c:pt>
                <c:pt idx="39">
                  <c:v>2.2167088283079499E-5</c:v>
                </c:pt>
                <c:pt idx="41">
                  <c:v>5.027521404586878E-5</c:v>
                </c:pt>
                <c:pt idx="42">
                  <c:v>3.5904065969794921E-5</c:v>
                </c:pt>
                <c:pt idx="43">
                  <c:v>1.0931568802997453E-4</c:v>
                </c:pt>
                <c:pt idx="44">
                  <c:v>7.2832268903210771E-5</c:v>
                </c:pt>
                <c:pt idx="45">
                  <c:v>4.9138201463096737E-5</c:v>
                </c:pt>
                <c:pt idx="46">
                  <c:v>7.7161062660189065E-5</c:v>
                </c:pt>
                <c:pt idx="47">
                  <c:v>1.0554052580289955E-4</c:v>
                </c:pt>
                <c:pt idx="48">
                  <c:v>1.0649480355019465E-4</c:v>
                </c:pt>
                <c:pt idx="49">
                  <c:v>3.6501659091659866E-5</c:v>
                </c:pt>
              </c:numCache>
            </c:numRef>
          </c:val>
          <c:smooth val="0"/>
          <c:extLst>
            <c:ext xmlns:c16="http://schemas.microsoft.com/office/drawing/2014/chart" uri="{C3380CC4-5D6E-409C-BE32-E72D297353CC}">
              <c16:uniqueId val="{00000005-A74A-E246-95DF-28A1723D60B5}"/>
            </c:ext>
          </c:extLst>
        </c:ser>
        <c:ser>
          <c:idx val="6"/>
          <c:order val="6"/>
          <c:tx>
            <c:strRef>
              <c:f>'Death Rate'!$A$8</c:f>
              <c:strCache>
                <c:ptCount val="1"/>
                <c:pt idx="0">
                  <c:v>2004</c:v>
                </c:pt>
              </c:strCache>
            </c:strRef>
          </c:tx>
          <c:spPr>
            <a:ln w="28575" cap="rnd">
              <a:solidFill>
                <a:schemeClr val="accent1">
                  <a:lumMod val="6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Rate'!$B$8:$AZ$8</c:f>
              <c:numCache>
                <c:formatCode>0.0000%</c:formatCode>
                <c:ptCount val="51"/>
                <c:pt idx="0">
                  <c:v>1.8319347725277763E-5</c:v>
                </c:pt>
                <c:pt idx="1">
                  <c:v>1.5167924087573527E-5</c:v>
                </c:pt>
                <c:pt idx="2">
                  <c:v>6.0859061029607936E-5</c:v>
                </c:pt>
                <c:pt idx="3">
                  <c:v>4.6187091907948764E-5</c:v>
                </c:pt>
                <c:pt idx="4">
                  <c:v>3.9719377119210077E-5</c:v>
                </c:pt>
                <c:pt idx="5">
                  <c:v>4.8961609507994837E-5</c:v>
                </c:pt>
                <c:pt idx="6">
                  <c:v>5.5204465326161137E-5</c:v>
                </c:pt>
                <c:pt idx="7">
                  <c:v>4.2127917207809796E-5</c:v>
                </c:pt>
                <c:pt idx="8">
                  <c:v>6.8675174349385978E-5</c:v>
                </c:pt>
                <c:pt idx="9">
                  <c:v>2.94209814018345E-5</c:v>
                </c:pt>
                <c:pt idx="10">
                  <c:v>4.4756114509696765E-5</c:v>
                </c:pt>
                <c:pt idx="11">
                  <c:v>3.3769171189580125E-5</c:v>
                </c:pt>
                <c:pt idx="12">
                  <c:v>4.2256520431305632E-5</c:v>
                </c:pt>
                <c:pt idx="13">
                  <c:v>2.2140196537562048E-5</c:v>
                </c:pt>
                <c:pt idx="14">
                  <c:v>2.0652517999008001E-5</c:v>
                </c:pt>
                <c:pt idx="15">
                  <c:v>4.2422888172169635E-5</c:v>
                </c:pt>
                <c:pt idx="16">
                  <c:v>5.3303091265745816E-5</c:v>
                </c:pt>
                <c:pt idx="17">
                  <c:v>3.1632792485805885E-5</c:v>
                </c:pt>
                <c:pt idx="18">
                  <c:v>7.4599143784521136E-5</c:v>
                </c:pt>
                <c:pt idx="19">
                  <c:v>8.7615953675317991E-5</c:v>
                </c:pt>
                <c:pt idx="20">
                  <c:v>7.158139201947014E-5</c:v>
                </c:pt>
                <c:pt idx="21">
                  <c:v>3.4906912413982056E-5</c:v>
                </c:pt>
                <c:pt idx="22">
                  <c:v>2.6534515606521045E-5</c:v>
                </c:pt>
                <c:pt idx="23">
                  <c:v>8.9996227081249289E-6</c:v>
                </c:pt>
                <c:pt idx="24">
                  <c:v>4.7844883755200522E-5</c:v>
                </c:pt>
                <c:pt idx="25">
                  <c:v>4.8386628516498226E-5</c:v>
                </c:pt>
                <c:pt idx="26">
                  <c:v>1.4862493354750568E-5</c:v>
                </c:pt>
                <c:pt idx="27">
                  <c:v>1.1720970990809906E-4</c:v>
                </c:pt>
                <c:pt idx="28">
                  <c:v>6.9760898396351964E-5</c:v>
                </c:pt>
                <c:pt idx="29">
                  <c:v>3.6133857876503506E-5</c:v>
                </c:pt>
                <c:pt idx="30">
                  <c:v>9.717366457121727E-5</c:v>
                </c:pt>
                <c:pt idx="31">
                  <c:v>2.4984916465096463E-5</c:v>
                </c:pt>
                <c:pt idx="32">
                  <c:v>6.5706771024296069E-5</c:v>
                </c:pt>
                <c:pt idx="33">
                  <c:v>2.016426117371511E-5</c:v>
                </c:pt>
                <c:pt idx="34">
                  <c:v>4.496932524444321E-5</c:v>
                </c:pt>
                <c:pt idx="35">
                  <c:v>8.6802773036562402E-5</c:v>
                </c:pt>
                <c:pt idx="36">
                  <c:v>6.3034691772964168E-5</c:v>
                </c:pt>
                <c:pt idx="37">
                  <c:v>3.8273357504905838E-5</c:v>
                </c:pt>
                <c:pt idx="38">
                  <c:v>6.9794775442289498E-5</c:v>
                </c:pt>
                <c:pt idx="39">
                  <c:v>3.0397150647091217E-5</c:v>
                </c:pt>
                <c:pt idx="40">
                  <c:v>2.5960674769858619E-5</c:v>
                </c:pt>
                <c:pt idx="41">
                  <c:v>6.4119818454631163E-5</c:v>
                </c:pt>
                <c:pt idx="42">
                  <c:v>3.6348984726862164E-5</c:v>
                </c:pt>
                <c:pt idx="43">
                  <c:v>1.0992763097627395E-4</c:v>
                </c:pt>
                <c:pt idx="44">
                  <c:v>5.9685120660730419E-5</c:v>
                </c:pt>
                <c:pt idx="45">
                  <c:v>5.2036130999956523E-5</c:v>
                </c:pt>
                <c:pt idx="46">
                  <c:v>9.3062475672255E-5</c:v>
                </c:pt>
                <c:pt idx="47">
                  <c:v>9.3350289033630762E-5</c:v>
                </c:pt>
                <c:pt idx="48">
                  <c:v>1.3818253086535296E-4</c:v>
                </c:pt>
                <c:pt idx="49">
                  <c:v>4.0079607894485807E-5</c:v>
                </c:pt>
                <c:pt idx="50">
                  <c:v>2.3570729867650353E-5</c:v>
                </c:pt>
              </c:numCache>
            </c:numRef>
          </c:val>
          <c:smooth val="0"/>
          <c:extLst>
            <c:ext xmlns:c16="http://schemas.microsoft.com/office/drawing/2014/chart" uri="{C3380CC4-5D6E-409C-BE32-E72D297353CC}">
              <c16:uniqueId val="{00000006-A74A-E246-95DF-28A1723D60B5}"/>
            </c:ext>
          </c:extLst>
        </c:ser>
        <c:ser>
          <c:idx val="7"/>
          <c:order val="7"/>
          <c:tx>
            <c:strRef>
              <c:f>'Death Rate'!$A$9</c:f>
              <c:strCache>
                <c:ptCount val="1"/>
                <c:pt idx="0">
                  <c:v>2005</c:v>
                </c:pt>
              </c:strCache>
            </c:strRef>
          </c:tx>
          <c:spPr>
            <a:ln w="28575" cap="rnd">
              <a:solidFill>
                <a:schemeClr val="accent2">
                  <a:lumMod val="6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Rate'!$B$9:$AZ$9</c:f>
              <c:numCache>
                <c:formatCode>0.0000%</c:formatCode>
                <c:ptCount val="51"/>
                <c:pt idx="0">
                  <c:v>1.7506217442538575E-5</c:v>
                </c:pt>
                <c:pt idx="1">
                  <c:v>2.6988691738161709E-5</c:v>
                </c:pt>
                <c:pt idx="2">
                  <c:v>6.4222478997964918E-5</c:v>
                </c:pt>
                <c:pt idx="3">
                  <c:v>4.422715209142292E-5</c:v>
                </c:pt>
                <c:pt idx="4">
                  <c:v>3.8294132599239649E-5</c:v>
                </c:pt>
                <c:pt idx="5">
                  <c:v>6.368893202944458E-5</c:v>
                </c:pt>
                <c:pt idx="6">
                  <c:v>4.6479054770005669E-5</c:v>
                </c:pt>
                <c:pt idx="7">
                  <c:v>3.4313435484825177E-5</c:v>
                </c:pt>
                <c:pt idx="8">
                  <c:v>6.1484007600477034E-5</c:v>
                </c:pt>
                <c:pt idx="9">
                  <c:v>3.3609973289033897E-5</c:v>
                </c:pt>
                <c:pt idx="10">
                  <c:v>5.1828341438924943E-5</c:v>
                </c:pt>
                <c:pt idx="11">
                  <c:v>3.5008097372922355E-5</c:v>
                </c:pt>
                <c:pt idx="12">
                  <c:v>4.6788623195594765E-5</c:v>
                </c:pt>
                <c:pt idx="13">
                  <c:v>2.5483323076295795E-5</c:v>
                </c:pt>
                <c:pt idx="14">
                  <c:v>2.2601126548092835E-5</c:v>
                </c:pt>
                <c:pt idx="15">
                  <c:v>3.8611459079684945E-5</c:v>
                </c:pt>
                <c:pt idx="16">
                  <c:v>6.8137121534151519E-5</c:v>
                </c:pt>
                <c:pt idx="17">
                  <c:v>3.7582254882852617E-5</c:v>
                </c:pt>
                <c:pt idx="18">
                  <c:v>8.795961743632596E-5</c:v>
                </c:pt>
                <c:pt idx="19">
                  <c:v>8.8513314280022862E-5</c:v>
                </c:pt>
                <c:pt idx="20">
                  <c:v>8.6986533485130296E-5</c:v>
                </c:pt>
                <c:pt idx="21">
                  <c:v>4.8054264905552475E-5</c:v>
                </c:pt>
                <c:pt idx="22">
                  <c:v>2.8127208425349022E-5</c:v>
                </c:pt>
                <c:pt idx="23">
                  <c:v>1.3764894906747999E-5</c:v>
                </c:pt>
                <c:pt idx="24">
                  <c:v>5.2156192252560314E-5</c:v>
                </c:pt>
                <c:pt idx="25">
                  <c:v>4.7867146330930047E-5</c:v>
                </c:pt>
                <c:pt idx="26">
                  <c:v>2.4411054915222676E-5</c:v>
                </c:pt>
                <c:pt idx="27">
                  <c:v>1.3280469117153061E-4</c:v>
                </c:pt>
                <c:pt idx="28">
                  <c:v>8.3943528339027116E-5</c:v>
                </c:pt>
                <c:pt idx="29">
                  <c:v>5.0277543598720941E-5</c:v>
                </c:pt>
                <c:pt idx="30">
                  <c:v>1.0919776387820775E-4</c:v>
                </c:pt>
                <c:pt idx="31">
                  <c:v>2.9321665993296264E-5</c:v>
                </c:pt>
                <c:pt idx="32">
                  <c:v>7.5125723587650758E-5</c:v>
                </c:pt>
                <c:pt idx="34">
                  <c:v>4.8851467114239159E-5</c:v>
                </c:pt>
                <c:pt idx="35">
                  <c:v>8.8203873249061531E-5</c:v>
                </c:pt>
                <c:pt idx="36">
                  <c:v>7.3895674805892395E-5</c:v>
                </c:pt>
                <c:pt idx="37">
                  <c:v>4.0481960226474079E-5</c:v>
                </c:pt>
                <c:pt idx="38">
                  <c:v>1.0487716262327748E-4</c:v>
                </c:pt>
                <c:pt idx="39">
                  <c:v>3.4893387820099995E-5</c:v>
                </c:pt>
                <c:pt idx="40">
                  <c:v>2.836905039761803E-5</c:v>
                </c:pt>
                <c:pt idx="41">
                  <c:v>7.461120800553224E-5</c:v>
                </c:pt>
                <c:pt idx="42">
                  <c:v>3.8282346618288085E-5</c:v>
                </c:pt>
                <c:pt idx="43">
                  <c:v>1.3264331683158245E-4</c:v>
                </c:pt>
                <c:pt idx="44">
                  <c:v>5.9560699596757965E-5</c:v>
                </c:pt>
                <c:pt idx="45">
                  <c:v>4.7907479175753798E-5</c:v>
                </c:pt>
                <c:pt idx="46">
                  <c:v>9.6367365822826276E-5</c:v>
                </c:pt>
                <c:pt idx="47">
                  <c:v>7.7582802008689268E-5</c:v>
                </c:pt>
                <c:pt idx="48">
                  <c:v>7.6902287952927009E-5</c:v>
                </c:pt>
                <c:pt idx="49">
                  <c:v>4.9223193103127455E-5</c:v>
                </c:pt>
                <c:pt idx="50">
                  <c:v>1.9449312175074927E-5</c:v>
                </c:pt>
              </c:numCache>
            </c:numRef>
          </c:val>
          <c:smooth val="0"/>
          <c:extLst>
            <c:ext xmlns:c16="http://schemas.microsoft.com/office/drawing/2014/chart" uri="{C3380CC4-5D6E-409C-BE32-E72D297353CC}">
              <c16:uniqueId val="{00000007-A74A-E246-95DF-28A1723D60B5}"/>
            </c:ext>
          </c:extLst>
        </c:ser>
        <c:ser>
          <c:idx val="8"/>
          <c:order val="8"/>
          <c:tx>
            <c:strRef>
              <c:f>'Death Rate'!$A$10</c:f>
              <c:strCache>
                <c:ptCount val="1"/>
                <c:pt idx="0">
                  <c:v>2006</c:v>
                </c:pt>
              </c:strCache>
            </c:strRef>
          </c:tx>
          <c:spPr>
            <a:ln w="28575" cap="rnd">
              <a:solidFill>
                <a:schemeClr val="accent3">
                  <a:lumMod val="6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Rate'!$B$10:$AZ$10</c:f>
              <c:numCache>
                <c:formatCode>0.0000%</c:formatCode>
                <c:ptCount val="51"/>
                <c:pt idx="0">
                  <c:v>2.6787753071356308E-5</c:v>
                </c:pt>
                <c:pt idx="1">
                  <c:v>4.2943749611285024E-5</c:v>
                </c:pt>
                <c:pt idx="2">
                  <c:v>7.6130248073481778E-5</c:v>
                </c:pt>
                <c:pt idx="3">
                  <c:v>4.9614407456903683E-5</c:v>
                </c:pt>
                <c:pt idx="4">
                  <c:v>4.1947517464853061E-5</c:v>
                </c:pt>
                <c:pt idx="5">
                  <c:v>6.906160740255693E-5</c:v>
                </c:pt>
                <c:pt idx="6">
                  <c:v>6.3682316216815541E-5</c:v>
                </c:pt>
                <c:pt idx="7">
                  <c:v>4.3059906804396298E-5</c:v>
                </c:pt>
                <c:pt idx="8">
                  <c:v>6.731990274668506E-5</c:v>
                </c:pt>
                <c:pt idx="9">
                  <c:v>3.6151896068650595E-5</c:v>
                </c:pt>
                <c:pt idx="10">
                  <c:v>4.1229840325990603E-5</c:v>
                </c:pt>
                <c:pt idx="11">
                  <c:v>4.7662202987875415E-5</c:v>
                </c:pt>
                <c:pt idx="12">
                  <c:v>6.8807584335755706E-5</c:v>
                </c:pt>
                <c:pt idx="13">
                  <c:v>2.7792388959536652E-5</c:v>
                </c:pt>
                <c:pt idx="14">
                  <c:v>3.1180388943501134E-5</c:v>
                </c:pt>
                <c:pt idx="15">
                  <c:v>4.3432137827546183E-5</c:v>
                </c:pt>
                <c:pt idx="16">
                  <c:v>7.8450166013349805E-5</c:v>
                </c:pt>
                <c:pt idx="17">
                  <c:v>4.5088334787858222E-5</c:v>
                </c:pt>
                <c:pt idx="18">
                  <c:v>7.0261910715999084E-5</c:v>
                </c:pt>
                <c:pt idx="19">
                  <c:v>1.0040219520070399E-4</c:v>
                </c:pt>
                <c:pt idx="20">
                  <c:v>1.0280676509075389E-4</c:v>
                </c:pt>
                <c:pt idx="21">
                  <c:v>5.9186449372020815E-5</c:v>
                </c:pt>
                <c:pt idx="22">
                  <c:v>3.0599073700192985E-5</c:v>
                </c:pt>
                <c:pt idx="23">
                  <c:v>2.2375384598437578E-5</c:v>
                </c:pt>
                <c:pt idx="24">
                  <c:v>6.8974912985494383E-5</c:v>
                </c:pt>
                <c:pt idx="25">
                  <c:v>4.9333887552325407E-5</c:v>
                </c:pt>
                <c:pt idx="26">
                  <c:v>1.9179857990074987E-5</c:v>
                </c:pt>
                <c:pt idx="27">
                  <c:v>1.3596769756344301E-4</c:v>
                </c:pt>
                <c:pt idx="28">
                  <c:v>7.9487063862505717E-5</c:v>
                </c:pt>
                <c:pt idx="29">
                  <c:v>4.2947793378166055E-5</c:v>
                </c:pt>
                <c:pt idx="30">
                  <c:v>1.23844563351081E-4</c:v>
                </c:pt>
                <c:pt idx="31">
                  <c:v>5.2866763037715828E-5</c:v>
                </c:pt>
                <c:pt idx="32">
                  <c:v>7.8050793572472288E-5</c:v>
                </c:pt>
                <c:pt idx="34">
                  <c:v>5.5220646111173098E-5</c:v>
                </c:pt>
                <c:pt idx="35">
                  <c:v>1.0656383117840677E-4</c:v>
                </c:pt>
                <c:pt idx="36">
                  <c:v>9.7796633670972353E-5</c:v>
                </c:pt>
                <c:pt idx="37">
                  <c:v>3.3411108746045117E-5</c:v>
                </c:pt>
                <c:pt idx="38">
                  <c:v>1.22284346851084E-4</c:v>
                </c:pt>
                <c:pt idx="39">
                  <c:v>4.9106818114541424E-5</c:v>
                </c:pt>
                <c:pt idx="40">
                  <c:v>2.9372963846989847E-5</c:v>
                </c:pt>
                <c:pt idx="41">
                  <c:v>7.7191338934687255E-5</c:v>
                </c:pt>
                <c:pt idx="42">
                  <c:v>4.5677191113881329E-5</c:v>
                </c:pt>
                <c:pt idx="43">
                  <c:v>1.3106279254027013E-4</c:v>
                </c:pt>
                <c:pt idx="44">
                  <c:v>9.1508640342145985E-5</c:v>
                </c:pt>
                <c:pt idx="45">
                  <c:v>5.3168441662947266E-5</c:v>
                </c:pt>
                <c:pt idx="46">
                  <c:v>1.0375539594770038E-4</c:v>
                </c:pt>
                <c:pt idx="47">
                  <c:v>9.6376084011908582E-5</c:v>
                </c:pt>
                <c:pt idx="48">
                  <c:v>1.5591560206399432E-4</c:v>
                </c:pt>
                <c:pt idx="49">
                  <c:v>5.9881796202884546E-5</c:v>
                </c:pt>
                <c:pt idx="50">
                  <c:v>2.6785697202999234E-5</c:v>
                </c:pt>
              </c:numCache>
            </c:numRef>
          </c:val>
          <c:smooth val="0"/>
          <c:extLst>
            <c:ext xmlns:c16="http://schemas.microsoft.com/office/drawing/2014/chart" uri="{C3380CC4-5D6E-409C-BE32-E72D297353CC}">
              <c16:uniqueId val="{00000008-A74A-E246-95DF-28A1723D60B5}"/>
            </c:ext>
          </c:extLst>
        </c:ser>
        <c:ser>
          <c:idx val="9"/>
          <c:order val="9"/>
          <c:tx>
            <c:strRef>
              <c:f>'Death Rate'!$A$11</c:f>
              <c:strCache>
                <c:ptCount val="1"/>
                <c:pt idx="0">
                  <c:v>2007</c:v>
                </c:pt>
              </c:strCache>
            </c:strRef>
          </c:tx>
          <c:spPr>
            <a:ln w="28575" cap="rnd">
              <a:solidFill>
                <a:schemeClr val="accent4">
                  <a:lumMod val="6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Rate'!$B$11:$AZ$11</c:f>
              <c:numCache>
                <c:formatCode>0.0000%</c:formatCode>
                <c:ptCount val="51"/>
                <c:pt idx="0">
                  <c:v>3.5310432199690126E-5</c:v>
                </c:pt>
                <c:pt idx="1">
                  <c:v>2.2049095987064531E-5</c:v>
                </c:pt>
                <c:pt idx="2">
                  <c:v>7.4744462302768253E-5</c:v>
                </c:pt>
                <c:pt idx="3">
                  <c:v>5.195443455671985E-5</c:v>
                </c:pt>
                <c:pt idx="4">
                  <c:v>4.5709952667716421E-5</c:v>
                </c:pt>
                <c:pt idx="5">
                  <c:v>7.3482452057383753E-5</c:v>
                </c:pt>
                <c:pt idx="6">
                  <c:v>6.9175311218024144E-5</c:v>
                </c:pt>
                <c:pt idx="7">
                  <c:v>5.162036320087548E-5</c:v>
                </c:pt>
                <c:pt idx="8">
                  <c:v>8.0194505157437661E-5</c:v>
                </c:pt>
                <c:pt idx="9">
                  <c:v>4.1176523435110292E-5</c:v>
                </c:pt>
                <c:pt idx="10">
                  <c:v>5.928515780872936E-5</c:v>
                </c:pt>
                <c:pt idx="11">
                  <c:v>4.119313934908196E-5</c:v>
                </c:pt>
                <c:pt idx="12">
                  <c:v>5.4427165504109765E-5</c:v>
                </c:pt>
                <c:pt idx="13">
                  <c:v>3.7776669035154092E-5</c:v>
                </c:pt>
                <c:pt idx="14">
                  <c:v>3.5676037572535722E-5</c:v>
                </c:pt>
                <c:pt idx="15">
                  <c:v>4.2029107851360648E-5</c:v>
                </c:pt>
                <c:pt idx="16">
                  <c:v>8.057938220281008E-5</c:v>
                </c:pt>
                <c:pt idx="17">
                  <c:v>4.8450708603040372E-5</c:v>
                </c:pt>
                <c:pt idx="18">
                  <c:v>7.6862792380033763E-5</c:v>
                </c:pt>
                <c:pt idx="19">
                  <c:v>1.0613067374581846E-4</c:v>
                </c:pt>
                <c:pt idx="20">
                  <c:v>1.0090865993766053E-4</c:v>
                </c:pt>
                <c:pt idx="21">
                  <c:v>5.0593503794112833E-5</c:v>
                </c:pt>
                <c:pt idx="22">
                  <c:v>3.4567501977549178E-5</c:v>
                </c:pt>
                <c:pt idx="23">
                  <c:v>3.244147728242867E-5</c:v>
                </c:pt>
                <c:pt idx="24">
                  <c:v>6.6240778094752166E-5</c:v>
                </c:pt>
                <c:pt idx="25">
                  <c:v>6.4268284845331121E-5</c:v>
                </c:pt>
                <c:pt idx="26">
                  <c:v>2.1867850894899746E-5</c:v>
                </c:pt>
                <c:pt idx="27">
                  <c:v>1.4455578315402266E-4</c:v>
                </c:pt>
                <c:pt idx="28">
                  <c:v>1.104728236853734E-4</c:v>
                </c:pt>
                <c:pt idx="29">
                  <c:v>3.9064818213193654E-5</c:v>
                </c:pt>
                <c:pt idx="30">
                  <c:v>1.3366363997246327E-4</c:v>
                </c:pt>
                <c:pt idx="31">
                  <c:v>5.378329409348101E-5</c:v>
                </c:pt>
                <c:pt idx="32">
                  <c:v>8.225454667490382E-5</c:v>
                </c:pt>
                <c:pt idx="33">
                  <c:v>2.450897794498347E-5</c:v>
                </c:pt>
                <c:pt idx="34">
                  <c:v>6.1301853107195294E-5</c:v>
                </c:pt>
                <c:pt idx="35">
                  <c:v>1.3537500113500382E-4</c:v>
                </c:pt>
                <c:pt idx="36">
                  <c:v>9.6174071846329956E-5</c:v>
                </c:pt>
                <c:pt idx="37">
                  <c:v>3.9159699702410163E-5</c:v>
                </c:pt>
                <c:pt idx="38">
                  <c:v>8.2283898365198636E-5</c:v>
                </c:pt>
                <c:pt idx="39">
                  <c:v>4.477836957231032E-5</c:v>
                </c:pt>
                <c:pt idx="40">
                  <c:v>2.5264551434205424E-5</c:v>
                </c:pt>
                <c:pt idx="41">
                  <c:v>7.7561718644622731E-5</c:v>
                </c:pt>
                <c:pt idx="42">
                  <c:v>4.2841588129699488E-5</c:v>
                </c:pt>
                <c:pt idx="43">
                  <c:v>1.3819672901045754E-4</c:v>
                </c:pt>
                <c:pt idx="44">
                  <c:v>8.3402701926762806E-5</c:v>
                </c:pt>
                <c:pt idx="45">
                  <c:v>6.4765836666236612E-5</c:v>
                </c:pt>
                <c:pt idx="46">
                  <c:v>1.0074924318128039E-4</c:v>
                </c:pt>
                <c:pt idx="47">
                  <c:v>5.0487113599487469E-5</c:v>
                </c:pt>
                <c:pt idx="48">
                  <c:v>1.8101994927079493E-4</c:v>
                </c:pt>
                <c:pt idx="49">
                  <c:v>6.6122772700740986E-5</c:v>
                </c:pt>
                <c:pt idx="50">
                  <c:v>4.6739805113708599E-5</c:v>
                </c:pt>
              </c:numCache>
            </c:numRef>
          </c:val>
          <c:smooth val="0"/>
          <c:extLst>
            <c:ext xmlns:c16="http://schemas.microsoft.com/office/drawing/2014/chart" uri="{C3380CC4-5D6E-409C-BE32-E72D297353CC}">
              <c16:uniqueId val="{00000009-A74A-E246-95DF-28A1723D60B5}"/>
            </c:ext>
          </c:extLst>
        </c:ser>
        <c:ser>
          <c:idx val="10"/>
          <c:order val="10"/>
          <c:tx>
            <c:strRef>
              <c:f>'Death Rate'!$A$12</c:f>
              <c:strCache>
                <c:ptCount val="1"/>
                <c:pt idx="0">
                  <c:v>2008</c:v>
                </c:pt>
              </c:strCache>
            </c:strRef>
          </c:tx>
          <c:spPr>
            <a:ln w="28575" cap="rnd">
              <a:solidFill>
                <a:schemeClr val="accent5">
                  <a:lumMod val="6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Rate'!$B$12:$AZ$12</c:f>
              <c:numCache>
                <c:formatCode>0.0000%</c:formatCode>
                <c:ptCount val="51"/>
                <c:pt idx="0">
                  <c:v>3.9209818308060307E-5</c:v>
                </c:pt>
                <c:pt idx="1">
                  <c:v>1.2800837873024417E-4</c:v>
                </c:pt>
                <c:pt idx="2">
                  <c:v>7.8657886281077434E-5</c:v>
                </c:pt>
                <c:pt idx="3">
                  <c:v>6.8532370586880614E-5</c:v>
                </c:pt>
                <c:pt idx="4">
                  <c:v>4.9201819991986196E-5</c:v>
                </c:pt>
                <c:pt idx="5">
                  <c:v>7.2601145666529638E-5</c:v>
                </c:pt>
                <c:pt idx="6">
                  <c:v>6.4869517785388504E-5</c:v>
                </c:pt>
                <c:pt idx="7">
                  <c:v>7.3539893695255212E-5</c:v>
                </c:pt>
                <c:pt idx="8">
                  <c:v>7.9774149559258613E-5</c:v>
                </c:pt>
                <c:pt idx="9">
                  <c:v>4.2504647367662987E-5</c:v>
                </c:pt>
                <c:pt idx="10">
                  <c:v>3.9783428025398343E-5</c:v>
                </c:pt>
                <c:pt idx="11">
                  <c:v>4.6926325668700142E-5</c:v>
                </c:pt>
                <c:pt idx="12">
                  <c:v>6.6368359457310785E-5</c:v>
                </c:pt>
                <c:pt idx="13">
                  <c:v>4.8406130862161443E-5</c:v>
                </c:pt>
                <c:pt idx="14">
                  <c:v>4.2098507856509724E-5</c:v>
                </c:pt>
                <c:pt idx="15">
                  <c:v>3.4187108895913076E-5</c:v>
                </c:pt>
                <c:pt idx="16">
                  <c:v>8.5084004719947741E-5</c:v>
                </c:pt>
                <c:pt idx="17">
                  <c:v>2.9308416069488902E-5</c:v>
                </c:pt>
                <c:pt idx="18">
                  <c:v>7.8917166287488475E-5</c:v>
                </c:pt>
                <c:pt idx="19">
                  <c:v>9.0238022573577853E-5</c:v>
                </c:pt>
                <c:pt idx="20">
                  <c:v>9.2132175044330882E-5</c:v>
                </c:pt>
                <c:pt idx="21">
                  <c:v>6.464332717495893E-5</c:v>
                </c:pt>
                <c:pt idx="22">
                  <c:v>4.3262668433765614E-5</c:v>
                </c:pt>
                <c:pt idx="23">
                  <c:v>3.5958947094890236E-5</c:v>
                </c:pt>
                <c:pt idx="24">
                  <c:v>8.0183446220371797E-5</c:v>
                </c:pt>
                <c:pt idx="25">
                  <c:v>7.1690828182688715E-5</c:v>
                </c:pt>
                <c:pt idx="26">
                  <c:v>1.6143595612950058E-5</c:v>
                </c:pt>
                <c:pt idx="27">
                  <c:v>1.4960638823046166E-4</c:v>
                </c:pt>
                <c:pt idx="28">
                  <c:v>7.1433673833845281E-5</c:v>
                </c:pt>
                <c:pt idx="29">
                  <c:v>3.7997541065469422E-5</c:v>
                </c:pt>
                <c:pt idx="30">
                  <c:v>1.6114095755527283E-4</c:v>
                </c:pt>
                <c:pt idx="31">
                  <c:v>5.8087376322294583E-5</c:v>
                </c:pt>
                <c:pt idx="32">
                  <c:v>9.0875410564040894E-5</c:v>
                </c:pt>
                <c:pt idx="33">
                  <c:v>4.8664094566501765E-5</c:v>
                </c:pt>
                <c:pt idx="34">
                  <c:v>7.0688003559757549E-5</c:v>
                </c:pt>
                <c:pt idx="35">
                  <c:v>1.1174780102132039E-4</c:v>
                </c:pt>
                <c:pt idx="36">
                  <c:v>9.074631681396581E-5</c:v>
                </c:pt>
                <c:pt idx="37">
                  <c:v>4.8444829783025046E-5</c:v>
                </c:pt>
                <c:pt idx="38">
                  <c:v>1.2606599222940597E-4</c:v>
                </c:pt>
                <c:pt idx="39">
                  <c:v>4.8134288482480441E-5</c:v>
                </c:pt>
                <c:pt idx="40">
                  <c:v>3.8792477763150653E-5</c:v>
                </c:pt>
                <c:pt idx="41">
                  <c:v>7.6831826815940241E-5</c:v>
                </c:pt>
                <c:pt idx="42">
                  <c:v>3.8833291599885953E-5</c:v>
                </c:pt>
                <c:pt idx="43">
                  <c:v>1.3142928597473027E-4</c:v>
                </c:pt>
                <c:pt idx="44">
                  <c:v>9.1324054595762883E-5</c:v>
                </c:pt>
                <c:pt idx="45">
                  <c:v>6.2551892539423017E-5</c:v>
                </c:pt>
                <c:pt idx="46">
                  <c:v>1.0514716717530974E-4</c:v>
                </c:pt>
                <c:pt idx="47">
                  <c:v>5.3426536788479172E-5</c:v>
                </c:pt>
                <c:pt idx="48">
                  <c:v>2.0159647015991871E-4</c:v>
                </c:pt>
                <c:pt idx="49">
                  <c:v>6.5413980084368079E-5</c:v>
                </c:pt>
                <c:pt idx="50">
                  <c:v>7.3254304148208111E-5</c:v>
                </c:pt>
              </c:numCache>
            </c:numRef>
          </c:val>
          <c:smooth val="0"/>
          <c:extLst>
            <c:ext xmlns:c16="http://schemas.microsoft.com/office/drawing/2014/chart" uri="{C3380CC4-5D6E-409C-BE32-E72D297353CC}">
              <c16:uniqueId val="{0000000A-A74A-E246-95DF-28A1723D60B5}"/>
            </c:ext>
          </c:extLst>
        </c:ser>
        <c:ser>
          <c:idx val="11"/>
          <c:order val="11"/>
          <c:tx>
            <c:strRef>
              <c:f>'Death Rate'!$A$13</c:f>
              <c:strCache>
                <c:ptCount val="1"/>
                <c:pt idx="0">
                  <c:v>2009</c:v>
                </c:pt>
              </c:strCache>
            </c:strRef>
          </c:tx>
          <c:spPr>
            <a:ln w="28575" cap="rnd">
              <a:solidFill>
                <a:schemeClr val="accent6">
                  <a:lumMod val="6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Rate'!$B$13:$AZ$13</c:f>
              <c:numCache>
                <c:formatCode>0.0000%</c:formatCode>
                <c:ptCount val="51"/>
                <c:pt idx="0">
                  <c:v>4.3296066489306919E-5</c:v>
                </c:pt>
                <c:pt idx="1">
                  <c:v>1.287747086472217E-4</c:v>
                </c:pt>
                <c:pt idx="2">
                  <c:v>9.5378419001020627E-5</c:v>
                </c:pt>
                <c:pt idx="3">
                  <c:v>6.9385879731832209E-5</c:v>
                </c:pt>
                <c:pt idx="4">
                  <c:v>5.3759034906550318E-5</c:v>
                </c:pt>
                <c:pt idx="5">
                  <c:v>7.9844012553811753E-5</c:v>
                </c:pt>
                <c:pt idx="6">
                  <c:v>6.0643375679816454E-5</c:v>
                </c:pt>
                <c:pt idx="7">
                  <c:v>9.083466968701288E-5</c:v>
                </c:pt>
                <c:pt idx="8">
                  <c:v>8.5242606892620693E-5</c:v>
                </c:pt>
                <c:pt idx="9">
                  <c:v>5.0931071966020454E-5</c:v>
                </c:pt>
                <c:pt idx="10">
                  <c:v>4.2325150718376614E-5</c:v>
                </c:pt>
                <c:pt idx="11">
                  <c:v>3.9885772294699242E-5</c:v>
                </c:pt>
                <c:pt idx="12">
                  <c:v>6.923617804419206E-5</c:v>
                </c:pt>
                <c:pt idx="13">
                  <c:v>4.9385965251787146E-5</c:v>
                </c:pt>
                <c:pt idx="14">
                  <c:v>4.6490617797663596E-5</c:v>
                </c:pt>
                <c:pt idx="15">
                  <c:v>5.2246899075935928E-5</c:v>
                </c:pt>
                <c:pt idx="16">
                  <c:v>1.0053105413527774E-4</c:v>
                </c:pt>
                <c:pt idx="17">
                  <c:v>2.7161522897609072E-5</c:v>
                </c:pt>
                <c:pt idx="18">
                  <c:v>8.5740717063154801E-5</c:v>
                </c:pt>
                <c:pt idx="19">
                  <c:v>1.0226183637128934E-4</c:v>
                </c:pt>
                <c:pt idx="20">
                  <c:v>9.543371169782557E-5</c:v>
                </c:pt>
                <c:pt idx="21">
                  <c:v>7.4331488747616425E-5</c:v>
                </c:pt>
                <c:pt idx="22">
                  <c:v>5.1503416929816936E-5</c:v>
                </c:pt>
                <c:pt idx="23">
                  <c:v>3.2445871161501354E-5</c:v>
                </c:pt>
                <c:pt idx="24">
                  <c:v>8.8238925511584463E-5</c:v>
                </c:pt>
                <c:pt idx="25">
                  <c:v>9.0448809022929282E-5</c:v>
                </c:pt>
                <c:pt idx="26">
                  <c:v>3.6410116937158895E-5</c:v>
                </c:pt>
                <c:pt idx="27">
                  <c:v>1.6352133320172163E-4</c:v>
                </c:pt>
                <c:pt idx="28">
                  <c:v>9.5737260485889391E-5</c:v>
                </c:pt>
                <c:pt idx="29">
                  <c:v>6.2816925666561819E-6</c:v>
                </c:pt>
                <c:pt idx="30">
                  <c:v>9.8193147885754234E-5</c:v>
                </c:pt>
                <c:pt idx="31">
                  <c:v>5.4798590319212667E-5</c:v>
                </c:pt>
                <c:pt idx="32">
                  <c:v>9.0691995801711953E-5</c:v>
                </c:pt>
                <c:pt idx="33">
                  <c:v>2.5565139976660532E-5</c:v>
                </c:pt>
                <c:pt idx="34">
                  <c:v>5.7594413203137577E-5</c:v>
                </c:pt>
                <c:pt idx="35">
                  <c:v>1.5278789489483997E-4</c:v>
                </c:pt>
                <c:pt idx="36">
                  <c:v>9.6623431182061653E-5</c:v>
                </c:pt>
                <c:pt idx="37">
                  <c:v>5.028871405995078E-5</c:v>
                </c:pt>
                <c:pt idx="38">
                  <c:v>1.0914481713972245E-4</c:v>
                </c:pt>
                <c:pt idx="39">
                  <c:v>5.1853297869744515E-5</c:v>
                </c:pt>
                <c:pt idx="40">
                  <c:v>4.336690758016373E-5</c:v>
                </c:pt>
                <c:pt idx="41">
                  <c:v>8.4839579455754896E-5</c:v>
                </c:pt>
                <c:pt idx="42">
                  <c:v>4.6407994980678995E-5</c:v>
                </c:pt>
                <c:pt idx="43">
                  <c:v>1.3585853968225991E-4</c:v>
                </c:pt>
                <c:pt idx="44">
                  <c:v>6.2418276071233661E-5</c:v>
                </c:pt>
                <c:pt idx="45">
                  <c:v>6.0182158904366764E-5</c:v>
                </c:pt>
                <c:pt idx="46">
                  <c:v>1.0618790519759799E-4</c:v>
                </c:pt>
                <c:pt idx="47">
                  <c:v>2.1951005356045306E-5</c:v>
                </c:pt>
                <c:pt idx="48">
                  <c:v>9.9579223660889454E-5</c:v>
                </c:pt>
                <c:pt idx="49">
                  <c:v>7.0026726573325915E-5</c:v>
                </c:pt>
                <c:pt idx="50">
                  <c:v>5.7158065270938161E-5</c:v>
                </c:pt>
              </c:numCache>
            </c:numRef>
          </c:val>
          <c:smooth val="0"/>
          <c:extLst>
            <c:ext xmlns:c16="http://schemas.microsoft.com/office/drawing/2014/chart" uri="{C3380CC4-5D6E-409C-BE32-E72D297353CC}">
              <c16:uniqueId val="{0000000B-A74A-E246-95DF-28A1723D60B5}"/>
            </c:ext>
          </c:extLst>
        </c:ser>
        <c:ser>
          <c:idx val="12"/>
          <c:order val="12"/>
          <c:tx>
            <c:strRef>
              <c:f>'Death Rate'!$A$14</c:f>
              <c:strCache>
                <c:ptCount val="1"/>
                <c:pt idx="0">
                  <c:v>2010</c:v>
                </c:pt>
              </c:strCache>
            </c:strRef>
          </c:tx>
          <c:spPr>
            <a:ln w="28575" cap="rnd">
              <a:solidFill>
                <a:schemeClr val="accent1">
                  <a:lumMod val="80000"/>
                  <a:lumOff val="2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Rate'!$B$14:$AZ$14</c:f>
              <c:numCache>
                <c:formatCode>0.0000%</c:formatCode>
                <c:ptCount val="51"/>
                <c:pt idx="0">
                  <c:v>3.912349970793366E-5</c:v>
                </c:pt>
                <c:pt idx="1">
                  <c:v>8.7295541872996245E-5</c:v>
                </c:pt>
                <c:pt idx="2">
                  <c:v>9.793465818379394E-5</c:v>
                </c:pt>
                <c:pt idx="3">
                  <c:v>6.4816637504895537E-5</c:v>
                </c:pt>
                <c:pt idx="4">
                  <c:v>5.1779735821881575E-5</c:v>
                </c:pt>
                <c:pt idx="5">
                  <c:v>6.0447037657709103E-5</c:v>
                </c:pt>
                <c:pt idx="6">
                  <c:v>6.2393382160584899E-5</c:v>
                </c:pt>
                <c:pt idx="7">
                  <c:v>1.1470776248588426E-4</c:v>
                </c:pt>
                <c:pt idx="8">
                  <c:v>8.9036349062911042E-5</c:v>
                </c:pt>
                <c:pt idx="9">
                  <c:v>5.5121710077765998E-5</c:v>
                </c:pt>
                <c:pt idx="10">
                  <c:v>5.4399724766797934E-5</c:v>
                </c:pt>
                <c:pt idx="11">
                  <c:v>5.0396087732571564E-5</c:v>
                </c:pt>
                <c:pt idx="12">
                  <c:v>6.7572665165675398E-5</c:v>
                </c:pt>
                <c:pt idx="13">
                  <c:v>4.4572613414166568E-5</c:v>
                </c:pt>
                <c:pt idx="14">
                  <c:v>4.8254389261921215E-5</c:v>
                </c:pt>
                <c:pt idx="15">
                  <c:v>3.6451349015357936E-5</c:v>
                </c:pt>
                <c:pt idx="16">
                  <c:v>1.3619497959034118E-4</c:v>
                </c:pt>
                <c:pt idx="17">
                  <c:v>2.7132121520139976E-5</c:v>
                </c:pt>
                <c:pt idx="18">
                  <c:v>6.775266663203752E-5</c:v>
                </c:pt>
                <c:pt idx="19">
                  <c:v>8.8160633176942026E-5</c:v>
                </c:pt>
                <c:pt idx="20">
                  <c:v>8.3847145279611907E-5</c:v>
                </c:pt>
                <c:pt idx="21">
                  <c:v>7.0318222840977618E-5</c:v>
                </c:pt>
                <c:pt idx="22">
                  <c:v>4.4306810522396147E-5</c:v>
                </c:pt>
                <c:pt idx="23">
                  <c:v>3.3700704715436308E-5</c:v>
                </c:pt>
                <c:pt idx="24">
                  <c:v>1.0001791639804592E-4</c:v>
                </c:pt>
                <c:pt idx="25">
                  <c:v>5.4577705007504432E-5</c:v>
                </c:pt>
                <c:pt idx="26">
                  <c:v>3.1757486690601592E-5</c:v>
                </c:pt>
                <c:pt idx="27">
                  <c:v>1.625594184297945E-4</c:v>
                </c:pt>
                <c:pt idx="28">
                  <c:v>8.811442721824272E-5</c:v>
                </c:pt>
                <c:pt idx="29">
                  <c:v>4.2425443254889107E-5</c:v>
                </c:pt>
                <c:pt idx="30">
                  <c:v>9.2755413686716897E-5</c:v>
                </c:pt>
                <c:pt idx="31">
                  <c:v>5.5423384601856257E-5</c:v>
                </c:pt>
                <c:pt idx="32">
                  <c:v>8.138025100563862E-5</c:v>
                </c:pt>
                <c:pt idx="33">
                  <c:v>2.6762177906037994E-5</c:v>
                </c:pt>
                <c:pt idx="34">
                  <c:v>9.7429862634295449E-5</c:v>
                </c:pt>
                <c:pt idx="35">
                  <c:v>1.3595102137869798E-4</c:v>
                </c:pt>
                <c:pt idx="36">
                  <c:v>8.6659772168326687E-5</c:v>
                </c:pt>
                <c:pt idx="37">
                  <c:v>4.9518283149951676E-5</c:v>
                </c:pt>
                <c:pt idx="38">
                  <c:v>1.0545646975441943E-4</c:v>
                </c:pt>
                <c:pt idx="39">
                  <c:v>5.8589983404549353E-5</c:v>
                </c:pt>
                <c:pt idx="40">
                  <c:v>3.9303348153970869E-5</c:v>
                </c:pt>
                <c:pt idx="41">
                  <c:v>9.9746222289104892E-5</c:v>
                </c:pt>
                <c:pt idx="42">
                  <c:v>4.4620201553665871E-5</c:v>
                </c:pt>
                <c:pt idx="43">
                  <c:v>1.2156801024644658E-4</c:v>
                </c:pt>
                <c:pt idx="44">
                  <c:v>6.8718527314016496E-5</c:v>
                </c:pt>
                <c:pt idx="45">
                  <c:v>4.8618776796570042E-5</c:v>
                </c:pt>
                <c:pt idx="46">
                  <c:v>9.338928759439308E-5</c:v>
                </c:pt>
                <c:pt idx="47">
                  <c:v>5.6504404850736966E-5</c:v>
                </c:pt>
                <c:pt idx="48">
                  <c:v>2.4338988685338432E-4</c:v>
                </c:pt>
                <c:pt idx="49">
                  <c:v>7.2973627858412173E-5</c:v>
                </c:pt>
                <c:pt idx="50">
                  <c:v>8.3388630049004121E-5</c:v>
                </c:pt>
              </c:numCache>
            </c:numRef>
          </c:val>
          <c:smooth val="0"/>
          <c:extLst>
            <c:ext xmlns:c16="http://schemas.microsoft.com/office/drawing/2014/chart" uri="{C3380CC4-5D6E-409C-BE32-E72D297353CC}">
              <c16:uniqueId val="{0000000C-A74A-E246-95DF-28A1723D60B5}"/>
            </c:ext>
          </c:extLst>
        </c:ser>
        <c:ser>
          <c:idx val="13"/>
          <c:order val="13"/>
          <c:tx>
            <c:strRef>
              <c:f>'Death Rate'!$A$15</c:f>
              <c:strCache>
                <c:ptCount val="1"/>
                <c:pt idx="0">
                  <c:v>2011</c:v>
                </c:pt>
              </c:strCache>
            </c:strRef>
          </c:tx>
          <c:spPr>
            <a:ln w="28575" cap="rnd">
              <a:solidFill>
                <a:schemeClr val="accent2">
                  <a:lumMod val="80000"/>
                  <a:lumOff val="2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Rate'!$B$15:$AZ$15</c:f>
              <c:numCache>
                <c:formatCode>0.0000%</c:formatCode>
                <c:ptCount val="51"/>
                <c:pt idx="0">
                  <c:v>3.6645748052153565E-5</c:v>
                </c:pt>
                <c:pt idx="1">
                  <c:v>9.1321926394527322E-5</c:v>
                </c:pt>
                <c:pt idx="2">
                  <c:v>8.6694881068352439E-5</c:v>
                </c:pt>
                <c:pt idx="3">
                  <c:v>5.7522535048752898E-5</c:v>
                </c:pt>
                <c:pt idx="4">
                  <c:v>5.1416866302776046E-5</c:v>
                </c:pt>
                <c:pt idx="5">
                  <c:v>8.1691746163028582E-5</c:v>
                </c:pt>
                <c:pt idx="6">
                  <c:v>5.8368328730427408E-5</c:v>
                </c:pt>
                <c:pt idx="7">
                  <c:v>1.2456800806936124E-4</c:v>
                </c:pt>
                <c:pt idx="8">
                  <c:v>8.2696918626756798E-5</c:v>
                </c:pt>
                <c:pt idx="9">
                  <c:v>5.4507239274554494E-5</c:v>
                </c:pt>
                <c:pt idx="10">
                  <c:v>5.6007739251241989E-5</c:v>
                </c:pt>
                <c:pt idx="11">
                  <c:v>4.8580901396543188E-5</c:v>
                </c:pt>
                <c:pt idx="12">
                  <c:v>7.0478039252771157E-5</c:v>
                </c:pt>
                <c:pt idx="13">
                  <c:v>5.462701563713667E-5</c:v>
                </c:pt>
                <c:pt idx="14">
                  <c:v>5.6166768278446101E-5</c:v>
                </c:pt>
                <c:pt idx="15">
                  <c:v>4.1097254912340947E-5</c:v>
                </c:pt>
                <c:pt idx="16">
                  <c:v>1.5311180869675072E-4</c:v>
                </c:pt>
                <c:pt idx="17">
                  <c:v>2.5356100196815799E-5</c:v>
                </c:pt>
                <c:pt idx="18">
                  <c:v>6.399696428517649E-5</c:v>
                </c:pt>
                <c:pt idx="19">
                  <c:v>9.368100998423379E-5</c:v>
                </c:pt>
                <c:pt idx="20">
                  <c:v>9.9430196662302872E-5</c:v>
                </c:pt>
                <c:pt idx="21">
                  <c:v>7.2295107413417745E-5</c:v>
                </c:pt>
                <c:pt idx="22">
                  <c:v>5.3509342899656327E-5</c:v>
                </c:pt>
                <c:pt idx="23">
                  <c:v>2.6523310968698464E-5</c:v>
                </c:pt>
                <c:pt idx="24">
                  <c:v>9.899033188879543E-5</c:v>
                </c:pt>
                <c:pt idx="25">
                  <c:v>6.3113667715555716E-5</c:v>
                </c:pt>
                <c:pt idx="26">
                  <c:v>2.8763063450775272E-5</c:v>
                </c:pt>
                <c:pt idx="27">
                  <c:v>1.6927855024121276E-4</c:v>
                </c:pt>
                <c:pt idx="28">
                  <c:v>1.1682650656883585E-4</c:v>
                </c:pt>
                <c:pt idx="29">
                  <c:v>5.1467183152319625E-5</c:v>
                </c:pt>
                <c:pt idx="30">
                  <c:v>1.1670214155633592E-4</c:v>
                </c:pt>
                <c:pt idx="31">
                  <c:v>6.9662793548917073E-5</c:v>
                </c:pt>
                <c:pt idx="32">
                  <c:v>8.512488244844016E-5</c:v>
                </c:pt>
                <c:pt idx="33">
                  <c:v>1.4621336624108829E-5</c:v>
                </c:pt>
                <c:pt idx="34">
                  <c:v>1.1017803367030315E-4</c:v>
                </c:pt>
                <c:pt idx="35">
                  <c:v>1.2738994616390102E-4</c:v>
                </c:pt>
                <c:pt idx="36">
                  <c:v>1.012433562275899E-4</c:v>
                </c:pt>
                <c:pt idx="37">
                  <c:v>5.9013319274770249E-5</c:v>
                </c:pt>
                <c:pt idx="38">
                  <c:v>1.3507060768456637E-4</c:v>
                </c:pt>
                <c:pt idx="39">
                  <c:v>5.1931621228279011E-5</c:v>
                </c:pt>
                <c:pt idx="40">
                  <c:v>4.1258030147485322E-5</c:v>
                </c:pt>
                <c:pt idx="41">
                  <c:v>9.8854459530811433E-5</c:v>
                </c:pt>
                <c:pt idx="42">
                  <c:v>4.5881777460058805E-5</c:v>
                </c:pt>
                <c:pt idx="43">
                  <c:v>1.3523960838017024E-4</c:v>
                </c:pt>
                <c:pt idx="44">
                  <c:v>8.7798975465773561E-5</c:v>
                </c:pt>
                <c:pt idx="45">
                  <c:v>7.1017429035679652E-5</c:v>
                </c:pt>
                <c:pt idx="46">
                  <c:v>1.0204921261053013E-4</c:v>
                </c:pt>
                <c:pt idx="47">
                  <c:v>8.2524805985799258E-5</c:v>
                </c:pt>
                <c:pt idx="48">
                  <c:v>2.9643778794888765E-4</c:v>
                </c:pt>
                <c:pt idx="49">
                  <c:v>8.2811501239458824E-5</c:v>
                </c:pt>
                <c:pt idx="50">
                  <c:v>7.5683172638597008E-5</c:v>
                </c:pt>
              </c:numCache>
            </c:numRef>
          </c:val>
          <c:smooth val="0"/>
          <c:extLst>
            <c:ext xmlns:c16="http://schemas.microsoft.com/office/drawing/2014/chart" uri="{C3380CC4-5D6E-409C-BE32-E72D297353CC}">
              <c16:uniqueId val="{0000000D-A74A-E246-95DF-28A1723D60B5}"/>
            </c:ext>
          </c:extLst>
        </c:ser>
        <c:ser>
          <c:idx val="14"/>
          <c:order val="14"/>
          <c:tx>
            <c:strRef>
              <c:f>'Death Rate'!$A$16</c:f>
              <c:strCache>
                <c:ptCount val="1"/>
                <c:pt idx="0">
                  <c:v>2012</c:v>
                </c:pt>
              </c:strCache>
            </c:strRef>
          </c:tx>
          <c:spPr>
            <a:ln w="28575" cap="rnd">
              <a:solidFill>
                <a:schemeClr val="accent3">
                  <a:lumMod val="80000"/>
                  <a:lumOff val="2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Rate'!$B$16:$AZ$16</c:f>
              <c:numCache>
                <c:formatCode>0.0000%</c:formatCode>
                <c:ptCount val="51"/>
                <c:pt idx="0">
                  <c:v>3.4218003522587925E-5</c:v>
                </c:pt>
                <c:pt idx="1">
                  <c:v>1.1073909459169403E-4</c:v>
                </c:pt>
                <c:pt idx="2">
                  <c:v>8.0265455868877374E-5</c:v>
                </c:pt>
                <c:pt idx="3">
                  <c:v>5.7305016291239694E-5</c:v>
                </c:pt>
                <c:pt idx="4">
                  <c:v>4.5187575756221575E-5</c:v>
                </c:pt>
                <c:pt idx="5">
                  <c:v>7.8456591144005053E-5</c:v>
                </c:pt>
                <c:pt idx="6">
                  <c:v>5.5983446725344375E-5</c:v>
                </c:pt>
                <c:pt idx="7">
                  <c:v>8.9413057795728238E-5</c:v>
                </c:pt>
                <c:pt idx="8">
                  <c:v>6.8642181044736072E-5</c:v>
                </c:pt>
                <c:pt idx="9">
                  <c:v>5.4032557640188529E-5</c:v>
                </c:pt>
                <c:pt idx="10">
                  <c:v>4.4530216984255693E-5</c:v>
                </c:pt>
                <c:pt idx="11">
                  <c:v>3.6973719831951309E-5</c:v>
                </c:pt>
                <c:pt idx="12">
                  <c:v>8.9396287685175943E-5</c:v>
                </c:pt>
                <c:pt idx="13">
                  <c:v>5.7362833228346601E-5</c:v>
                </c:pt>
                <c:pt idx="14">
                  <c:v>5.5624480756857265E-5</c:v>
                </c:pt>
                <c:pt idx="15">
                  <c:v>5.92535097309163E-5</c:v>
                </c:pt>
                <c:pt idx="16">
                  <c:v>1.5363841097247634E-4</c:v>
                </c:pt>
                <c:pt idx="17">
                  <c:v>3.672401770314955E-5</c:v>
                </c:pt>
                <c:pt idx="18">
                  <c:v>7.5233675797025561E-5</c:v>
                </c:pt>
                <c:pt idx="19">
                  <c:v>1.1164805271011629E-4</c:v>
                </c:pt>
                <c:pt idx="20">
                  <c:v>1.0397006143712806E-4</c:v>
                </c:pt>
                <c:pt idx="21">
                  <c:v>6.9308413333117483E-5</c:v>
                </c:pt>
                <c:pt idx="22">
                  <c:v>5.3911973644852831E-5</c:v>
                </c:pt>
                <c:pt idx="23">
                  <c:v>3.7186851533337847E-5</c:v>
                </c:pt>
                <c:pt idx="24">
                  <c:v>8.950532614810923E-5</c:v>
                </c:pt>
                <c:pt idx="25">
                  <c:v>5.0739150029697328E-5</c:v>
                </c:pt>
                <c:pt idx="26">
                  <c:v>2.856334460597405E-5</c:v>
                </c:pt>
                <c:pt idx="27">
                  <c:v>1.6165681562895195E-4</c:v>
                </c:pt>
                <c:pt idx="28">
                  <c:v>1.0070279953782715E-4</c:v>
                </c:pt>
                <c:pt idx="29">
                  <c:v>6.7910642229364245E-5</c:v>
                </c:pt>
                <c:pt idx="30">
                  <c:v>1.5295813358471531E-4</c:v>
                </c:pt>
                <c:pt idx="31">
                  <c:v>7.8179846451715697E-5</c:v>
                </c:pt>
                <c:pt idx="32">
                  <c:v>8.5417736311038683E-5</c:v>
                </c:pt>
                <c:pt idx="34">
                  <c:v>1.1737470466835149E-4</c:v>
                </c:pt>
                <c:pt idx="35">
                  <c:v>1.3919398556157302E-4</c:v>
                </c:pt>
                <c:pt idx="36">
                  <c:v>9.2323008458069833E-5</c:v>
                </c:pt>
                <c:pt idx="37">
                  <c:v>6.4715608589970675E-5</c:v>
                </c:pt>
                <c:pt idx="38">
                  <c:v>1.3329626427698203E-4</c:v>
                </c:pt>
                <c:pt idx="39">
                  <c:v>5.0172289950109265E-5</c:v>
                </c:pt>
                <c:pt idx="40">
                  <c:v>2.8799285777712712E-5</c:v>
                </c:pt>
                <c:pt idx="41">
                  <c:v>1.1198463254868195E-4</c:v>
                </c:pt>
                <c:pt idx="42">
                  <c:v>4.3401173857849761E-5</c:v>
                </c:pt>
                <c:pt idx="43">
                  <c:v>1.4779600089237965E-4</c:v>
                </c:pt>
                <c:pt idx="44">
                  <c:v>8.7857881091546317E-5</c:v>
                </c:pt>
                <c:pt idx="45">
                  <c:v>6.5112223299010355E-5</c:v>
                </c:pt>
                <c:pt idx="46">
                  <c:v>1.0076827472534483E-4</c:v>
                </c:pt>
                <c:pt idx="47">
                  <c:v>6.9584690103001155E-5</c:v>
                </c:pt>
                <c:pt idx="48">
                  <c:v>2.522349471519279E-4</c:v>
                </c:pt>
                <c:pt idx="49">
                  <c:v>8.4346215544221694E-5</c:v>
                </c:pt>
                <c:pt idx="50">
                  <c:v>7.8069158865533685E-5</c:v>
                </c:pt>
              </c:numCache>
            </c:numRef>
          </c:val>
          <c:smooth val="0"/>
          <c:extLst>
            <c:ext xmlns:c16="http://schemas.microsoft.com/office/drawing/2014/chart" uri="{C3380CC4-5D6E-409C-BE32-E72D297353CC}">
              <c16:uniqueId val="{0000000E-A74A-E246-95DF-28A1723D60B5}"/>
            </c:ext>
          </c:extLst>
        </c:ser>
        <c:ser>
          <c:idx val="15"/>
          <c:order val="15"/>
          <c:tx>
            <c:strRef>
              <c:f>'Death Rate'!$A$17</c:f>
              <c:strCache>
                <c:ptCount val="1"/>
                <c:pt idx="0">
                  <c:v>2013</c:v>
                </c:pt>
              </c:strCache>
            </c:strRef>
          </c:tx>
          <c:spPr>
            <a:ln w="28575" cap="rnd">
              <a:solidFill>
                <a:schemeClr val="accent4">
                  <a:lumMod val="80000"/>
                  <a:lumOff val="2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Rate'!$B$17:$AZ$17</c:f>
              <c:numCache>
                <c:formatCode>0.0000%</c:formatCode>
                <c:ptCount val="51"/>
                <c:pt idx="0">
                  <c:v>3.4342066010415989E-5</c:v>
                </c:pt>
                <c:pt idx="1">
                  <c:v>9.3860694405902611E-5</c:v>
                </c:pt>
                <c:pt idx="2">
                  <c:v>7.9527675027283879E-5</c:v>
                </c:pt>
                <c:pt idx="3">
                  <c:v>5.474132527396851E-5</c:v>
                </c:pt>
                <c:pt idx="4">
                  <c:v>5.0818468213974238E-5</c:v>
                </c:pt>
                <c:pt idx="5">
                  <c:v>8.2188655422069109E-5</c:v>
                </c:pt>
                <c:pt idx="6">
                  <c:v>1.2207737313964093E-4</c:v>
                </c:pt>
                <c:pt idx="7">
                  <c:v>1.2206332385992316E-4</c:v>
                </c:pt>
                <c:pt idx="8">
                  <c:v>6.484984805291911E-5</c:v>
                </c:pt>
                <c:pt idx="9">
                  <c:v>5.3041547444112973E-5</c:v>
                </c:pt>
                <c:pt idx="10">
                  <c:v>4.9143409014183213E-5</c:v>
                </c:pt>
                <c:pt idx="11">
                  <c:v>4.7762719770540452E-5</c:v>
                </c:pt>
                <c:pt idx="12">
                  <c:v>8.3216019704808244E-5</c:v>
                </c:pt>
                <c:pt idx="13">
                  <c:v>5.4786998801686588E-5</c:v>
                </c:pt>
                <c:pt idx="14">
                  <c:v>5.7921004809708468E-5</c:v>
                </c:pt>
                <c:pt idx="15">
                  <c:v>5.4596526486053522E-5</c:v>
                </c:pt>
                <c:pt idx="16">
                  <c:v>1.5129814949849782E-4</c:v>
                </c:pt>
                <c:pt idx="17">
                  <c:v>5.7291475244677837E-5</c:v>
                </c:pt>
                <c:pt idx="18">
                  <c:v>9.4105105616042138E-5</c:v>
                </c:pt>
                <c:pt idx="19">
                  <c:v>1.2633218043271385E-4</c:v>
                </c:pt>
                <c:pt idx="20">
                  <c:v>1.3267941903148805E-4</c:v>
                </c:pt>
                <c:pt idx="21">
                  <c:v>9.1858803822538899E-5</c:v>
                </c:pt>
                <c:pt idx="22">
                  <c:v>5.6269117663337257E-5</c:v>
                </c:pt>
                <c:pt idx="23">
                  <c:v>3.3431320533817952E-5</c:v>
                </c:pt>
                <c:pt idx="24">
                  <c:v>1.0257816994257773E-4</c:v>
                </c:pt>
                <c:pt idx="25">
                  <c:v>6.5999123295227871E-5</c:v>
                </c:pt>
                <c:pt idx="26">
                  <c:v>2.1942546919587524E-5</c:v>
                </c:pt>
                <c:pt idx="27">
                  <c:v>1.4264537642609535E-4</c:v>
                </c:pt>
                <c:pt idx="28">
                  <c:v>1.1862853326019166E-4</c:v>
                </c:pt>
                <c:pt idx="29">
                  <c:v>7.5848329859105264E-5</c:v>
                </c:pt>
                <c:pt idx="30">
                  <c:v>1.5441519560616837E-4</c:v>
                </c:pt>
                <c:pt idx="31">
                  <c:v>8.5542167632421292E-5</c:v>
                </c:pt>
                <c:pt idx="32">
                  <c:v>8.4686730178329538E-5</c:v>
                </c:pt>
                <c:pt idx="33">
                  <c:v>1.5206118942262367E-5</c:v>
                </c:pt>
                <c:pt idx="34">
                  <c:v>1.4087175243077232E-4</c:v>
                </c:pt>
                <c:pt idx="35">
                  <c:v>1.3270769403371139E-4</c:v>
                </c:pt>
                <c:pt idx="36">
                  <c:v>7.6589064048558999E-5</c:v>
                </c:pt>
                <c:pt idx="37">
                  <c:v>7.4997254145418429E-5</c:v>
                </c:pt>
                <c:pt idx="38">
                  <c:v>1.8069235604763052E-4</c:v>
                </c:pt>
                <c:pt idx="39">
                  <c:v>5.1729492868764789E-5</c:v>
                </c:pt>
                <c:pt idx="40">
                  <c:v>4.0242544180987292E-5</c:v>
                </c:pt>
                <c:pt idx="41">
                  <c:v>1.1791911856844343E-4</c:v>
                </c:pt>
                <c:pt idx="42">
                  <c:v>3.9813684057735057E-5</c:v>
                </c:pt>
                <c:pt idx="43">
                  <c:v>1.4892073831592706E-4</c:v>
                </c:pt>
                <c:pt idx="44">
                  <c:v>1.1170866380479709E-4</c:v>
                </c:pt>
                <c:pt idx="45">
                  <c:v>7.7478041330903265E-5</c:v>
                </c:pt>
                <c:pt idx="46">
                  <c:v>9.166013283403663E-5</c:v>
                </c:pt>
                <c:pt idx="47">
                  <c:v>9.2814746406909136E-5</c:v>
                </c:pt>
                <c:pt idx="48">
                  <c:v>2.6425009060003106E-4</c:v>
                </c:pt>
                <c:pt idx="49">
                  <c:v>1.0430610061829661E-4</c:v>
                </c:pt>
                <c:pt idx="50">
                  <c:v>8.2381088048220403E-5</c:v>
                </c:pt>
              </c:numCache>
            </c:numRef>
          </c:val>
          <c:smooth val="0"/>
          <c:extLst>
            <c:ext xmlns:c16="http://schemas.microsoft.com/office/drawing/2014/chart" uri="{C3380CC4-5D6E-409C-BE32-E72D297353CC}">
              <c16:uniqueId val="{0000000F-A74A-E246-95DF-28A1723D60B5}"/>
            </c:ext>
          </c:extLst>
        </c:ser>
        <c:ser>
          <c:idx val="16"/>
          <c:order val="16"/>
          <c:tx>
            <c:strRef>
              <c:f>'Death Rate'!$A$18</c:f>
              <c:strCache>
                <c:ptCount val="1"/>
                <c:pt idx="0">
                  <c:v>2014</c:v>
                </c:pt>
              </c:strCache>
            </c:strRef>
          </c:tx>
          <c:spPr>
            <a:ln w="28575" cap="rnd">
              <a:solidFill>
                <a:schemeClr val="accent5">
                  <a:lumMod val="80000"/>
                  <a:lumOff val="2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Rate'!$B$18:$AZ$18</c:f>
              <c:numCache>
                <c:formatCode>0.0000%</c:formatCode>
                <c:ptCount val="51"/>
                <c:pt idx="0">
                  <c:v>5.5677255037090333E-5</c:v>
                </c:pt>
                <c:pt idx="1">
                  <c:v>1.0315827193606358E-4</c:v>
                </c:pt>
                <c:pt idx="2">
                  <c:v>8.749927950508387E-5</c:v>
                </c:pt>
                <c:pt idx="3">
                  <c:v>5.832045844599913E-5</c:v>
                </c:pt>
                <c:pt idx="4">
                  <c:v>5.2161587526576893E-5</c:v>
                </c:pt>
                <c:pt idx="5">
                  <c:v>9.6529674192744923E-5</c:v>
                </c:pt>
                <c:pt idx="6">
                  <c:v>1.4596806997125403E-4</c:v>
                </c:pt>
                <c:pt idx="7">
                  <c:v>1.3253328830051709E-4</c:v>
                </c:pt>
                <c:pt idx="8">
                  <c:v>7.0325195466593596E-5</c:v>
                </c:pt>
                <c:pt idx="9">
                  <c:v>7.0315527560071997E-5</c:v>
                </c:pt>
                <c:pt idx="10">
                  <c:v>4.1562144916632676E-5</c:v>
                </c:pt>
                <c:pt idx="11">
                  <c:v>4.7722066683634514E-5</c:v>
                </c:pt>
                <c:pt idx="12">
                  <c:v>9.3551687889831047E-5</c:v>
                </c:pt>
                <c:pt idx="13">
                  <c:v>7.0033371962851997E-5</c:v>
                </c:pt>
                <c:pt idx="14">
                  <c:v>5.0850850593120457E-5</c:v>
                </c:pt>
                <c:pt idx="15">
                  <c:v>5.9572571961428657E-5</c:v>
                </c:pt>
                <c:pt idx="16">
                  <c:v>1.6517664044308125E-4</c:v>
                </c:pt>
                <c:pt idx="17">
                  <c:v>5.5917874707829104E-5</c:v>
                </c:pt>
                <c:pt idx="18">
                  <c:v>1.2856282549513604E-4</c:v>
                </c:pt>
                <c:pt idx="19">
                  <c:v>1.5410597035978306E-4</c:v>
                </c:pt>
                <c:pt idx="20">
                  <c:v>1.6900386158998833E-4</c:v>
                </c:pt>
                <c:pt idx="21">
                  <c:v>1.0615671617316743E-4</c:v>
                </c:pt>
                <c:pt idx="22">
                  <c:v>5.8271929440389742E-5</c:v>
                </c:pt>
                <c:pt idx="23">
                  <c:v>3.8409140172988089E-5</c:v>
                </c:pt>
                <c:pt idx="24">
                  <c:v>1.1478350528045353E-4</c:v>
                </c:pt>
                <c:pt idx="25">
                  <c:v>5.177910058725316E-5</c:v>
                </c:pt>
                <c:pt idx="26">
                  <c:v>2.976343912287145E-5</c:v>
                </c:pt>
                <c:pt idx="27">
                  <c:v>1.3208415768523746E-4</c:v>
                </c:pt>
                <c:pt idx="28">
                  <c:v>2.2384465633062083E-4</c:v>
                </c:pt>
                <c:pt idx="29">
                  <c:v>8.1448394107298184E-5</c:v>
                </c:pt>
                <c:pt idx="30">
                  <c:v>1.9275287547013481E-4</c:v>
                </c:pt>
                <c:pt idx="31">
                  <c:v>8.806745714003997E-5</c:v>
                </c:pt>
                <c:pt idx="32">
                  <c:v>9.7244921642918253E-5</c:v>
                </c:pt>
                <c:pt idx="33">
                  <c:v>4.1921236757622229E-5</c:v>
                </c:pt>
                <c:pt idx="34">
                  <c:v>1.8164312507940419E-4</c:v>
                </c:pt>
                <c:pt idx="35">
                  <c:v>1.2944646679478945E-4</c:v>
                </c:pt>
                <c:pt idx="36">
                  <c:v>8.5637161893780195E-5</c:v>
                </c:pt>
                <c:pt idx="37">
                  <c:v>8.5397837792437742E-5</c:v>
                </c:pt>
                <c:pt idx="38">
                  <c:v>1.9428093781777964E-4</c:v>
                </c:pt>
                <c:pt idx="39">
                  <c:v>1.0657049524447271E-4</c:v>
                </c:pt>
                <c:pt idx="40">
                  <c:v>3.8679051777185221E-5</c:v>
                </c:pt>
                <c:pt idx="41">
                  <c:v>1.3176876124538733E-4</c:v>
                </c:pt>
                <c:pt idx="42">
                  <c:v>4.2697696082770168E-5</c:v>
                </c:pt>
                <c:pt idx="43">
                  <c:v>1.5460929381950198E-4</c:v>
                </c:pt>
                <c:pt idx="44">
                  <c:v>1.0214471991598597E-4</c:v>
                </c:pt>
                <c:pt idx="45">
                  <c:v>9.1036955359104164E-5</c:v>
                </c:pt>
                <c:pt idx="46">
                  <c:v>9.5305125093287152E-5</c:v>
                </c:pt>
                <c:pt idx="47">
                  <c:v>9.5614917748405276E-5</c:v>
                </c:pt>
                <c:pt idx="48">
                  <c:v>2.9940669914382654E-4</c:v>
                </c:pt>
                <c:pt idx="49">
                  <c:v>1.0890022238571729E-4</c:v>
                </c:pt>
                <c:pt idx="50">
                  <c:v>9.244153500880762E-5</c:v>
                </c:pt>
              </c:numCache>
            </c:numRef>
          </c:val>
          <c:smooth val="0"/>
          <c:extLst>
            <c:ext xmlns:c16="http://schemas.microsoft.com/office/drawing/2014/chart" uri="{C3380CC4-5D6E-409C-BE32-E72D297353CC}">
              <c16:uniqueId val="{00000010-A74A-E246-95DF-28A1723D60B5}"/>
            </c:ext>
          </c:extLst>
        </c:ser>
        <c:ser>
          <c:idx val="17"/>
          <c:order val="17"/>
          <c:tx>
            <c:strRef>
              <c:f>'Death Rate'!$A$19</c:f>
              <c:strCache>
                <c:ptCount val="1"/>
                <c:pt idx="0">
                  <c:v>2015</c:v>
                </c:pt>
              </c:strCache>
            </c:strRef>
          </c:tx>
          <c:spPr>
            <a:ln w="28575" cap="rnd">
              <a:solidFill>
                <a:schemeClr val="accent6">
                  <a:lumMod val="80000"/>
                  <a:lumOff val="2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Rate'!$B$19:$AZ$19</c:f>
              <c:numCache>
                <c:formatCode>0.0000%</c:formatCode>
                <c:ptCount val="51"/>
                <c:pt idx="0">
                  <c:v>5.8036883880337822E-5</c:v>
                </c:pt>
                <c:pt idx="1">
                  <c:v>1.1646299185300745E-4</c:v>
                </c:pt>
                <c:pt idx="2">
                  <c:v>9.8270886407789026E-5</c:v>
                </c:pt>
                <c:pt idx="3">
                  <c:v>6.8161885485346207E-5</c:v>
                </c:pt>
                <c:pt idx="4">
                  <c:v>5.1552162025635168E-5</c:v>
                </c:pt>
                <c:pt idx="5">
                  <c:v>9.0716262621930906E-5</c:v>
                </c:pt>
                <c:pt idx="6">
                  <c:v>1.9076072033475861E-4</c:v>
                </c:pt>
                <c:pt idx="7">
                  <c:v>1.4060177559956614E-4</c:v>
                </c:pt>
                <c:pt idx="8">
                  <c:v>9.0670185866974709E-5</c:v>
                </c:pt>
                <c:pt idx="9">
                  <c:v>8.3995277468315764E-5</c:v>
                </c:pt>
                <c:pt idx="10">
                  <c:v>4.3308095889712443E-5</c:v>
                </c:pt>
                <c:pt idx="11">
                  <c:v>5.4382964838391957E-5</c:v>
                </c:pt>
                <c:pt idx="12">
                  <c:v>1.0738728903082778E-4</c:v>
                </c:pt>
                <c:pt idx="13">
                  <c:v>8.0819616658207042E-5</c:v>
                </c:pt>
                <c:pt idx="14">
                  <c:v>5.4419172963018333E-5</c:v>
                </c:pt>
                <c:pt idx="15">
                  <c:v>5.1517340221545172E-5</c:v>
                </c:pt>
                <c:pt idx="16">
                  <c:v>1.9999584189436061E-4</c:v>
                </c:pt>
                <c:pt idx="17">
                  <c:v>6.144657659069558E-5</c:v>
                </c:pt>
                <c:pt idx="18">
                  <c:v>1.7903782964023927E-4</c:v>
                </c:pt>
                <c:pt idx="19">
                  <c:v>1.8097359799986714E-4</c:v>
                </c:pt>
                <c:pt idx="20">
                  <c:v>2.2812830878034954E-4</c:v>
                </c:pt>
                <c:pt idx="21">
                  <c:v>1.3192138815565637E-4</c:v>
                </c:pt>
                <c:pt idx="22">
                  <c:v>6.1571037858173123E-5</c:v>
                </c:pt>
                <c:pt idx="23">
                  <c:v>5.0128110741685501E-5</c:v>
                </c:pt>
                <c:pt idx="24">
                  <c:v>1.1374709221667441E-4</c:v>
                </c:pt>
                <c:pt idx="25">
                  <c:v>4.6468896334668993E-5</c:v>
                </c:pt>
                <c:pt idx="26">
                  <c:v>2.9005532146040216E-5</c:v>
                </c:pt>
                <c:pt idx="27">
                  <c:v>1.4494032021779098E-4</c:v>
                </c:pt>
                <c:pt idx="28">
                  <c:v>2.8558373315055975E-4</c:v>
                </c:pt>
                <c:pt idx="29">
                  <c:v>9.6226696701601124E-5</c:v>
                </c:pt>
                <c:pt idx="30">
                  <c:v>1.6833652341436347E-4</c:v>
                </c:pt>
                <c:pt idx="31">
                  <c:v>1.0941719883787417E-4</c:v>
                </c:pt>
                <c:pt idx="32">
                  <c:v>1.1660092472200488E-4</c:v>
                </c:pt>
                <c:pt idx="33">
                  <c:v>4.4918466377867348E-5</c:v>
                </c:pt>
                <c:pt idx="34">
                  <c:v>2.3231737963906075E-4</c:v>
                </c:pt>
                <c:pt idx="35">
                  <c:v>1.091698032744805E-4</c:v>
                </c:pt>
                <c:pt idx="36">
                  <c:v>8.2154849729844579E-5</c:v>
                </c:pt>
                <c:pt idx="37">
                  <c:v>1.0638544665836048E-4</c:v>
                </c:pt>
                <c:pt idx="38">
                  <c:v>2.4046244525692561E-4</c:v>
                </c:pt>
                <c:pt idx="39">
                  <c:v>1.1315022060208171E-4</c:v>
                </c:pt>
                <c:pt idx="40">
                  <c:v>3.1451339535848121E-5</c:v>
                </c:pt>
                <c:pt idx="41">
                  <c:v>1.5726560266436415E-4</c:v>
                </c:pt>
                <c:pt idx="42">
                  <c:v>4.6852621456957074E-5</c:v>
                </c:pt>
                <c:pt idx="43">
                  <c:v>1.495367531632197E-4</c:v>
                </c:pt>
                <c:pt idx="44">
                  <c:v>1.2618961667108596E-4</c:v>
                </c:pt>
                <c:pt idx="45">
                  <c:v>9.7817092296271756E-5</c:v>
                </c:pt>
                <c:pt idx="46">
                  <c:v>9.6508525175406342E-5</c:v>
                </c:pt>
                <c:pt idx="47">
                  <c:v>1.4578387094854722E-4</c:v>
                </c:pt>
                <c:pt idx="48">
                  <c:v>3.4108261465581565E-4</c:v>
                </c:pt>
                <c:pt idx="49">
                  <c:v>1.0777398720608413E-4</c:v>
                </c:pt>
                <c:pt idx="50">
                  <c:v>7.8483962825900389E-5</c:v>
                </c:pt>
              </c:numCache>
            </c:numRef>
          </c:val>
          <c:smooth val="0"/>
          <c:extLst>
            <c:ext xmlns:c16="http://schemas.microsoft.com/office/drawing/2014/chart" uri="{C3380CC4-5D6E-409C-BE32-E72D297353CC}">
              <c16:uniqueId val="{00000011-A74A-E246-95DF-28A1723D60B5}"/>
            </c:ext>
          </c:extLst>
        </c:ser>
        <c:ser>
          <c:idx val="18"/>
          <c:order val="18"/>
          <c:tx>
            <c:strRef>
              <c:f>'Death Rate'!$A$20</c:f>
              <c:strCache>
                <c:ptCount val="1"/>
                <c:pt idx="0">
                  <c:v>2016</c:v>
                </c:pt>
              </c:strCache>
            </c:strRef>
          </c:tx>
          <c:spPr>
            <a:ln w="28575" cap="rnd">
              <a:solidFill>
                <a:schemeClr val="accent1">
                  <a:lumMod val="8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Rate'!$B$20:$AZ$20</c:f>
              <c:numCache>
                <c:formatCode>0.0000%</c:formatCode>
                <c:ptCount val="51"/>
                <c:pt idx="0">
                  <c:v>7.0528242140110628E-5</c:v>
                </c:pt>
                <c:pt idx="1">
                  <c:v>1.2670273650952833E-4</c:v>
                </c:pt>
                <c:pt idx="2">
                  <c:v>1.1094966420052543E-4</c:v>
                </c:pt>
                <c:pt idx="3">
                  <c:v>5.6554877640677751E-5</c:v>
                </c:pt>
                <c:pt idx="4">
                  <c:v>5.1261124294544894E-5</c:v>
                </c:pt>
                <c:pt idx="5">
                  <c:v>9.6741385549616512E-5</c:v>
                </c:pt>
                <c:pt idx="6">
                  <c:v>2.390637425023459E-4</c:v>
                </c:pt>
                <c:pt idx="7">
                  <c:v>1.6175366177729461E-4</c:v>
                </c:pt>
                <c:pt idx="8">
                  <c:v>1.3574327618386161E-4</c:v>
                </c:pt>
                <c:pt idx="9">
                  <c:v>8.9036563281767454E-5</c:v>
                </c:pt>
                <c:pt idx="10">
                  <c:v>5.3900544395498396E-5</c:v>
                </c:pt>
                <c:pt idx="11">
                  <c:v>7.0701189443540051E-5</c:v>
                </c:pt>
                <c:pt idx="12">
                  <c:v>1.5209108842304038E-4</c:v>
                </c:pt>
                <c:pt idx="13">
                  <c:v>1.197035512907857E-4</c:v>
                </c:pt>
                <c:pt idx="14">
                  <c:v>5.837892259305776E-5</c:v>
                </c:pt>
                <c:pt idx="15">
                  <c:v>5.0218605718248168E-5</c:v>
                </c:pt>
                <c:pt idx="16">
                  <c:v>2.228996608950154E-4</c:v>
                </c:pt>
                <c:pt idx="17">
                  <c:v>7.3905314902857227E-5</c:v>
                </c:pt>
                <c:pt idx="18">
                  <c:v>2.2606439906299686E-4</c:v>
                </c:pt>
                <c:pt idx="19">
                  <c:v>3.0267033017992182E-4</c:v>
                </c:pt>
                <c:pt idx="20">
                  <c:v>2.9214101044675701E-4</c:v>
                </c:pt>
                <c:pt idx="21">
                  <c:v>1.7747247766485702E-4</c:v>
                </c:pt>
                <c:pt idx="22">
                  <c:v>7.1739754258732686E-5</c:v>
                </c:pt>
                <c:pt idx="23">
                  <c:v>6.0226330550207678E-5</c:v>
                </c:pt>
                <c:pt idx="24">
                  <c:v>1.5000820613819137E-4</c:v>
                </c:pt>
                <c:pt idx="25">
                  <c:v>4.0286996892145954E-5</c:v>
                </c:pt>
                <c:pt idx="26">
                  <c:v>2.307148595051376E-5</c:v>
                </c:pt>
                <c:pt idx="27">
                  <c:v>1.3877277250993008E-4</c:v>
                </c:pt>
                <c:pt idx="28">
                  <c:v>3.2739109750935536E-4</c:v>
                </c:pt>
                <c:pt idx="29">
                  <c:v>1.5752751784370878E-4</c:v>
                </c:pt>
                <c:pt idx="30">
                  <c:v>1.6770662393111055E-4</c:v>
                </c:pt>
                <c:pt idx="31">
                  <c:v>1.5239078040336608E-4</c:v>
                </c:pt>
                <c:pt idx="32">
                  <c:v>1.4832279929372723E-4</c:v>
                </c:pt>
                <c:pt idx="33">
                  <c:v>7.1244617073376674E-5</c:v>
                </c:pt>
                <c:pt idx="34">
                  <c:v>3.1108007294065724E-4</c:v>
                </c:pt>
                <c:pt idx="35">
                  <c:v>1.1316250722239313E-4</c:v>
                </c:pt>
                <c:pt idx="36">
                  <c:v>7.6219046700045073E-5</c:v>
                </c:pt>
                <c:pt idx="37">
                  <c:v>1.7482480559833613E-4</c:v>
                </c:pt>
                <c:pt idx="38">
                  <c:v>2.6409800591806713E-4</c:v>
                </c:pt>
                <c:pt idx="39">
                  <c:v>1.2658434518502781E-4</c:v>
                </c:pt>
                <c:pt idx="40">
                  <c:v>4.8529442350488876E-5</c:v>
                </c:pt>
                <c:pt idx="41">
                  <c:v>1.7831384861124184E-4</c:v>
                </c:pt>
                <c:pt idx="42">
                  <c:v>4.9349314040945793E-5</c:v>
                </c:pt>
                <c:pt idx="43">
                  <c:v>1.5272594509010666E-4</c:v>
                </c:pt>
                <c:pt idx="44">
                  <c:v>1.6170504359632018E-4</c:v>
                </c:pt>
                <c:pt idx="45">
                  <c:v>1.3433497293328616E-4</c:v>
                </c:pt>
                <c:pt idx="46">
                  <c:v>9.7283205268935242E-5</c:v>
                </c:pt>
                <c:pt idx="47">
                  <c:v>3.0682502165391899E-4</c:v>
                </c:pt>
                <c:pt idx="48">
                  <c:v>4.0030538986905154E-4</c:v>
                </c:pt>
                <c:pt idx="49">
                  <c:v>1.4968743878389425E-4</c:v>
                </c:pt>
                <c:pt idx="50">
                  <c:v>8.539695064568635E-5</c:v>
                </c:pt>
              </c:numCache>
            </c:numRef>
          </c:val>
          <c:smooth val="0"/>
          <c:extLst>
            <c:ext xmlns:c16="http://schemas.microsoft.com/office/drawing/2014/chart" uri="{C3380CC4-5D6E-409C-BE32-E72D297353CC}">
              <c16:uniqueId val="{00000012-A74A-E246-95DF-28A1723D60B5}"/>
            </c:ext>
          </c:extLst>
        </c:ser>
        <c:ser>
          <c:idx val="19"/>
          <c:order val="19"/>
          <c:tx>
            <c:strRef>
              <c:f>'Death Rate'!$A$21</c:f>
              <c:strCache>
                <c:ptCount val="1"/>
                <c:pt idx="0">
                  <c:v>2017</c:v>
                </c:pt>
              </c:strCache>
            </c:strRef>
          </c:tx>
          <c:spPr>
            <a:ln w="28575" cap="rnd">
              <a:solidFill>
                <a:schemeClr val="accent2">
                  <a:lumMod val="8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Rate'!$B$21:$AZ$21</c:f>
              <c:numCache>
                <c:formatCode>0.0000%</c:formatCode>
                <c:ptCount val="51"/>
                <c:pt idx="0">
                  <c:v>8.6568595252225401E-5</c:v>
                </c:pt>
                <c:pt idx="1">
                  <c:v>1.3787603322542056E-4</c:v>
                </c:pt>
                <c:pt idx="2">
                  <c:v>1.3212148335226551E-4</c:v>
                </c:pt>
                <c:pt idx="3">
                  <c:v>6.2577410420270558E-5</c:v>
                </c:pt>
                <c:pt idx="4">
                  <c:v>5.5619275612429815E-5</c:v>
                </c:pt>
                <c:pt idx="5">
                  <c:v>1.0308259769572942E-4</c:v>
                </c:pt>
                <c:pt idx="6">
                  <c:v>2.6615134563890813E-4</c:v>
                </c:pt>
                <c:pt idx="7">
                  <c:v>2.5989173949699516E-4</c:v>
                </c:pt>
                <c:pt idx="8">
                  <c:v>1.5463868397476221E-4</c:v>
                </c:pt>
                <c:pt idx="9">
                  <c:v>9.7225347741222175E-5</c:v>
                </c:pt>
                <c:pt idx="10">
                  <c:v>3.7126857568765244E-5</c:v>
                </c:pt>
                <c:pt idx="11">
                  <c:v>5.9990343302019929E-5</c:v>
                </c:pt>
                <c:pt idx="12">
                  <c:v>1.7192595264045379E-4</c:v>
                </c:pt>
                <c:pt idx="13">
                  <c:v>1.763959958108951E-4</c:v>
                </c:pt>
                <c:pt idx="14">
                  <c:v>6.5485990289635641E-5</c:v>
                </c:pt>
                <c:pt idx="15">
                  <c:v>4.9431486415094728E-5</c:v>
                </c:pt>
                <c:pt idx="16">
                  <c:v>2.6042900290041576E-4</c:v>
                </c:pt>
                <c:pt idx="17">
                  <c:v>8.8593189254478703E-5</c:v>
                </c:pt>
                <c:pt idx="18">
                  <c:v>2.6947983654550804E-4</c:v>
                </c:pt>
                <c:pt idx="19">
                  <c:v>3.2798115454984214E-4</c:v>
                </c:pt>
                <c:pt idx="20">
                  <c:v>2.7887033170991829E-4</c:v>
                </c:pt>
                <c:pt idx="21">
                  <c:v>2.0406911609163777E-4</c:v>
                </c:pt>
                <c:pt idx="22">
                  <c:v>7.5673267933936883E-5</c:v>
                </c:pt>
                <c:pt idx="23">
                  <c:v>6.1995241446332225E-5</c:v>
                </c:pt>
                <c:pt idx="24">
                  <c:v>1.5572013035999483E-4</c:v>
                </c:pt>
                <c:pt idx="25">
                  <c:v>3.6173491874767371E-5</c:v>
                </c:pt>
                <c:pt idx="26">
                  <c:v>3.0727950351965233E-5</c:v>
                </c:pt>
                <c:pt idx="27">
                  <c:v>1.374231622737396E-4</c:v>
                </c:pt>
                <c:pt idx="28">
                  <c:v>3.1575929311622398E-4</c:v>
                </c:pt>
                <c:pt idx="29">
                  <c:v>2.1864066578692207E-4</c:v>
                </c:pt>
                <c:pt idx="30">
                  <c:v>1.5899850100810798E-4</c:v>
                </c:pt>
                <c:pt idx="31">
                  <c:v>1.6242305371563139E-4</c:v>
                </c:pt>
                <c:pt idx="32">
                  <c:v>1.9010224346928709E-4</c:v>
                </c:pt>
                <c:pt idx="33">
                  <c:v>4.6333497927568831E-5</c:v>
                </c:pt>
                <c:pt idx="34">
                  <c:v>3.6822574631330376E-4</c:v>
                </c:pt>
                <c:pt idx="35">
                  <c:v>9.8706035110856036E-5</c:v>
                </c:pt>
                <c:pt idx="36">
                  <c:v>8.3036109121033819E-5</c:v>
                </c:pt>
                <c:pt idx="37">
                  <c:v>1.9897642715022417E-4</c:v>
                </c:pt>
                <c:pt idx="38">
                  <c:v>2.614097820106659E-4</c:v>
                </c:pt>
                <c:pt idx="39">
                  <c:v>1.4887441587192342E-4</c:v>
                </c:pt>
                <c:pt idx="40">
                  <c:v>4.0245335565607946E-5</c:v>
                </c:pt>
                <c:pt idx="41">
                  <c:v>1.8895220715236963E-4</c:v>
                </c:pt>
                <c:pt idx="42">
                  <c:v>5.1511069085741409E-5</c:v>
                </c:pt>
                <c:pt idx="43">
                  <c:v>1.4700984869269235E-4</c:v>
                </c:pt>
                <c:pt idx="44">
                  <c:v>1.8279278513670175E-4</c:v>
                </c:pt>
                <c:pt idx="45">
                  <c:v>1.4651677327798517E-4</c:v>
                </c:pt>
                <c:pt idx="46">
                  <c:v>1.0019251275665386E-4</c:v>
                </c:pt>
                <c:pt idx="47">
                  <c:v>3.5159919996772203E-4</c:v>
                </c:pt>
                <c:pt idx="48">
                  <c:v>4.5873656350692814E-4</c:v>
                </c:pt>
                <c:pt idx="49">
                  <c:v>1.5977960767031842E-4</c:v>
                </c:pt>
                <c:pt idx="50">
                  <c:v>8.1130300441038127E-5</c:v>
                </c:pt>
              </c:numCache>
            </c:numRef>
          </c:val>
          <c:smooth val="0"/>
          <c:extLst>
            <c:ext xmlns:c16="http://schemas.microsoft.com/office/drawing/2014/chart" uri="{C3380CC4-5D6E-409C-BE32-E72D297353CC}">
              <c16:uniqueId val="{00000013-A74A-E246-95DF-28A1723D60B5}"/>
            </c:ext>
          </c:extLst>
        </c:ser>
        <c:ser>
          <c:idx val="20"/>
          <c:order val="20"/>
          <c:tx>
            <c:strRef>
              <c:f>'Death Rate'!$A$22</c:f>
              <c:strCache>
                <c:ptCount val="1"/>
                <c:pt idx="0">
                  <c:v>2018</c:v>
                </c:pt>
              </c:strCache>
            </c:strRef>
          </c:tx>
          <c:spPr>
            <a:ln w="28575" cap="rnd">
              <a:solidFill>
                <a:schemeClr val="accent3">
                  <a:lumMod val="8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Rate'!$B$22:$AZ$22</c:f>
              <c:numCache>
                <c:formatCode>0.0000%</c:formatCode>
                <c:ptCount val="51"/>
                <c:pt idx="0">
                  <c:v>7.7948047319579427E-5</c:v>
                </c:pt>
                <c:pt idx="1">
                  <c:v>9.2211141818024028E-5</c:v>
                </c:pt>
                <c:pt idx="2">
                  <c:v>1.5421843186348016E-4</c:v>
                </c:pt>
                <c:pt idx="3">
                  <c:v>6.9015287881678595E-5</c:v>
                </c:pt>
                <c:pt idx="4">
                  <c:v>6.0924672204407583E-5</c:v>
                </c:pt>
                <c:pt idx="5">
                  <c:v>9.9024433752302663E-5</c:v>
                </c:pt>
                <c:pt idx="6">
                  <c:v>2.653481364751523E-4</c:v>
                </c:pt>
                <c:pt idx="7">
                  <c:v>3.6704988052784876E-4</c:v>
                </c:pt>
                <c:pt idx="8">
                  <c:v>1.4972305460384308E-4</c:v>
                </c:pt>
                <c:pt idx="9">
                  <c:v>8.2323499984552462E-5</c:v>
                </c:pt>
                <c:pt idx="10">
                  <c:v>4.1534934047452609E-5</c:v>
                </c:pt>
                <c:pt idx="11">
                  <c:v>6.8406939199912444E-5</c:v>
                </c:pt>
                <c:pt idx="12">
                  <c:v>1.7023674602153035E-4</c:v>
                </c:pt>
                <c:pt idx="13">
                  <c:v>1.6497610984539767E-4</c:v>
                </c:pt>
                <c:pt idx="14">
                  <c:v>4.5308437983679456E-5</c:v>
                </c:pt>
                <c:pt idx="15">
                  <c:v>5.3580536526641717E-5</c:v>
                </c:pt>
                <c:pt idx="16">
                  <c:v>2.2133192134458806E-4</c:v>
                </c:pt>
                <c:pt idx="17">
                  <c:v>9.5279419774084776E-5</c:v>
                </c:pt>
                <c:pt idx="18">
                  <c:v>2.1069871279523971E-4</c:v>
                </c:pt>
                <c:pt idx="19">
                  <c:v>3.4537438285221983E-4</c:v>
                </c:pt>
                <c:pt idx="20">
                  <c:v>2.8846088370448105E-4</c:v>
                </c:pt>
                <c:pt idx="21">
                  <c:v>2.0118218292172353E-4</c:v>
                </c:pt>
                <c:pt idx="22">
                  <c:v>6.1127973283333145E-5</c:v>
                </c:pt>
                <c:pt idx="23">
                  <c:v>5.7926757809230109E-5</c:v>
                </c:pt>
                <c:pt idx="24">
                  <c:v>1.8477252412978996E-4</c:v>
                </c:pt>
                <c:pt idx="25">
                  <c:v>6.0246351095024499E-5</c:v>
                </c:pt>
                <c:pt idx="26">
                  <c:v>3.265487221060008E-5</c:v>
                </c:pt>
                <c:pt idx="27">
                  <c:v>1.2259457578322116E-4</c:v>
                </c:pt>
                <c:pt idx="28">
                  <c:v>3.0373222023829708E-4</c:v>
                </c:pt>
                <c:pt idx="29">
                  <c:v>2.8994715171543647E-4</c:v>
                </c:pt>
                <c:pt idx="30">
                  <c:v>1.6130356184989415E-4</c:v>
                </c:pt>
                <c:pt idx="31">
                  <c:v>1.5305332165877459E-4</c:v>
                </c:pt>
                <c:pt idx="32">
                  <c:v>1.7171275528187664E-4</c:v>
                </c:pt>
                <c:pt idx="33">
                  <c:v>4.7363622369838846E-5</c:v>
                </c:pt>
                <c:pt idx="34">
                  <c:v>2.7691655427179501E-4</c:v>
                </c:pt>
                <c:pt idx="35">
                  <c:v>7.8111546839411533E-5</c:v>
                </c:pt>
                <c:pt idx="36">
                  <c:v>8.0893155890179074E-5</c:v>
                </c:pt>
                <c:pt idx="37">
                  <c:v>2.2378281978846043E-4</c:v>
                </c:pt>
                <c:pt idx="38">
                  <c:v>2.5252644670698893E-4</c:v>
                </c:pt>
                <c:pt idx="39">
                  <c:v>1.6423665262492459E-4</c:v>
                </c:pt>
                <c:pt idx="40">
                  <c:v>3.1737575589270431E-5</c:v>
                </c:pt>
                <c:pt idx="41">
                  <c:v>1.9305732192419214E-4</c:v>
                </c:pt>
                <c:pt idx="42">
                  <c:v>4.8847034049553258E-5</c:v>
                </c:pt>
                <c:pt idx="43">
                  <c:v>1.3824279800892409E-4</c:v>
                </c:pt>
                <c:pt idx="44">
                  <c:v>2.0277854507192252E-4</c:v>
                </c:pt>
                <c:pt idx="45">
                  <c:v>1.4006153080326403E-4</c:v>
                </c:pt>
                <c:pt idx="46">
                  <c:v>9.780254793552357E-5</c:v>
                </c:pt>
                <c:pt idx="47">
                  <c:v>2.7190353830494482E-4</c:v>
                </c:pt>
                <c:pt idx="48">
                  <c:v>3.8874048084207167E-4</c:v>
                </c:pt>
                <c:pt idx="49">
                  <c:v>1.4552164866739326E-4</c:v>
                </c:pt>
                <c:pt idx="50">
                  <c:v>6.9235655670313653E-5</c:v>
                </c:pt>
              </c:numCache>
            </c:numRef>
          </c:val>
          <c:smooth val="0"/>
          <c:extLst>
            <c:ext xmlns:c16="http://schemas.microsoft.com/office/drawing/2014/chart" uri="{C3380CC4-5D6E-409C-BE32-E72D297353CC}">
              <c16:uniqueId val="{00000014-A74A-E246-95DF-28A1723D60B5}"/>
            </c:ext>
          </c:extLst>
        </c:ser>
        <c:ser>
          <c:idx val="21"/>
          <c:order val="21"/>
          <c:tx>
            <c:strRef>
              <c:f>'Death Rate'!$A$23</c:f>
              <c:strCache>
                <c:ptCount val="1"/>
                <c:pt idx="0">
                  <c:v>2019</c:v>
                </c:pt>
              </c:strCache>
            </c:strRef>
          </c:tx>
          <c:spPr>
            <a:ln w="28575" cap="rnd">
              <a:solidFill>
                <a:schemeClr val="accent4">
                  <a:lumMod val="8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Rate'!$B$23:$AZ$23</c:f>
              <c:numCache>
                <c:formatCode>0.0000%</c:formatCode>
                <c:ptCount val="51"/>
                <c:pt idx="0">
                  <c:v>8.4434913224771247E-5</c:v>
                </c:pt>
                <c:pt idx="1">
                  <c:v>1.1345850221107382E-4</c:v>
                </c:pt>
                <c:pt idx="2">
                  <c:v>1.7722903638099955E-4</c:v>
                </c:pt>
                <c:pt idx="3">
                  <c:v>6.561062282374866E-5</c:v>
                </c:pt>
                <c:pt idx="4">
                  <c:v>8.1873399023891925E-5</c:v>
                </c:pt>
                <c:pt idx="5">
                  <c:v>1.0991995465671634E-4</c:v>
                </c:pt>
                <c:pt idx="6">
                  <c:v>3.0853056149476887E-4</c:v>
                </c:pt>
                <c:pt idx="7">
                  <c:v>3.9742689193685536E-4</c:v>
                </c:pt>
                <c:pt idx="8">
                  <c:v>1.755771569416275E-4</c:v>
                </c:pt>
                <c:pt idx="9">
                  <c:v>8.1187308822489222E-5</c:v>
                </c:pt>
                <c:pt idx="10">
                  <c:v>3.8845319350901773E-5</c:v>
                </c:pt>
                <c:pt idx="11">
                  <c:v>7.4423705908850541E-5</c:v>
                </c:pt>
                <c:pt idx="12">
                  <c:v>1.7511295337899738E-4</c:v>
                </c:pt>
                <c:pt idx="13">
                  <c:v>1.8626845026877467E-4</c:v>
                </c:pt>
                <c:pt idx="14">
                  <c:v>5.102897875482953E-5</c:v>
                </c:pt>
                <c:pt idx="15">
                  <c:v>6.3158313865240758E-5</c:v>
                </c:pt>
                <c:pt idx="16">
                  <c:v>2.3188805447489107E-4</c:v>
                </c:pt>
                <c:pt idx="17">
                  <c:v>1.2003113065453105E-4</c:v>
                </c:pt>
                <c:pt idx="18">
                  <c:v>2.4028947814779217E-4</c:v>
                </c:pt>
                <c:pt idx="19">
                  <c:v>3.4801709650527317E-4</c:v>
                </c:pt>
                <c:pt idx="20">
                  <c:v>2.8567270844858538E-4</c:v>
                </c:pt>
                <c:pt idx="21">
                  <c:v>1.7913543770577671E-4</c:v>
                </c:pt>
                <c:pt idx="22">
                  <c:v>7.5891476606984289E-5</c:v>
                </c:pt>
                <c:pt idx="23">
                  <c:v>8.232114722750776E-5</c:v>
                </c:pt>
                <c:pt idx="24">
                  <c:v>1.7857643299440742E-4</c:v>
                </c:pt>
                <c:pt idx="25">
                  <c:v>6.5495360121559386E-5</c:v>
                </c:pt>
                <c:pt idx="26">
                  <c:v>3.5152873644029595E-5</c:v>
                </c:pt>
                <c:pt idx="27">
                  <c:v>1.210977625808563E-4</c:v>
                </c:pt>
                <c:pt idx="28">
                  <c:v>2.6843939631289297E-4</c:v>
                </c:pt>
                <c:pt idx="29">
                  <c:v>2.8168728658134988E-4</c:v>
                </c:pt>
                <c:pt idx="30">
                  <c:v>1.8790278081808292E-4</c:v>
                </c:pt>
                <c:pt idx="31">
                  <c:v>1.5107773841509017E-4</c:v>
                </c:pt>
                <c:pt idx="32">
                  <c:v>1.7324422649551624E-4</c:v>
                </c:pt>
                <c:pt idx="33">
                  <c:v>5.6425855114150817E-5</c:v>
                </c:pt>
                <c:pt idx="34">
                  <c:v>2.9531786022876015E-4</c:v>
                </c:pt>
                <c:pt idx="35">
                  <c:v>6.7728573193991064E-5</c:v>
                </c:pt>
                <c:pt idx="36">
                  <c:v>7.8715197272850353E-5</c:v>
                </c:pt>
                <c:pt idx="37">
                  <c:v>2.3699442328844369E-4</c:v>
                </c:pt>
                <c:pt idx="38">
                  <c:v>2.265516665234986E-4</c:v>
                </c:pt>
                <c:pt idx="39">
                  <c:v>1.6742044712524332E-4</c:v>
                </c:pt>
                <c:pt idx="40">
                  <c:v>4.4084782950266713E-5</c:v>
                </c:pt>
                <c:pt idx="41">
                  <c:v>2.2594240533335363E-4</c:v>
                </c:pt>
                <c:pt idx="42">
                  <c:v>5.1628022614660335E-5</c:v>
                </c:pt>
                <c:pt idx="43">
                  <c:v>1.2383194040595667E-4</c:v>
                </c:pt>
                <c:pt idx="44">
                  <c:v>1.8269552828655634E-4</c:v>
                </c:pt>
                <c:pt idx="45">
                  <c:v>1.4832138502649927E-4</c:v>
                </c:pt>
                <c:pt idx="46">
                  <c:v>1.0860297052105656E-4</c:v>
                </c:pt>
                <c:pt idx="47">
                  <c:v>3.4431504685093425E-4</c:v>
                </c:pt>
                <c:pt idx="48">
                  <c:v>3.7552723074613857E-4</c:v>
                </c:pt>
                <c:pt idx="49">
                  <c:v>1.5938351555380448E-4</c:v>
                </c:pt>
                <c:pt idx="50">
                  <c:v>8.120824039021423E-5</c:v>
                </c:pt>
              </c:numCache>
            </c:numRef>
          </c:val>
          <c:smooth val="0"/>
          <c:extLst>
            <c:ext xmlns:c16="http://schemas.microsoft.com/office/drawing/2014/chart" uri="{C3380CC4-5D6E-409C-BE32-E72D297353CC}">
              <c16:uniqueId val="{00000015-A74A-E246-95DF-28A1723D60B5}"/>
            </c:ext>
          </c:extLst>
        </c:ser>
        <c:ser>
          <c:idx val="22"/>
          <c:order val="22"/>
          <c:tx>
            <c:strRef>
              <c:f>'Death Rate'!$A$24</c:f>
              <c:strCache>
                <c:ptCount val="1"/>
                <c:pt idx="0">
                  <c:v>2020</c:v>
                </c:pt>
              </c:strCache>
            </c:strRef>
          </c:tx>
          <c:spPr>
            <a:ln w="28575" cap="rnd">
              <a:solidFill>
                <a:schemeClr val="accent5">
                  <a:lumMod val="8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Rate'!$B$24:$AZ$24</c:f>
              <c:numCache>
                <c:formatCode>0.0000%</c:formatCode>
                <c:ptCount val="51"/>
                <c:pt idx="0">
                  <c:v>1.2414833429915726E-4</c:v>
                </c:pt>
                <c:pt idx="1">
                  <c:v>1.5318166524882446E-4</c:v>
                </c:pt>
                <c:pt idx="2">
                  <c:v>2.5386042338906091E-4</c:v>
                </c:pt>
                <c:pt idx="3">
                  <c:v>9.3713228282124339E-5</c:v>
                </c:pt>
                <c:pt idx="4">
                  <c:v>1.3991031007406558E-4</c:v>
                </c:pt>
                <c:pt idx="5">
                  <c:v>1.6839657703824858E-4</c:v>
                </c:pt>
                <c:pt idx="6">
                  <c:v>3.5141914295337148E-4</c:v>
                </c:pt>
                <c:pt idx="7">
                  <c:v>4.1244050267072961E-4</c:v>
                </c:pt>
                <c:pt idx="8">
                  <c:v>2.5168736361949801E-4</c:v>
                </c:pt>
                <c:pt idx="9">
                  <c:v>1.218485460854077E-4</c:v>
                </c:pt>
                <c:pt idx="10">
                  <c:v>5.2593947715930136E-5</c:v>
                </c:pt>
                <c:pt idx="11">
                  <c:v>8.757943043812157E-5</c:v>
                </c:pt>
                <c:pt idx="12">
                  <c:v>2.342000376563154E-4</c:v>
                </c:pt>
                <c:pt idx="13">
                  <c:v>2.778701791115349E-4</c:v>
                </c:pt>
                <c:pt idx="14">
                  <c:v>7.0806284437063176E-5</c:v>
                </c:pt>
                <c:pt idx="15">
                  <c:v>8.9916792647414635E-5</c:v>
                </c:pt>
                <c:pt idx="16">
                  <c:v>3.77017058011713E-4</c:v>
                </c:pt>
                <c:pt idx="17">
                  <c:v>2.0343063704142536E-4</c:v>
                </c:pt>
                <c:pt idx="18">
                  <c:v>3.1107862067739593E-4</c:v>
                </c:pt>
                <c:pt idx="19">
                  <c:v>4.1348775934219777E-4</c:v>
                </c:pt>
                <c:pt idx="20">
                  <c:v>2.9955433857676732E-4</c:v>
                </c:pt>
                <c:pt idx="21">
                  <c:v>2.1973490338436901E-4</c:v>
                </c:pt>
                <c:pt idx="22">
                  <c:v>1.1984426608820892E-4</c:v>
                </c:pt>
                <c:pt idx="23">
                  <c:v>1.3651136280136148E-4</c:v>
                </c:pt>
                <c:pt idx="24">
                  <c:v>2.2384609532429887E-4</c:v>
                </c:pt>
                <c:pt idx="25">
                  <c:v>7.9587109479472534E-5</c:v>
                </c:pt>
                <c:pt idx="26">
                  <c:v>5.2127633219650364E-5</c:v>
                </c:pt>
                <c:pt idx="27">
                  <c:v>1.7812424022363993E-4</c:v>
                </c:pt>
                <c:pt idx="28">
                  <c:v>2.4958372216427879E-4</c:v>
                </c:pt>
                <c:pt idx="29">
                  <c:v>2.8573451840730363E-4</c:v>
                </c:pt>
                <c:pt idx="30">
                  <c:v>2.5399761384671554E-4</c:v>
                </c:pt>
                <c:pt idx="31">
                  <c:v>2.1890929491038215E-4</c:v>
                </c:pt>
                <c:pt idx="32">
                  <c:v>2.4847127435294412E-4</c:v>
                </c:pt>
                <c:pt idx="33">
                  <c:v>9.2772984506911581E-5</c:v>
                </c:pt>
                <c:pt idx="34">
                  <c:v>3.7500373079538336E-4</c:v>
                </c:pt>
                <c:pt idx="35">
                  <c:v>8.0386195379150276E-5</c:v>
                </c:pt>
                <c:pt idx="36">
                  <c:v>1.1764686466390366E-4</c:v>
                </c:pt>
                <c:pt idx="37">
                  <c:v>3.0563423053316471E-4</c:v>
                </c:pt>
                <c:pt idx="38">
                  <c:v>3.1311339718576329E-4</c:v>
                </c:pt>
                <c:pt idx="39">
                  <c:v>2.7002476025480833E-4</c:v>
                </c:pt>
                <c:pt idx="40">
                  <c:v>5.1528087848668727E-5</c:v>
                </c:pt>
                <c:pt idx="41">
                  <c:v>3.5023350352280888E-4</c:v>
                </c:pt>
                <c:pt idx="42">
                  <c:v>7.2341454115678686E-5</c:v>
                </c:pt>
                <c:pt idx="43">
                  <c:v>1.3754358239183675E-4</c:v>
                </c:pt>
                <c:pt idx="44">
                  <c:v>2.518661355553167E-4</c:v>
                </c:pt>
                <c:pt idx="45">
                  <c:v>2.2082371085573786E-4</c:v>
                </c:pt>
                <c:pt idx="46">
                  <c:v>1.5532366331964752E-4</c:v>
                </c:pt>
                <c:pt idx="47">
                  <c:v>4.7277277726650354E-4</c:v>
                </c:pt>
                <c:pt idx="48">
                  <c:v>6.3256848016037773E-4</c:v>
                </c:pt>
                <c:pt idx="49">
                  <c:v>2.1448208405948921E-4</c:v>
                </c:pt>
                <c:pt idx="50">
                  <c:v>1.0303471583025375E-4</c:v>
                </c:pt>
              </c:numCache>
            </c:numRef>
          </c:val>
          <c:smooth val="0"/>
          <c:extLst>
            <c:ext xmlns:c16="http://schemas.microsoft.com/office/drawing/2014/chart" uri="{C3380CC4-5D6E-409C-BE32-E72D297353CC}">
              <c16:uniqueId val="{00000016-A74A-E246-95DF-28A1723D60B5}"/>
            </c:ext>
          </c:extLst>
        </c:ser>
        <c:ser>
          <c:idx val="23"/>
          <c:order val="23"/>
          <c:tx>
            <c:strRef>
              <c:f>'Death Rate'!$A$25</c:f>
              <c:strCache>
                <c:ptCount val="1"/>
                <c:pt idx="0">
                  <c:v>2021</c:v>
                </c:pt>
              </c:strCache>
            </c:strRef>
          </c:tx>
          <c:spPr>
            <a:ln w="28575" cap="rnd">
              <a:solidFill>
                <a:schemeClr val="accent6">
                  <a:lumMod val="80000"/>
                </a:schemeClr>
              </a:solidFill>
              <a:round/>
            </a:ln>
            <a:effectLst/>
          </c:spPr>
          <c:marker>
            <c:symbol val="none"/>
          </c:marker>
          <c:cat>
            <c:strRef>
              <c:f>'Death Rate'!$B$1:$AZ$1</c:f>
              <c:strCache>
                <c:ptCount val="51"/>
                <c:pt idx="0">
                  <c:v>Alabama Death Rate</c:v>
                </c:pt>
                <c:pt idx="1">
                  <c:v>Alaska Death Rate</c:v>
                </c:pt>
                <c:pt idx="2">
                  <c:v>Arizona Death Rate</c:v>
                </c:pt>
                <c:pt idx="3">
                  <c:v>Arkansas Death Rate</c:v>
                </c:pt>
                <c:pt idx="4">
                  <c:v>California Death Rate</c:v>
                </c:pt>
                <c:pt idx="5">
                  <c:v>Colorado Death Rate</c:v>
                </c:pt>
                <c:pt idx="6">
                  <c:v>Connecticut Death Rate</c:v>
                </c:pt>
                <c:pt idx="7">
                  <c:v>Delaware Death Rate</c:v>
                </c:pt>
                <c:pt idx="8">
                  <c:v>Florida Death Rate</c:v>
                </c:pt>
                <c:pt idx="9">
                  <c:v>Georgia Death Rate</c:v>
                </c:pt>
                <c:pt idx="10">
                  <c:v>Hawaii Death Rate</c:v>
                </c:pt>
                <c:pt idx="11">
                  <c:v>Idaho Death Rate</c:v>
                </c:pt>
                <c:pt idx="12">
                  <c:v>Illinois, Deaths</c:v>
                </c:pt>
                <c:pt idx="13">
                  <c:v>Indiana, Deaths</c:v>
                </c:pt>
                <c:pt idx="14">
                  <c:v>Iowa, Deaths</c:v>
                </c:pt>
                <c:pt idx="15">
                  <c:v>Kansas, Deaths</c:v>
                </c:pt>
                <c:pt idx="16">
                  <c:v>Kentucky, Deaths</c:v>
                </c:pt>
                <c:pt idx="17">
                  <c:v>Louisiana, Deaths</c:v>
                </c:pt>
                <c:pt idx="18">
                  <c:v>Maine, Deaths</c:v>
                </c:pt>
                <c:pt idx="19">
                  <c:v>Maryland, Deaths</c:v>
                </c:pt>
                <c:pt idx="20">
                  <c:v>Massachusetts, Deaths</c:v>
                </c:pt>
                <c:pt idx="21">
                  <c:v>Michigan, Deaths</c:v>
                </c:pt>
                <c:pt idx="22">
                  <c:v>Minnesota, Deaths</c:v>
                </c:pt>
                <c:pt idx="23">
                  <c:v>Mississippi, Deaths</c:v>
                </c:pt>
                <c:pt idx="24">
                  <c:v>Missouri, Deaths</c:v>
                </c:pt>
                <c:pt idx="25">
                  <c:v>Montana, Deaths</c:v>
                </c:pt>
                <c:pt idx="26">
                  <c:v>Nebraska, Deaths</c:v>
                </c:pt>
                <c:pt idx="27">
                  <c:v>Nevada, Deaths</c:v>
                </c:pt>
                <c:pt idx="28">
                  <c:v>New Hampshire, Deaths</c:v>
                </c:pt>
                <c:pt idx="29">
                  <c:v>New Jersey, Deaths</c:v>
                </c:pt>
                <c:pt idx="30">
                  <c:v>New Mexico, Deaths</c:v>
                </c:pt>
                <c:pt idx="31">
                  <c:v>New York, Deaths</c:v>
                </c:pt>
                <c:pt idx="32">
                  <c:v>North Carolina, Deaths</c:v>
                </c:pt>
                <c:pt idx="33">
                  <c:v>North Dakota, Deaths</c:v>
                </c:pt>
                <c:pt idx="34">
                  <c:v>Ohio, Deaths</c:v>
                </c:pt>
                <c:pt idx="35">
                  <c:v>Oklahoma, Deaths</c:v>
                </c:pt>
                <c:pt idx="36">
                  <c:v>Oregon, Deaths</c:v>
                </c:pt>
                <c:pt idx="37">
                  <c:v>Pennsylvania, Deaths</c:v>
                </c:pt>
                <c:pt idx="38">
                  <c:v>Rhode Island, Deaths</c:v>
                </c:pt>
                <c:pt idx="39">
                  <c:v>South Carolina, Deaths</c:v>
                </c:pt>
                <c:pt idx="40">
                  <c:v>South Dakota, Deaths</c:v>
                </c:pt>
                <c:pt idx="41">
                  <c:v>Tennessee, Deaths</c:v>
                </c:pt>
                <c:pt idx="42">
                  <c:v>Texas, Deaths</c:v>
                </c:pt>
                <c:pt idx="43">
                  <c:v>Utah, Deaths</c:v>
                </c:pt>
                <c:pt idx="44">
                  <c:v>Vermont, Deaths</c:v>
                </c:pt>
                <c:pt idx="45">
                  <c:v>Virginia, Deaths</c:v>
                </c:pt>
                <c:pt idx="46">
                  <c:v>Washington, Deaths</c:v>
                </c:pt>
                <c:pt idx="47">
                  <c:v>Washington DC, Deaths</c:v>
                </c:pt>
                <c:pt idx="48">
                  <c:v>West Virginia, Deaths</c:v>
                </c:pt>
                <c:pt idx="49">
                  <c:v>Wisconsin, Deaths</c:v>
                </c:pt>
                <c:pt idx="50">
                  <c:v>Wyoming, Deaths</c:v>
                </c:pt>
              </c:strCache>
            </c:strRef>
          </c:cat>
          <c:val>
            <c:numRef>
              <c:f>'Death Rate'!$B$25:$AZ$25</c:f>
              <c:numCache>
                <c:formatCode>0.0000%</c:formatCode>
                <c:ptCount val="51"/>
                <c:pt idx="0">
                  <c:v>1.9464760747137281E-4</c:v>
                </c:pt>
                <c:pt idx="1">
                  <c:v>2.7433793793411247E-4</c:v>
                </c:pt>
                <c:pt idx="2">
                  <c:v>2.748643681775228E-4</c:v>
                </c:pt>
                <c:pt idx="3">
                  <c:v>1.2756573187864336E-4</c:v>
                </c:pt>
                <c:pt idx="4">
                  <c:v>1.8301213145393644E-4</c:v>
                </c:pt>
                <c:pt idx="5">
                  <c:v>2.2177988595799533E-4</c:v>
                </c:pt>
                <c:pt idx="6">
                  <c:v>3.8634378717310891E-4</c:v>
                </c:pt>
                <c:pt idx="7">
                  <c:v>4.484823357757349E-4</c:v>
                </c:pt>
                <c:pt idx="8">
                  <c:v>2.7271314874050603E-4</c:v>
                </c:pt>
                <c:pt idx="9">
                  <c:v>1.6658076815309061E-4</c:v>
                </c:pt>
                <c:pt idx="10">
                  <c:v>6.3126364413934133E-5</c:v>
                </c:pt>
                <c:pt idx="11">
                  <c:v>1.2415021544796923E-4</c:v>
                </c:pt>
                <c:pt idx="12">
                  <c:v>2.4069821738900203E-4</c:v>
                </c:pt>
                <c:pt idx="13">
                  <c:v>3.2412648573277783E-4</c:v>
                </c:pt>
                <c:pt idx="14">
                  <c:v>8.111293206337832E-5</c:v>
                </c:pt>
                <c:pt idx="15">
                  <c:v>1.4823235472718091E-4</c:v>
                </c:pt>
                <c:pt idx="16">
                  <c:v>4.20677368178518E-4</c:v>
                </c:pt>
                <c:pt idx="17">
                  <c:v>2.8870813813094894E-4</c:v>
                </c:pt>
                <c:pt idx="18">
                  <c:v>3.9861628409462729E-4</c:v>
                </c:pt>
                <c:pt idx="19">
                  <c:v>3.9901841469983839E-4</c:v>
                </c:pt>
                <c:pt idx="20">
                  <c:v>3.2456548384238003E-4</c:v>
                </c:pt>
                <c:pt idx="21">
                  <c:v>2.5231794727808529E-4</c:v>
                </c:pt>
                <c:pt idx="22">
                  <c:v>1.7135678480005746E-4</c:v>
                </c:pt>
                <c:pt idx="23">
                  <c:v>1.8847681243675774E-4</c:v>
                </c:pt>
                <c:pt idx="24">
                  <c:v>2.5647730848626997E-4</c:v>
                </c:pt>
                <c:pt idx="25">
                  <c:v>1.0323552823536976E-4</c:v>
                </c:pt>
                <c:pt idx="26">
                  <c:v>5.7544665864096815E-5</c:v>
                </c:pt>
                <c:pt idx="27">
                  <c:v>1.9243057629617896E-4</c:v>
                </c:pt>
                <c:pt idx="28">
                  <c:v>2.7501958254619178E-4</c:v>
                </c:pt>
                <c:pt idx="29">
                  <c:v>2.8833090719564743E-4</c:v>
                </c:pt>
                <c:pt idx="30">
                  <c:v>3.5446294846061468E-4</c:v>
                </c:pt>
                <c:pt idx="31">
                  <c:v>2.4934571955422468E-4</c:v>
                </c:pt>
                <c:pt idx="32">
                  <c:v>3.1645803561730927E-4</c:v>
                </c:pt>
                <c:pt idx="33">
                  <c:v>9.5490278057366434E-5</c:v>
                </c:pt>
                <c:pt idx="34">
                  <c:v>3.7826770538616371E-4</c:v>
                </c:pt>
                <c:pt idx="35">
                  <c:v>1.1739211902557518E-4</c:v>
                </c:pt>
                <c:pt idx="36">
                  <c:v>1.8346009507424953E-4</c:v>
                </c:pt>
                <c:pt idx="37">
                  <c:v>3.1479345661573817E-4</c:v>
                </c:pt>
                <c:pt idx="38">
                  <c:v>3.5140241509296191E-4</c:v>
                </c:pt>
                <c:pt idx="39">
                  <c:v>3.2982032305823585E-4</c:v>
                </c:pt>
                <c:pt idx="40">
                  <c:v>5.137506477725559E-5</c:v>
                </c:pt>
                <c:pt idx="41">
                  <c:v>4.3554194291848657E-4</c:v>
                </c:pt>
                <c:pt idx="42">
                  <c:v>9.3809453222627338E-5</c:v>
                </c:pt>
                <c:pt idx="43">
                  <c:v>1.3361394258495045E-4</c:v>
                </c:pt>
                <c:pt idx="44">
                  <c:v>3.3768607587093575E-4</c:v>
                </c:pt>
                <c:pt idx="45">
                  <c:v>2.5803393875269403E-4</c:v>
                </c:pt>
                <c:pt idx="46">
                  <c:v>2.0972536444143275E-4</c:v>
                </c:pt>
                <c:pt idx="47">
                  <c:v>5.1936422655025742E-4</c:v>
                </c:pt>
                <c:pt idx="48">
                  <c:v>7.0276433726182148E-4</c:v>
                </c:pt>
                <c:pt idx="49">
                  <c:v>2.4372836211148478E-4</c:v>
                </c:pt>
                <c:pt idx="50">
                  <c:v>1.2266695231365421E-4</c:v>
                </c:pt>
              </c:numCache>
            </c:numRef>
          </c:val>
          <c:smooth val="0"/>
          <c:extLst>
            <c:ext xmlns:c16="http://schemas.microsoft.com/office/drawing/2014/chart" uri="{C3380CC4-5D6E-409C-BE32-E72D297353CC}">
              <c16:uniqueId val="{00000017-A74A-E246-95DF-28A1723D60B5}"/>
            </c:ext>
          </c:extLst>
        </c:ser>
        <c:dLbls>
          <c:showLegendKey val="0"/>
          <c:showVal val="0"/>
          <c:showCatName val="0"/>
          <c:showSerName val="0"/>
          <c:showPercent val="0"/>
          <c:showBubbleSize val="0"/>
        </c:dLbls>
        <c:smooth val="0"/>
        <c:axId val="1278647135"/>
        <c:axId val="1278653455"/>
      </c:lineChart>
      <c:catAx>
        <c:axId val="127864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8653455"/>
        <c:crosses val="autoZero"/>
        <c:auto val="1"/>
        <c:lblAlgn val="ctr"/>
        <c:lblOffset val="100"/>
        <c:noMultiLvlLbl val="0"/>
      </c:catAx>
      <c:valAx>
        <c:axId val="1278653455"/>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8647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xdr:col>
      <xdr:colOff>35169</xdr:colOff>
      <xdr:row>26</xdr:row>
      <xdr:rowOff>188546</xdr:rowOff>
    </xdr:from>
    <xdr:to>
      <xdr:col>26</xdr:col>
      <xdr:colOff>0</xdr:colOff>
      <xdr:row>63</xdr:row>
      <xdr:rowOff>175846</xdr:rowOff>
    </xdr:to>
    <xdr:graphicFrame macro="">
      <xdr:nvGraphicFramePr>
        <xdr:cNvPr id="4" name="Chart 3">
          <a:extLst>
            <a:ext uri="{FF2B5EF4-FFF2-40B4-BE49-F238E27FC236}">
              <a16:creationId xmlns:a16="http://schemas.microsoft.com/office/drawing/2014/main" id="{75C5C744-AAF9-FD84-6E7F-97D61BA44B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390769</xdr:colOff>
      <xdr:row>27</xdr:row>
      <xdr:rowOff>25395</xdr:rowOff>
    </xdr:from>
    <xdr:to>
      <xdr:col>14</xdr:col>
      <xdr:colOff>820615</xdr:colOff>
      <xdr:row>70</xdr:row>
      <xdr:rowOff>156304</xdr:rowOff>
    </xdr:to>
    <xdr:graphicFrame macro="">
      <xdr:nvGraphicFramePr>
        <xdr:cNvPr id="7" name="Chart 6">
          <a:extLst>
            <a:ext uri="{FF2B5EF4-FFF2-40B4-BE49-F238E27FC236}">
              <a16:creationId xmlns:a16="http://schemas.microsoft.com/office/drawing/2014/main" id="{AD78D267-F441-8671-0C0C-F2A83F06F1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965200</xdr:colOff>
      <xdr:row>26</xdr:row>
      <xdr:rowOff>1930</xdr:rowOff>
    </xdr:from>
    <xdr:to>
      <xdr:col>40</xdr:col>
      <xdr:colOff>42793</xdr:colOff>
      <xdr:row>72</xdr:row>
      <xdr:rowOff>0</xdr:rowOff>
    </xdr:to>
    <xdr:graphicFrame macro="">
      <xdr:nvGraphicFramePr>
        <xdr:cNvPr id="9" name="Chart 8">
          <a:extLst>
            <a:ext uri="{FF2B5EF4-FFF2-40B4-BE49-F238E27FC236}">
              <a16:creationId xmlns:a16="http://schemas.microsoft.com/office/drawing/2014/main" id="{D7310DE7-4DA2-0F8F-6EB5-0A48FB5525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1557420</xdr:colOff>
      <xdr:row>25</xdr:row>
      <xdr:rowOff>188049</xdr:rowOff>
    </xdr:from>
    <xdr:to>
      <xdr:col>48</xdr:col>
      <xdr:colOff>423333</xdr:colOff>
      <xdr:row>72</xdr:row>
      <xdr:rowOff>22280</xdr:rowOff>
    </xdr:to>
    <xdr:graphicFrame macro="">
      <xdr:nvGraphicFramePr>
        <xdr:cNvPr id="2" name="Chart 1">
          <a:extLst>
            <a:ext uri="{FF2B5EF4-FFF2-40B4-BE49-F238E27FC236}">
              <a16:creationId xmlns:a16="http://schemas.microsoft.com/office/drawing/2014/main" id="{F4181F2A-5D4F-5A87-8577-C9036A901C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0.0451</cdr:x>
      <cdr:y>0.90759</cdr:y>
    </cdr:from>
    <cdr:to>
      <cdr:x>0.41527</cdr:x>
      <cdr:y>0.99049</cdr:y>
    </cdr:to>
    <cdr:sp macro="" textlink="">
      <cdr:nvSpPr>
        <cdr:cNvPr id="4" name="TextBox 3">
          <a:extLst xmlns:a="http://schemas.openxmlformats.org/drawingml/2006/main">
            <a:ext uri="{FF2B5EF4-FFF2-40B4-BE49-F238E27FC236}">
              <a16:creationId xmlns:a16="http://schemas.microsoft.com/office/drawing/2014/main" id="{DA90BE02-9513-B0F3-D934-E09D3C8DF308}"/>
            </a:ext>
          </a:extLst>
        </cdr:cNvPr>
        <cdr:cNvSpPr txBox="1"/>
      </cdr:nvSpPr>
      <cdr:spPr>
        <a:xfrm xmlns:a="http://schemas.openxmlformats.org/drawingml/2006/main">
          <a:off x="609600" y="8481670"/>
          <a:ext cx="5003800" cy="774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a:t>
          </a:r>
          <a:r>
            <a:rPr lang="en-US" sz="1100" baseline="0"/>
            <a:t>1999  2:2000  3:2001  4:2002. 5:2003  6:2004 7:2005 8:2006 9:2007 10:2008 11:2009 12:2010 13:2011 14:2012 15:2013 16:2014 17:2015 18:2016 19:2017 20:2018 21:2019 22:2020 23:2021</a:t>
          </a:r>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616655</xdr:colOff>
      <xdr:row>26</xdr:row>
      <xdr:rowOff>101601</xdr:rowOff>
    </xdr:from>
    <xdr:to>
      <xdr:col>20</xdr:col>
      <xdr:colOff>812800</xdr:colOff>
      <xdr:row>98</xdr:row>
      <xdr:rowOff>169333</xdr:rowOff>
    </xdr:to>
    <xdr:graphicFrame macro="">
      <xdr:nvGraphicFramePr>
        <xdr:cNvPr id="2" name="Chart 1">
          <a:extLst>
            <a:ext uri="{FF2B5EF4-FFF2-40B4-BE49-F238E27FC236}">
              <a16:creationId xmlns:a16="http://schemas.microsoft.com/office/drawing/2014/main" id="{73B8F66B-4563-07E1-3BA9-43528C953F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0</xdr:colOff>
      <xdr:row>26</xdr:row>
      <xdr:rowOff>152400</xdr:rowOff>
    </xdr:from>
    <xdr:to>
      <xdr:col>51</xdr:col>
      <xdr:colOff>279400</xdr:colOff>
      <xdr:row>85</xdr:row>
      <xdr:rowOff>152400</xdr:rowOff>
    </xdr:to>
    <xdr:graphicFrame macro="">
      <xdr:nvGraphicFramePr>
        <xdr:cNvPr id="3" name="Chart 2">
          <a:extLst>
            <a:ext uri="{FF2B5EF4-FFF2-40B4-BE49-F238E27FC236}">
              <a16:creationId xmlns:a16="http://schemas.microsoft.com/office/drawing/2014/main" id="{1320E7D9-6B8E-9FD4-BD77-0AD03A36DD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52</xdr:col>
      <xdr:colOff>0</xdr:colOff>
      <xdr:row>26</xdr:row>
      <xdr:rowOff>127000</xdr:rowOff>
    </xdr:from>
    <xdr:to>
      <xdr:col>84</xdr:col>
      <xdr:colOff>203200</xdr:colOff>
      <xdr:row>80</xdr:row>
      <xdr:rowOff>177800</xdr:rowOff>
    </xdr:to>
    <xdr:graphicFrame macro="">
      <xdr:nvGraphicFramePr>
        <xdr:cNvPr id="4" name="Chart 3">
          <a:extLst>
            <a:ext uri="{FF2B5EF4-FFF2-40B4-BE49-F238E27FC236}">
              <a16:creationId xmlns:a16="http://schemas.microsoft.com/office/drawing/2014/main" id="{2F44F436-DE0E-C9B2-90C0-AC1AA5FA20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37"/>
  <sheetViews>
    <sheetView topLeftCell="A8" workbookViewId="0">
      <selection activeCell="DA10" sqref="DA10"/>
    </sheetView>
  </sheetViews>
  <sheetFormatPr baseColWidth="10" defaultRowHeight="16" x14ac:dyDescent="0.2"/>
  <cols>
    <col min="16" max="16" width="12.1640625" bestFit="1" customWidth="1"/>
    <col min="103" max="103" width="18.83203125" bestFit="1" customWidth="1"/>
  </cols>
  <sheetData>
    <row r="1" spans="1:103" ht="24" x14ac:dyDescent="0.3">
      <c r="A1" s="7" t="s">
        <v>0</v>
      </c>
      <c r="B1" s="10" t="s">
        <v>1</v>
      </c>
      <c r="C1" s="10"/>
      <c r="D1" s="10"/>
      <c r="E1" s="10"/>
      <c r="F1" s="10"/>
      <c r="G1" s="10"/>
      <c r="H1" s="11"/>
      <c r="I1" s="11"/>
      <c r="J1" s="8"/>
    </row>
    <row r="2" spans="1:103" ht="21" x14ac:dyDescent="0.25">
      <c r="A2" s="9" t="s">
        <v>2</v>
      </c>
      <c r="B2" s="9" t="s">
        <v>3</v>
      </c>
      <c r="C2" s="8"/>
      <c r="D2" s="8"/>
      <c r="E2" s="8"/>
      <c r="F2" s="8"/>
      <c r="G2" s="8"/>
      <c r="H2" s="8"/>
      <c r="I2" s="8"/>
      <c r="J2" s="8"/>
    </row>
    <row r="3" spans="1:103" ht="21" x14ac:dyDescent="0.25">
      <c r="A3" s="9" t="s">
        <v>4</v>
      </c>
      <c r="B3" s="9" t="s">
        <v>5</v>
      </c>
      <c r="C3" s="8"/>
      <c r="D3" s="8"/>
      <c r="E3" s="8"/>
      <c r="F3" s="8"/>
      <c r="G3" s="8"/>
      <c r="H3" s="8"/>
      <c r="I3" s="8"/>
      <c r="J3" s="8"/>
    </row>
    <row r="4" spans="1:103" x14ac:dyDescent="0.2">
      <c r="A4" t="s">
        <v>6</v>
      </c>
      <c r="B4" t="s">
        <v>7</v>
      </c>
      <c r="C4" t="s">
        <v>7</v>
      </c>
      <c r="D4" t="s">
        <v>7</v>
      </c>
      <c r="E4" t="s">
        <v>7</v>
      </c>
      <c r="F4" t="s">
        <v>7</v>
      </c>
      <c r="G4" t="s">
        <v>7</v>
      </c>
      <c r="H4" t="s">
        <v>7</v>
      </c>
      <c r="I4" t="s">
        <v>7</v>
      </c>
      <c r="J4" t="s">
        <v>7</v>
      </c>
      <c r="K4" t="s">
        <v>7</v>
      </c>
      <c r="L4" t="s">
        <v>7</v>
      </c>
      <c r="M4" t="s">
        <v>7</v>
      </c>
      <c r="N4" t="s">
        <v>7</v>
      </c>
      <c r="O4" t="s">
        <v>7</v>
      </c>
      <c r="P4" t="s">
        <v>7</v>
      </c>
      <c r="Q4" t="s">
        <v>7</v>
      </c>
      <c r="R4" t="s">
        <v>7</v>
      </c>
      <c r="S4" t="s">
        <v>7</v>
      </c>
      <c r="T4" t="s">
        <v>7</v>
      </c>
      <c r="U4" t="s">
        <v>7</v>
      </c>
      <c r="V4" t="s">
        <v>7</v>
      </c>
      <c r="W4" t="s">
        <v>7</v>
      </c>
      <c r="X4" t="s">
        <v>7</v>
      </c>
      <c r="Y4" t="s">
        <v>7</v>
      </c>
      <c r="Z4" t="s">
        <v>7</v>
      </c>
      <c r="AA4" t="s">
        <v>7</v>
      </c>
      <c r="AB4" t="s">
        <v>7</v>
      </c>
      <c r="AC4" t="s">
        <v>7</v>
      </c>
      <c r="AD4" t="s">
        <v>7</v>
      </c>
      <c r="AE4" t="s">
        <v>7</v>
      </c>
      <c r="AF4" t="s">
        <v>7</v>
      </c>
      <c r="AG4" t="s">
        <v>7</v>
      </c>
      <c r="AH4" t="s">
        <v>7</v>
      </c>
      <c r="AI4" t="s">
        <v>7</v>
      </c>
      <c r="AJ4" t="s">
        <v>7</v>
      </c>
      <c r="AK4" t="s">
        <v>7</v>
      </c>
      <c r="AL4" t="s">
        <v>7</v>
      </c>
      <c r="AM4" t="s">
        <v>7</v>
      </c>
      <c r="AN4" t="s">
        <v>7</v>
      </c>
      <c r="AO4" t="s">
        <v>7</v>
      </c>
      <c r="AP4" t="s">
        <v>7</v>
      </c>
      <c r="AQ4" t="s">
        <v>7</v>
      </c>
      <c r="AR4" t="s">
        <v>7</v>
      </c>
      <c r="AS4" t="s">
        <v>7</v>
      </c>
      <c r="AT4" t="s">
        <v>7</v>
      </c>
      <c r="AU4" t="s">
        <v>7</v>
      </c>
      <c r="AV4" t="s">
        <v>7</v>
      </c>
      <c r="AW4" t="s">
        <v>7</v>
      </c>
      <c r="AX4" t="s">
        <v>7</v>
      </c>
      <c r="AY4" t="s">
        <v>7</v>
      </c>
      <c r="AZ4" t="s">
        <v>7</v>
      </c>
      <c r="BA4" t="s">
        <v>7</v>
      </c>
      <c r="BB4" t="s">
        <v>7</v>
      </c>
      <c r="BC4" t="s">
        <v>7</v>
      </c>
      <c r="BD4" t="s">
        <v>7</v>
      </c>
      <c r="BE4" t="s">
        <v>7</v>
      </c>
      <c r="BF4" t="s">
        <v>7</v>
      </c>
      <c r="BG4" t="s">
        <v>7</v>
      </c>
      <c r="BH4" t="s">
        <v>7</v>
      </c>
      <c r="BI4" t="s">
        <v>7</v>
      </c>
      <c r="BJ4" t="s">
        <v>7</v>
      </c>
      <c r="BK4" t="s">
        <v>7</v>
      </c>
      <c r="BL4" t="s">
        <v>7</v>
      </c>
      <c r="BM4" t="s">
        <v>7</v>
      </c>
      <c r="BN4" t="s">
        <v>7</v>
      </c>
      <c r="BO4" t="s">
        <v>7</v>
      </c>
      <c r="BP4" t="s">
        <v>7</v>
      </c>
      <c r="BQ4" t="s">
        <v>7</v>
      </c>
      <c r="BR4" t="s">
        <v>7</v>
      </c>
      <c r="BS4" t="s">
        <v>7</v>
      </c>
      <c r="BT4" t="s">
        <v>7</v>
      </c>
      <c r="BU4" t="s">
        <v>7</v>
      </c>
      <c r="BV4" t="s">
        <v>7</v>
      </c>
      <c r="BW4" t="s">
        <v>7</v>
      </c>
      <c r="BX4" t="s">
        <v>7</v>
      </c>
      <c r="BY4" t="s">
        <v>7</v>
      </c>
      <c r="BZ4" t="s">
        <v>7</v>
      </c>
      <c r="CA4" t="s">
        <v>7</v>
      </c>
      <c r="CB4" t="s">
        <v>7</v>
      </c>
      <c r="CC4" t="s">
        <v>7</v>
      </c>
      <c r="CD4" t="s">
        <v>7</v>
      </c>
      <c r="CE4" t="s">
        <v>7</v>
      </c>
      <c r="CF4" t="s">
        <v>7</v>
      </c>
      <c r="CG4" t="s">
        <v>7</v>
      </c>
      <c r="CH4" t="s">
        <v>7</v>
      </c>
      <c r="CI4" t="s">
        <v>7</v>
      </c>
      <c r="CJ4" t="s">
        <v>7</v>
      </c>
      <c r="CK4" t="s">
        <v>7</v>
      </c>
      <c r="CL4" t="s">
        <v>7</v>
      </c>
      <c r="CM4" t="s">
        <v>7</v>
      </c>
      <c r="CN4" t="s">
        <v>7</v>
      </c>
      <c r="CO4" t="s">
        <v>7</v>
      </c>
      <c r="CP4" t="s">
        <v>7</v>
      </c>
      <c r="CQ4" t="s">
        <v>7</v>
      </c>
      <c r="CR4" t="s">
        <v>7</v>
      </c>
      <c r="CS4" t="s">
        <v>7</v>
      </c>
      <c r="CT4" t="s">
        <v>7</v>
      </c>
      <c r="CU4" t="s">
        <v>7</v>
      </c>
      <c r="CV4" t="s">
        <v>7</v>
      </c>
      <c r="CW4" t="s">
        <v>7</v>
      </c>
      <c r="CX4" t="s">
        <v>7</v>
      </c>
      <c r="CY4" t="s">
        <v>7</v>
      </c>
    </row>
    <row r="5" spans="1:103" x14ac:dyDescent="0.2">
      <c r="A5" t="s">
        <v>8</v>
      </c>
      <c r="B5" t="s">
        <v>9</v>
      </c>
    </row>
    <row r="6" spans="1:103" x14ac:dyDescent="0.2">
      <c r="A6" t="s">
        <v>10</v>
      </c>
      <c r="B6">
        <v>103</v>
      </c>
    </row>
    <row r="7" spans="1:103" x14ac:dyDescent="0.2">
      <c r="A7" t="s">
        <v>11</v>
      </c>
      <c r="B7">
        <v>23</v>
      </c>
    </row>
    <row r="8" spans="1:103" x14ac:dyDescent="0.2">
      <c r="A8" t="s">
        <v>12</v>
      </c>
    </row>
    <row r="9" spans="1:103" x14ac:dyDescent="0.2">
      <c r="A9" t="s">
        <v>166</v>
      </c>
      <c r="B9" t="s">
        <v>14</v>
      </c>
      <c r="C9" t="s">
        <v>15</v>
      </c>
      <c r="D9" t="s">
        <v>16</v>
      </c>
      <c r="E9" t="s">
        <v>17</v>
      </c>
      <c r="F9" t="s">
        <v>18</v>
      </c>
      <c r="G9" t="s">
        <v>19</v>
      </c>
      <c r="H9" t="s">
        <v>20</v>
      </c>
      <c r="I9" t="s">
        <v>21</v>
      </c>
      <c r="J9" t="s">
        <v>22</v>
      </c>
      <c r="K9" t="s">
        <v>23</v>
      </c>
      <c r="L9" t="s">
        <v>24</v>
      </c>
      <c r="M9" t="s">
        <v>25</v>
      </c>
      <c r="N9" t="s">
        <v>26</v>
      </c>
      <c r="O9" t="s">
        <v>27</v>
      </c>
      <c r="P9" t="s">
        <v>28</v>
      </c>
      <c r="Q9" t="s">
        <v>29</v>
      </c>
      <c r="R9" t="s">
        <v>30</v>
      </c>
      <c r="S9" t="s">
        <v>31</v>
      </c>
      <c r="T9" t="s">
        <v>32</v>
      </c>
      <c r="U9" t="s">
        <v>33</v>
      </c>
      <c r="V9" t="s">
        <v>34</v>
      </c>
      <c r="W9" t="s">
        <v>35</v>
      </c>
      <c r="X9" t="s">
        <v>36</v>
      </c>
      <c r="Y9" t="s">
        <v>37</v>
      </c>
      <c r="Z9" t="s">
        <v>38</v>
      </c>
      <c r="AA9" t="s">
        <v>39</v>
      </c>
      <c r="AB9" t="s">
        <v>40</v>
      </c>
      <c r="AC9" t="s">
        <v>41</v>
      </c>
      <c r="AD9" t="s">
        <v>42</v>
      </c>
      <c r="AE9" t="s">
        <v>43</v>
      </c>
      <c r="AF9" t="s">
        <v>44</v>
      </c>
      <c r="AG9" t="s">
        <v>45</v>
      </c>
      <c r="AH9" t="s">
        <v>46</v>
      </c>
      <c r="AI9" t="s">
        <v>47</v>
      </c>
      <c r="AJ9" t="s">
        <v>48</v>
      </c>
      <c r="AK9" t="s">
        <v>49</v>
      </c>
      <c r="AL9" t="s">
        <v>50</v>
      </c>
      <c r="AM9" t="s">
        <v>51</v>
      </c>
      <c r="AN9" t="s">
        <v>52</v>
      </c>
      <c r="AO9" t="s">
        <v>53</v>
      </c>
      <c r="AP9" t="s">
        <v>54</v>
      </c>
      <c r="AQ9" t="s">
        <v>55</v>
      </c>
      <c r="AR9" t="s">
        <v>56</v>
      </c>
      <c r="AS9" t="s">
        <v>57</v>
      </c>
      <c r="AT9" t="s">
        <v>58</v>
      </c>
      <c r="AU9" t="s">
        <v>59</v>
      </c>
      <c r="AV9" t="s">
        <v>60</v>
      </c>
      <c r="AW9" t="s">
        <v>61</v>
      </c>
      <c r="AX9" t="s">
        <v>62</v>
      </c>
      <c r="AY9" t="s">
        <v>63</v>
      </c>
      <c r="AZ9" t="s">
        <v>64</v>
      </c>
      <c r="BA9" t="s">
        <v>65</v>
      </c>
      <c r="BB9" t="s">
        <v>66</v>
      </c>
      <c r="BC9" t="s">
        <v>67</v>
      </c>
      <c r="BD9" t="s">
        <v>68</v>
      </c>
      <c r="BE9" t="s">
        <v>69</v>
      </c>
      <c r="BF9" t="s">
        <v>70</v>
      </c>
      <c r="BG9" t="s">
        <v>71</v>
      </c>
      <c r="BH9" t="s">
        <v>72</v>
      </c>
      <c r="BI9" t="s">
        <v>73</v>
      </c>
      <c r="BJ9" t="s">
        <v>74</v>
      </c>
      <c r="BK9" t="s">
        <v>75</v>
      </c>
      <c r="BL9" t="s">
        <v>76</v>
      </c>
      <c r="BM9" t="s">
        <v>77</v>
      </c>
      <c r="BN9" t="s">
        <v>78</v>
      </c>
      <c r="BO9" t="s">
        <v>79</v>
      </c>
      <c r="BP9" t="s">
        <v>80</v>
      </c>
      <c r="BQ9" t="s">
        <v>81</v>
      </c>
      <c r="BR9" t="s">
        <v>82</v>
      </c>
      <c r="BS9" t="s">
        <v>83</v>
      </c>
      <c r="BT9" t="s">
        <v>84</v>
      </c>
      <c r="BU9" t="s">
        <v>85</v>
      </c>
      <c r="BV9" t="s">
        <v>86</v>
      </c>
      <c r="BW9" t="s">
        <v>87</v>
      </c>
      <c r="BX9" t="s">
        <v>88</v>
      </c>
      <c r="BY9" t="s">
        <v>89</v>
      </c>
      <c r="BZ9" t="s">
        <v>90</v>
      </c>
      <c r="CA9" t="s">
        <v>91</v>
      </c>
      <c r="CB9" t="s">
        <v>92</v>
      </c>
      <c r="CC9" t="s">
        <v>93</v>
      </c>
      <c r="CD9" t="s">
        <v>94</v>
      </c>
      <c r="CE9" t="s">
        <v>95</v>
      </c>
      <c r="CF9" t="s">
        <v>96</v>
      </c>
      <c r="CG9" t="s">
        <v>97</v>
      </c>
      <c r="CH9" t="s">
        <v>98</v>
      </c>
      <c r="CI9" t="s">
        <v>99</v>
      </c>
      <c r="CJ9" t="s">
        <v>100</v>
      </c>
      <c r="CK9" t="s">
        <v>101</v>
      </c>
      <c r="CL9" t="s">
        <v>102</v>
      </c>
      <c r="CM9" t="s">
        <v>103</v>
      </c>
      <c r="CN9" t="s">
        <v>104</v>
      </c>
      <c r="CO9" t="s">
        <v>105</v>
      </c>
      <c r="CP9" t="s">
        <v>106</v>
      </c>
      <c r="CQ9" t="s">
        <v>107</v>
      </c>
      <c r="CR9" t="s">
        <v>108</v>
      </c>
      <c r="CS9" t="s">
        <v>109</v>
      </c>
      <c r="CT9" t="s">
        <v>110</v>
      </c>
      <c r="CU9" t="s">
        <v>111</v>
      </c>
      <c r="CV9" t="s">
        <v>112</v>
      </c>
      <c r="CW9" t="s">
        <v>113</v>
      </c>
      <c r="CX9" t="s">
        <v>114</v>
      </c>
      <c r="CY9" t="s">
        <v>115</v>
      </c>
    </row>
    <row r="10" spans="1:103" x14ac:dyDescent="0.2">
      <c r="A10" t="s">
        <v>116</v>
      </c>
      <c r="B10">
        <v>37</v>
      </c>
      <c r="C10">
        <v>4430141</v>
      </c>
      <c r="D10">
        <v>27</v>
      </c>
      <c r="E10">
        <v>624779</v>
      </c>
      <c r="F10">
        <v>229</v>
      </c>
      <c r="G10">
        <v>5023823</v>
      </c>
      <c r="H10">
        <v>28</v>
      </c>
      <c r="I10">
        <v>2651860</v>
      </c>
      <c r="J10">
        <v>1474</v>
      </c>
      <c r="K10">
        <v>33499204</v>
      </c>
      <c r="L10">
        <v>164</v>
      </c>
      <c r="M10">
        <v>4226018</v>
      </c>
      <c r="N10">
        <v>151</v>
      </c>
      <c r="O10">
        <v>3386401</v>
      </c>
      <c r="P10">
        <v>32</v>
      </c>
      <c r="Q10">
        <v>774990</v>
      </c>
      <c r="R10">
        <v>402</v>
      </c>
      <c r="S10">
        <v>15759421</v>
      </c>
      <c r="T10">
        <v>83</v>
      </c>
      <c r="U10">
        <v>8045965</v>
      </c>
      <c r="V10">
        <v>29</v>
      </c>
      <c r="W10">
        <v>1210300</v>
      </c>
      <c r="X10">
        <v>31</v>
      </c>
      <c r="Y10">
        <v>1275674</v>
      </c>
      <c r="Z10">
        <v>483</v>
      </c>
      <c r="AA10">
        <v>12359020</v>
      </c>
      <c r="AB10">
        <v>46</v>
      </c>
      <c r="AC10">
        <v>6044969</v>
      </c>
      <c r="AD10">
        <v>14</v>
      </c>
      <c r="AE10">
        <v>2917634</v>
      </c>
      <c r="AF10">
        <v>25</v>
      </c>
      <c r="AG10">
        <v>2678338</v>
      </c>
      <c r="AH10">
        <v>52</v>
      </c>
      <c r="AI10">
        <v>4018053</v>
      </c>
      <c r="AJ10">
        <v>28</v>
      </c>
      <c r="AK10">
        <v>4460811</v>
      </c>
      <c r="AL10">
        <v>27</v>
      </c>
      <c r="AM10">
        <v>1266808</v>
      </c>
      <c r="AN10">
        <v>487</v>
      </c>
      <c r="AO10">
        <v>5254509</v>
      </c>
      <c r="AP10">
        <v>326</v>
      </c>
      <c r="AQ10">
        <v>6317345</v>
      </c>
      <c r="AR10">
        <v>121</v>
      </c>
      <c r="AS10">
        <v>9897116</v>
      </c>
      <c r="AT10">
        <v>57</v>
      </c>
      <c r="AU10">
        <v>4873481</v>
      </c>
      <c r="AV10">
        <v>15</v>
      </c>
      <c r="AW10">
        <v>2828408</v>
      </c>
      <c r="AX10">
        <v>100</v>
      </c>
      <c r="AY10">
        <v>5561948</v>
      </c>
      <c r="AZ10">
        <v>16</v>
      </c>
      <c r="BA10">
        <v>897507</v>
      </c>
      <c r="BB10" t="s">
        <v>12</v>
      </c>
      <c r="BC10">
        <v>1704764</v>
      </c>
      <c r="BD10">
        <v>153</v>
      </c>
      <c r="BE10">
        <v>1934718</v>
      </c>
      <c r="BF10">
        <v>39</v>
      </c>
      <c r="BG10">
        <v>1222014</v>
      </c>
      <c r="BH10">
        <v>323</v>
      </c>
      <c r="BI10">
        <v>8359592</v>
      </c>
      <c r="BJ10">
        <v>180</v>
      </c>
      <c r="BK10">
        <v>1808082</v>
      </c>
      <c r="BL10">
        <v>621</v>
      </c>
      <c r="BM10">
        <v>18882725</v>
      </c>
      <c r="BN10">
        <v>159</v>
      </c>
      <c r="BO10">
        <v>7949361</v>
      </c>
      <c r="BP10" t="s">
        <v>12</v>
      </c>
      <c r="BQ10">
        <v>644259</v>
      </c>
      <c r="BR10">
        <v>164</v>
      </c>
      <c r="BS10">
        <v>11335454</v>
      </c>
      <c r="BT10">
        <v>89</v>
      </c>
      <c r="BU10">
        <v>3437147</v>
      </c>
      <c r="BV10">
        <v>120</v>
      </c>
      <c r="BW10">
        <v>3393941</v>
      </c>
      <c r="BX10">
        <v>320</v>
      </c>
      <c r="BY10">
        <v>12263805</v>
      </c>
      <c r="BZ10">
        <v>35</v>
      </c>
      <c r="CA10">
        <v>1040402</v>
      </c>
      <c r="CB10">
        <v>48</v>
      </c>
      <c r="CC10">
        <v>3974682</v>
      </c>
      <c r="CD10" t="s">
        <v>12</v>
      </c>
      <c r="CE10">
        <v>750412</v>
      </c>
      <c r="CF10">
        <v>89</v>
      </c>
      <c r="CG10">
        <v>5638706</v>
      </c>
      <c r="CH10">
        <v>351</v>
      </c>
      <c r="CI10">
        <v>20558220</v>
      </c>
      <c r="CJ10">
        <v>141</v>
      </c>
      <c r="CK10">
        <v>2203482</v>
      </c>
      <c r="CL10">
        <v>15</v>
      </c>
      <c r="CM10">
        <v>604683</v>
      </c>
      <c r="CN10">
        <v>201</v>
      </c>
      <c r="CO10">
        <v>7000174</v>
      </c>
      <c r="CP10">
        <v>353</v>
      </c>
      <c r="CQ10">
        <v>5842564</v>
      </c>
      <c r="CR10">
        <v>28</v>
      </c>
      <c r="CS10">
        <v>570213</v>
      </c>
      <c r="CT10">
        <v>33</v>
      </c>
      <c r="CU10">
        <v>1811799</v>
      </c>
      <c r="CV10">
        <v>83</v>
      </c>
      <c r="CW10">
        <v>5332666</v>
      </c>
      <c r="CX10" t="s">
        <v>12</v>
      </c>
      <c r="CY10">
        <v>491780</v>
      </c>
    </row>
    <row r="11" spans="1:103" x14ac:dyDescent="0.2">
      <c r="A11" t="s">
        <v>117</v>
      </c>
      <c r="B11">
        <v>43</v>
      </c>
      <c r="C11">
        <v>4447100</v>
      </c>
      <c r="D11">
        <v>27</v>
      </c>
      <c r="E11">
        <v>626932</v>
      </c>
      <c r="F11">
        <v>235</v>
      </c>
      <c r="G11">
        <v>5130632</v>
      </c>
      <c r="H11">
        <v>20</v>
      </c>
      <c r="I11">
        <v>2673400</v>
      </c>
      <c r="J11">
        <v>1012</v>
      </c>
      <c r="K11">
        <v>33871648</v>
      </c>
      <c r="L11">
        <v>174</v>
      </c>
      <c r="M11">
        <v>4301261</v>
      </c>
      <c r="N11">
        <v>165</v>
      </c>
      <c r="O11">
        <v>3405565</v>
      </c>
      <c r="P11">
        <v>29</v>
      </c>
      <c r="Q11">
        <v>783600</v>
      </c>
      <c r="R11">
        <v>556</v>
      </c>
      <c r="S11">
        <v>15982378</v>
      </c>
      <c r="T11">
        <v>115</v>
      </c>
      <c r="U11">
        <v>8186453</v>
      </c>
      <c r="V11">
        <v>29</v>
      </c>
      <c r="W11">
        <v>1211537</v>
      </c>
      <c r="X11">
        <v>28</v>
      </c>
      <c r="Y11">
        <v>1293953</v>
      </c>
      <c r="Z11">
        <v>558</v>
      </c>
      <c r="AA11">
        <v>12419293</v>
      </c>
      <c r="AB11">
        <v>41</v>
      </c>
      <c r="AC11">
        <v>6080485</v>
      </c>
      <c r="AD11">
        <v>19</v>
      </c>
      <c r="AE11">
        <v>2926324</v>
      </c>
      <c r="AF11">
        <v>22</v>
      </c>
      <c r="AG11">
        <v>2688418</v>
      </c>
      <c r="AH11">
        <v>92</v>
      </c>
      <c r="AI11">
        <v>4041769</v>
      </c>
      <c r="AJ11">
        <v>52</v>
      </c>
      <c r="AK11">
        <v>4468976</v>
      </c>
      <c r="AL11">
        <v>41</v>
      </c>
      <c r="AM11">
        <v>1274923</v>
      </c>
      <c r="AN11">
        <v>481</v>
      </c>
      <c r="AO11">
        <v>5296486</v>
      </c>
      <c r="AP11">
        <v>314</v>
      </c>
      <c r="AQ11">
        <v>6349097</v>
      </c>
      <c r="AR11">
        <v>180</v>
      </c>
      <c r="AS11">
        <v>9938444</v>
      </c>
      <c r="AT11">
        <v>57</v>
      </c>
      <c r="AU11">
        <v>4919479</v>
      </c>
      <c r="AV11">
        <v>12</v>
      </c>
      <c r="AW11">
        <v>2844658</v>
      </c>
      <c r="AX11">
        <v>131</v>
      </c>
      <c r="AY11">
        <v>5595211</v>
      </c>
      <c r="AZ11">
        <v>11</v>
      </c>
      <c r="BA11">
        <v>902195</v>
      </c>
      <c r="BB11">
        <v>16</v>
      </c>
      <c r="BC11">
        <v>1711263</v>
      </c>
      <c r="BD11">
        <v>178</v>
      </c>
      <c r="BE11">
        <v>1998257</v>
      </c>
      <c r="BF11">
        <v>29</v>
      </c>
      <c r="BG11">
        <v>1235786</v>
      </c>
      <c r="BH11">
        <v>350</v>
      </c>
      <c r="BI11">
        <v>8414350</v>
      </c>
      <c r="BJ11">
        <v>180</v>
      </c>
      <c r="BK11">
        <v>1819046</v>
      </c>
      <c r="BL11">
        <v>494</v>
      </c>
      <c r="BM11">
        <v>18976457</v>
      </c>
      <c r="BN11">
        <v>286</v>
      </c>
      <c r="BO11">
        <v>8049313</v>
      </c>
      <c r="BP11" t="s">
        <v>12</v>
      </c>
      <c r="BQ11">
        <v>642200</v>
      </c>
      <c r="BR11">
        <v>250</v>
      </c>
      <c r="BS11">
        <v>11353140</v>
      </c>
      <c r="BT11">
        <v>127</v>
      </c>
      <c r="BU11">
        <v>3450654</v>
      </c>
      <c r="BV11">
        <v>106</v>
      </c>
      <c r="BW11">
        <v>3421399</v>
      </c>
      <c r="BX11">
        <v>319</v>
      </c>
      <c r="BY11">
        <v>12281054</v>
      </c>
      <c r="BZ11">
        <v>57</v>
      </c>
      <c r="CA11">
        <v>1048319</v>
      </c>
      <c r="CB11">
        <v>87</v>
      </c>
      <c r="CC11">
        <v>4012012</v>
      </c>
      <c r="CD11" t="s">
        <v>12</v>
      </c>
      <c r="CE11">
        <v>754844</v>
      </c>
      <c r="CF11">
        <v>100</v>
      </c>
      <c r="CG11">
        <v>5689283</v>
      </c>
      <c r="CH11">
        <v>379</v>
      </c>
      <c r="CI11">
        <v>20851820</v>
      </c>
      <c r="CJ11">
        <v>156</v>
      </c>
      <c r="CK11">
        <v>2233169</v>
      </c>
      <c r="CL11">
        <v>22</v>
      </c>
      <c r="CM11">
        <v>608827</v>
      </c>
      <c r="CN11">
        <v>250</v>
      </c>
      <c r="CO11">
        <v>7078515</v>
      </c>
      <c r="CP11">
        <v>353</v>
      </c>
      <c r="CQ11">
        <v>5894121</v>
      </c>
      <c r="CR11">
        <v>43</v>
      </c>
      <c r="CS11">
        <v>572059</v>
      </c>
      <c r="CT11">
        <v>50</v>
      </c>
      <c r="CU11">
        <v>1808344</v>
      </c>
      <c r="CV11">
        <v>112</v>
      </c>
      <c r="CW11">
        <v>5363675</v>
      </c>
      <c r="CX11">
        <v>10</v>
      </c>
      <c r="CY11">
        <v>493782</v>
      </c>
    </row>
    <row r="12" spans="1:103" x14ac:dyDescent="0.2">
      <c r="A12" t="s">
        <v>118</v>
      </c>
      <c r="B12">
        <v>57</v>
      </c>
      <c r="C12">
        <v>4467634</v>
      </c>
      <c r="D12">
        <v>14</v>
      </c>
      <c r="E12">
        <v>633714</v>
      </c>
      <c r="F12">
        <v>265</v>
      </c>
      <c r="G12">
        <v>5273477</v>
      </c>
      <c r="H12">
        <v>30</v>
      </c>
      <c r="I12">
        <v>2691571</v>
      </c>
      <c r="J12">
        <v>551</v>
      </c>
      <c r="K12">
        <v>34479458</v>
      </c>
      <c r="L12">
        <v>192</v>
      </c>
      <c r="M12">
        <v>4425687</v>
      </c>
      <c r="N12">
        <v>149</v>
      </c>
      <c r="O12">
        <v>3432835</v>
      </c>
      <c r="P12">
        <v>36</v>
      </c>
      <c r="Q12">
        <v>795699</v>
      </c>
      <c r="R12">
        <v>846</v>
      </c>
      <c r="S12">
        <v>16356966</v>
      </c>
      <c r="T12">
        <v>183</v>
      </c>
      <c r="U12">
        <v>8377038</v>
      </c>
      <c r="V12">
        <v>38</v>
      </c>
      <c r="W12">
        <v>1225948</v>
      </c>
      <c r="X12">
        <v>51</v>
      </c>
      <c r="Y12">
        <v>1319962</v>
      </c>
      <c r="Z12">
        <v>525</v>
      </c>
      <c r="AA12">
        <v>12488445</v>
      </c>
      <c r="AB12">
        <v>66</v>
      </c>
      <c r="AC12">
        <v>6127760</v>
      </c>
      <c r="AD12">
        <v>27</v>
      </c>
      <c r="AE12">
        <v>2931997</v>
      </c>
      <c r="AF12">
        <v>47</v>
      </c>
      <c r="AG12">
        <v>2702162</v>
      </c>
      <c r="AH12">
        <v>144</v>
      </c>
      <c r="AI12">
        <v>4068132</v>
      </c>
      <c r="AJ12">
        <v>81</v>
      </c>
      <c r="AK12">
        <v>4477875</v>
      </c>
      <c r="AL12">
        <v>55</v>
      </c>
      <c r="AM12">
        <v>1285692</v>
      </c>
      <c r="AN12">
        <v>489</v>
      </c>
      <c r="AO12">
        <v>5374691</v>
      </c>
      <c r="AP12">
        <v>500</v>
      </c>
      <c r="AQ12">
        <v>6397634</v>
      </c>
      <c r="AR12">
        <v>192</v>
      </c>
      <c r="AS12">
        <v>9991120</v>
      </c>
      <c r="AT12">
        <v>95</v>
      </c>
      <c r="AU12">
        <v>4982796</v>
      </c>
      <c r="AV12">
        <v>26</v>
      </c>
      <c r="AW12">
        <v>2852994</v>
      </c>
      <c r="AX12">
        <v>132</v>
      </c>
      <c r="AY12">
        <v>5641142</v>
      </c>
      <c r="AZ12">
        <v>20</v>
      </c>
      <c r="BA12">
        <v>906961</v>
      </c>
      <c r="BB12">
        <v>32</v>
      </c>
      <c r="BC12">
        <v>1719836</v>
      </c>
      <c r="BD12">
        <v>182</v>
      </c>
      <c r="BE12">
        <v>2098399</v>
      </c>
      <c r="BF12">
        <v>53</v>
      </c>
      <c r="BG12">
        <v>1255517</v>
      </c>
      <c r="BH12">
        <v>397</v>
      </c>
      <c r="BI12">
        <v>8492671</v>
      </c>
      <c r="BJ12">
        <v>151</v>
      </c>
      <c r="BK12">
        <v>1831690</v>
      </c>
      <c r="BL12">
        <v>611</v>
      </c>
      <c r="BM12">
        <v>19082838</v>
      </c>
      <c r="BN12">
        <v>338</v>
      </c>
      <c r="BO12">
        <v>8210122</v>
      </c>
      <c r="BP12" t="s">
        <v>12</v>
      </c>
      <c r="BQ12">
        <v>639062</v>
      </c>
      <c r="BR12">
        <v>336</v>
      </c>
      <c r="BS12">
        <v>11387404</v>
      </c>
      <c r="BT12">
        <v>156</v>
      </c>
      <c r="BU12">
        <v>3467100</v>
      </c>
      <c r="BV12">
        <v>146</v>
      </c>
      <c r="BW12">
        <v>3467937</v>
      </c>
      <c r="BX12">
        <v>251</v>
      </c>
      <c r="BY12">
        <v>12298970</v>
      </c>
      <c r="BZ12">
        <v>78</v>
      </c>
      <c r="CA12">
        <v>1057142</v>
      </c>
      <c r="CB12">
        <v>83</v>
      </c>
      <c r="CC12">
        <v>4064995</v>
      </c>
      <c r="CD12" t="s">
        <v>12</v>
      </c>
      <c r="CE12">
        <v>757972</v>
      </c>
      <c r="CF12">
        <v>136</v>
      </c>
      <c r="CG12">
        <v>5750789</v>
      </c>
      <c r="CH12">
        <v>561</v>
      </c>
      <c r="CI12">
        <v>21319622</v>
      </c>
      <c r="CJ12">
        <v>157</v>
      </c>
      <c r="CK12">
        <v>2283715</v>
      </c>
      <c r="CL12">
        <v>31</v>
      </c>
      <c r="CM12">
        <v>612223</v>
      </c>
      <c r="CN12">
        <v>312</v>
      </c>
      <c r="CO12">
        <v>7198362</v>
      </c>
      <c r="CP12">
        <v>324</v>
      </c>
      <c r="CQ12">
        <v>5985722</v>
      </c>
      <c r="CR12">
        <v>46</v>
      </c>
      <c r="CS12">
        <v>574504</v>
      </c>
      <c r="CT12">
        <v>138</v>
      </c>
      <c r="CU12">
        <v>1801481</v>
      </c>
      <c r="CV12">
        <v>140</v>
      </c>
      <c r="CW12">
        <v>5406835</v>
      </c>
      <c r="CX12" t="s">
        <v>12</v>
      </c>
      <c r="CY12">
        <v>494657</v>
      </c>
    </row>
    <row r="13" spans="1:103" x14ac:dyDescent="0.2">
      <c r="A13" t="s">
        <v>119</v>
      </c>
      <c r="B13">
        <v>71</v>
      </c>
      <c r="C13">
        <v>4480089</v>
      </c>
      <c r="D13" t="s">
        <v>12</v>
      </c>
      <c r="E13">
        <v>642337</v>
      </c>
      <c r="F13">
        <v>320</v>
      </c>
      <c r="G13">
        <v>5396255</v>
      </c>
      <c r="H13">
        <v>90</v>
      </c>
      <c r="I13">
        <v>2705927</v>
      </c>
      <c r="J13">
        <v>1453</v>
      </c>
      <c r="K13">
        <v>34871843</v>
      </c>
      <c r="L13">
        <v>196</v>
      </c>
      <c r="M13">
        <v>4490406</v>
      </c>
      <c r="N13">
        <v>172</v>
      </c>
      <c r="O13">
        <v>3458749</v>
      </c>
      <c r="P13">
        <v>48</v>
      </c>
      <c r="Q13">
        <v>806169</v>
      </c>
      <c r="R13">
        <v>959</v>
      </c>
      <c r="S13">
        <v>16689370</v>
      </c>
      <c r="T13">
        <v>215</v>
      </c>
      <c r="U13">
        <v>8508256</v>
      </c>
      <c r="V13">
        <v>46</v>
      </c>
      <c r="W13">
        <v>1239613</v>
      </c>
      <c r="X13">
        <v>45</v>
      </c>
      <c r="Y13">
        <v>1340372</v>
      </c>
      <c r="Z13">
        <v>569</v>
      </c>
      <c r="AA13">
        <v>12525556</v>
      </c>
      <c r="AB13">
        <v>63</v>
      </c>
      <c r="AC13">
        <v>6155967</v>
      </c>
      <c r="AD13">
        <v>37</v>
      </c>
      <c r="AE13">
        <v>2934234</v>
      </c>
      <c r="AF13">
        <v>80</v>
      </c>
      <c r="AG13">
        <v>2713535</v>
      </c>
      <c r="AH13">
        <v>177</v>
      </c>
      <c r="AI13">
        <v>4089875</v>
      </c>
      <c r="AJ13">
        <v>95</v>
      </c>
      <c r="AK13">
        <v>4497267</v>
      </c>
      <c r="AL13">
        <v>91</v>
      </c>
      <c r="AM13">
        <v>1295960</v>
      </c>
      <c r="AN13">
        <v>542</v>
      </c>
      <c r="AO13">
        <v>5440389</v>
      </c>
      <c r="AP13">
        <v>484</v>
      </c>
      <c r="AQ13">
        <v>6417206</v>
      </c>
      <c r="AR13">
        <v>227</v>
      </c>
      <c r="AS13">
        <v>10015710</v>
      </c>
      <c r="AT13">
        <v>95</v>
      </c>
      <c r="AU13">
        <v>5018935</v>
      </c>
      <c r="AV13">
        <v>26</v>
      </c>
      <c r="AW13">
        <v>2858681</v>
      </c>
      <c r="AX13">
        <v>189</v>
      </c>
      <c r="AY13">
        <v>5674825</v>
      </c>
      <c r="AZ13">
        <v>20</v>
      </c>
      <c r="BA13">
        <v>911667</v>
      </c>
      <c r="BB13">
        <v>25</v>
      </c>
      <c r="BC13">
        <v>1728292</v>
      </c>
      <c r="BD13">
        <v>220</v>
      </c>
      <c r="BE13">
        <v>2173791</v>
      </c>
      <c r="BF13">
        <v>80</v>
      </c>
      <c r="BG13">
        <v>1269089</v>
      </c>
      <c r="BH13">
        <v>486</v>
      </c>
      <c r="BI13">
        <v>8552643</v>
      </c>
      <c r="BJ13">
        <v>196</v>
      </c>
      <c r="BK13">
        <v>1855309</v>
      </c>
      <c r="BL13">
        <v>555</v>
      </c>
      <c r="BM13">
        <v>19137800</v>
      </c>
      <c r="BN13">
        <v>407</v>
      </c>
      <c r="BO13">
        <v>8326201</v>
      </c>
      <c r="BP13">
        <v>14</v>
      </c>
      <c r="BQ13">
        <v>638168</v>
      </c>
      <c r="BR13">
        <v>421</v>
      </c>
      <c r="BS13">
        <v>11407889</v>
      </c>
      <c r="BT13">
        <v>146</v>
      </c>
      <c r="BU13">
        <v>3489080</v>
      </c>
      <c r="BV13">
        <v>193</v>
      </c>
      <c r="BW13">
        <v>3513424</v>
      </c>
      <c r="BX13">
        <v>344</v>
      </c>
      <c r="BY13">
        <v>12331031</v>
      </c>
      <c r="BZ13">
        <v>72</v>
      </c>
      <c r="CA13">
        <v>1065995</v>
      </c>
      <c r="CB13">
        <v>80</v>
      </c>
      <c r="CC13">
        <v>4107795</v>
      </c>
      <c r="CD13">
        <v>12</v>
      </c>
      <c r="CE13">
        <v>760020</v>
      </c>
      <c r="CF13">
        <v>167</v>
      </c>
      <c r="CG13">
        <v>5795918</v>
      </c>
      <c r="CH13">
        <v>739</v>
      </c>
      <c r="CI13">
        <v>21690325</v>
      </c>
      <c r="CJ13">
        <v>203</v>
      </c>
      <c r="CK13">
        <v>2324815</v>
      </c>
      <c r="CL13">
        <v>36</v>
      </c>
      <c r="CM13">
        <v>615442</v>
      </c>
      <c r="CN13">
        <v>352</v>
      </c>
      <c r="CO13">
        <v>7286873</v>
      </c>
      <c r="CP13">
        <v>455</v>
      </c>
      <c r="CQ13">
        <v>6052349</v>
      </c>
      <c r="CR13">
        <v>29</v>
      </c>
      <c r="CS13">
        <v>573158</v>
      </c>
      <c r="CT13">
        <v>178</v>
      </c>
      <c r="CU13">
        <v>1805414</v>
      </c>
      <c r="CV13">
        <v>173</v>
      </c>
      <c r="CW13">
        <v>5445162</v>
      </c>
      <c r="CX13">
        <v>17</v>
      </c>
      <c r="CY13">
        <v>500017</v>
      </c>
    </row>
    <row r="14" spans="1:103" x14ac:dyDescent="0.2">
      <c r="A14" t="s">
        <v>120</v>
      </c>
      <c r="B14">
        <v>49</v>
      </c>
      <c r="C14">
        <v>4503491</v>
      </c>
      <c r="D14">
        <v>11</v>
      </c>
      <c r="E14">
        <v>648414</v>
      </c>
      <c r="F14">
        <v>340</v>
      </c>
      <c r="G14">
        <v>5510364</v>
      </c>
      <c r="H14">
        <v>89</v>
      </c>
      <c r="I14">
        <v>2724816</v>
      </c>
      <c r="J14">
        <v>1398</v>
      </c>
      <c r="K14">
        <v>35253159</v>
      </c>
      <c r="L14">
        <v>213</v>
      </c>
      <c r="M14">
        <v>4528732</v>
      </c>
      <c r="N14">
        <v>167</v>
      </c>
      <c r="O14">
        <v>3484336</v>
      </c>
      <c r="P14">
        <v>37</v>
      </c>
      <c r="Q14">
        <v>818003</v>
      </c>
      <c r="R14">
        <v>1043</v>
      </c>
      <c r="S14">
        <v>17004085</v>
      </c>
      <c r="T14">
        <v>235</v>
      </c>
      <c r="U14">
        <v>8622793</v>
      </c>
      <c r="V14">
        <v>43</v>
      </c>
      <c r="W14">
        <v>1251154</v>
      </c>
      <c r="X14">
        <v>54</v>
      </c>
      <c r="Y14">
        <v>1363380</v>
      </c>
      <c r="Z14">
        <v>460</v>
      </c>
      <c r="AA14">
        <v>12556006</v>
      </c>
      <c r="AB14">
        <v>127</v>
      </c>
      <c r="AC14">
        <v>6196638</v>
      </c>
      <c r="AD14">
        <v>38</v>
      </c>
      <c r="AE14">
        <v>2941999</v>
      </c>
      <c r="AF14">
        <v>75</v>
      </c>
      <c r="AG14">
        <v>2723004</v>
      </c>
      <c r="AH14">
        <v>234</v>
      </c>
      <c r="AI14">
        <v>4117170</v>
      </c>
      <c r="AJ14">
        <v>121</v>
      </c>
      <c r="AK14">
        <v>4521042</v>
      </c>
      <c r="AL14">
        <v>86</v>
      </c>
      <c r="AM14">
        <v>1306513</v>
      </c>
      <c r="AN14">
        <v>558</v>
      </c>
      <c r="AO14">
        <v>5496269</v>
      </c>
      <c r="AP14">
        <v>588</v>
      </c>
      <c r="AQ14">
        <v>6422565</v>
      </c>
      <c r="AR14">
        <v>253</v>
      </c>
      <c r="AS14">
        <v>10041152</v>
      </c>
      <c r="AT14">
        <v>106</v>
      </c>
      <c r="AU14">
        <v>5053572</v>
      </c>
      <c r="AV14">
        <v>31</v>
      </c>
      <c r="AW14">
        <v>2868312</v>
      </c>
      <c r="AX14">
        <v>271</v>
      </c>
      <c r="AY14">
        <v>5709403</v>
      </c>
      <c r="AZ14">
        <v>41</v>
      </c>
      <c r="BA14">
        <v>919630</v>
      </c>
      <c r="BB14">
        <v>14</v>
      </c>
      <c r="BC14">
        <v>1738643</v>
      </c>
      <c r="BD14">
        <v>244</v>
      </c>
      <c r="BE14">
        <v>2248850</v>
      </c>
      <c r="BF14">
        <v>92</v>
      </c>
      <c r="BG14">
        <v>1279840</v>
      </c>
      <c r="BH14">
        <v>445</v>
      </c>
      <c r="BI14">
        <v>8601402</v>
      </c>
      <c r="BJ14">
        <v>218</v>
      </c>
      <c r="BK14">
        <v>1877574</v>
      </c>
      <c r="BL14">
        <v>576</v>
      </c>
      <c r="BM14">
        <v>19175939</v>
      </c>
      <c r="BN14">
        <v>496</v>
      </c>
      <c r="BO14">
        <v>8422501</v>
      </c>
      <c r="BP14" t="s">
        <v>12</v>
      </c>
      <c r="BQ14">
        <v>638817</v>
      </c>
      <c r="BR14">
        <v>365</v>
      </c>
      <c r="BS14">
        <v>11434788</v>
      </c>
      <c r="BT14">
        <v>254</v>
      </c>
      <c r="BU14">
        <v>3504892</v>
      </c>
      <c r="BV14">
        <v>209</v>
      </c>
      <c r="BW14">
        <v>3547376</v>
      </c>
      <c r="BX14">
        <v>470</v>
      </c>
      <c r="BY14">
        <v>12374658</v>
      </c>
      <c r="BZ14">
        <v>99</v>
      </c>
      <c r="CA14">
        <v>1071342</v>
      </c>
      <c r="CB14">
        <v>92</v>
      </c>
      <c r="CC14">
        <v>4150297</v>
      </c>
      <c r="CD14" t="s">
        <v>12</v>
      </c>
      <c r="CE14">
        <v>763729</v>
      </c>
      <c r="CF14">
        <v>294</v>
      </c>
      <c r="CG14">
        <v>5847812</v>
      </c>
      <c r="CH14">
        <v>791</v>
      </c>
      <c r="CI14">
        <v>22030931</v>
      </c>
      <c r="CJ14">
        <v>258</v>
      </c>
      <c r="CK14">
        <v>2360137</v>
      </c>
      <c r="CL14">
        <v>45</v>
      </c>
      <c r="CM14">
        <v>617858</v>
      </c>
      <c r="CN14">
        <v>362</v>
      </c>
      <c r="CO14">
        <v>7366977</v>
      </c>
      <c r="CP14">
        <v>471</v>
      </c>
      <c r="CQ14">
        <v>6104115</v>
      </c>
      <c r="CR14">
        <v>60</v>
      </c>
      <c r="CS14">
        <v>568502</v>
      </c>
      <c r="CT14">
        <v>193</v>
      </c>
      <c r="CU14">
        <v>1812295</v>
      </c>
      <c r="CV14">
        <v>200</v>
      </c>
      <c r="CW14">
        <v>5479203</v>
      </c>
      <c r="CX14" t="s">
        <v>12</v>
      </c>
      <c r="CY14">
        <v>503453</v>
      </c>
    </row>
    <row r="15" spans="1:103" x14ac:dyDescent="0.2">
      <c r="A15" t="s">
        <v>121</v>
      </c>
      <c r="B15">
        <v>83</v>
      </c>
      <c r="C15">
        <v>4530729</v>
      </c>
      <c r="D15">
        <v>10</v>
      </c>
      <c r="E15">
        <v>659286</v>
      </c>
      <c r="F15">
        <v>344</v>
      </c>
      <c r="G15">
        <v>5652404</v>
      </c>
      <c r="H15">
        <v>127</v>
      </c>
      <c r="I15">
        <v>2749686</v>
      </c>
      <c r="J15">
        <v>1413</v>
      </c>
      <c r="K15">
        <v>35574576</v>
      </c>
      <c r="L15">
        <v>224</v>
      </c>
      <c r="M15">
        <v>4575013</v>
      </c>
      <c r="N15">
        <v>193</v>
      </c>
      <c r="O15">
        <v>3496094</v>
      </c>
      <c r="P15">
        <v>35</v>
      </c>
      <c r="Q15">
        <v>830803</v>
      </c>
      <c r="R15">
        <v>1196</v>
      </c>
      <c r="S15">
        <v>17415318</v>
      </c>
      <c r="T15">
        <v>258</v>
      </c>
      <c r="U15">
        <v>8769252</v>
      </c>
      <c r="V15">
        <v>57</v>
      </c>
      <c r="W15">
        <v>1273569</v>
      </c>
      <c r="X15">
        <v>47</v>
      </c>
      <c r="Y15">
        <v>1391802</v>
      </c>
      <c r="Z15">
        <v>532</v>
      </c>
      <c r="AA15">
        <v>12589773</v>
      </c>
      <c r="AB15">
        <v>138</v>
      </c>
      <c r="AC15">
        <v>6233007</v>
      </c>
      <c r="AD15">
        <v>61</v>
      </c>
      <c r="AE15">
        <v>2953635</v>
      </c>
      <c r="AF15">
        <v>116</v>
      </c>
      <c r="AG15">
        <v>2734373</v>
      </c>
      <c r="AH15">
        <v>221</v>
      </c>
      <c r="AI15">
        <v>4146101</v>
      </c>
      <c r="AJ15">
        <v>144</v>
      </c>
      <c r="AK15">
        <v>4552238</v>
      </c>
      <c r="AL15">
        <v>98</v>
      </c>
      <c r="AM15">
        <v>1313688</v>
      </c>
      <c r="AN15">
        <v>486</v>
      </c>
      <c r="AO15">
        <v>5546935</v>
      </c>
      <c r="AP15">
        <v>459</v>
      </c>
      <c r="AQ15">
        <v>6412281</v>
      </c>
      <c r="AR15">
        <v>351</v>
      </c>
      <c r="AS15">
        <v>10055315</v>
      </c>
      <c r="AT15">
        <v>135</v>
      </c>
      <c r="AU15">
        <v>5087713</v>
      </c>
      <c r="AV15">
        <v>26</v>
      </c>
      <c r="AW15">
        <v>2889010</v>
      </c>
      <c r="AX15">
        <v>275</v>
      </c>
      <c r="AY15">
        <v>5747741</v>
      </c>
      <c r="AZ15">
        <v>45</v>
      </c>
      <c r="BA15">
        <v>930009</v>
      </c>
      <c r="BB15">
        <v>26</v>
      </c>
      <c r="BC15">
        <v>1749370</v>
      </c>
      <c r="BD15">
        <v>275</v>
      </c>
      <c r="BE15">
        <v>2346222</v>
      </c>
      <c r="BF15">
        <v>90</v>
      </c>
      <c r="BG15">
        <v>1290121</v>
      </c>
      <c r="BH15">
        <v>312</v>
      </c>
      <c r="BI15">
        <v>8634561</v>
      </c>
      <c r="BJ15">
        <v>185</v>
      </c>
      <c r="BK15">
        <v>1903808</v>
      </c>
      <c r="BL15">
        <v>479</v>
      </c>
      <c r="BM15">
        <v>19171567</v>
      </c>
      <c r="BN15">
        <v>562</v>
      </c>
      <c r="BO15">
        <v>8553152</v>
      </c>
      <c r="BP15">
        <v>13</v>
      </c>
      <c r="BQ15">
        <v>644705</v>
      </c>
      <c r="BR15">
        <v>515</v>
      </c>
      <c r="BS15">
        <v>11452251</v>
      </c>
      <c r="BT15">
        <v>306</v>
      </c>
      <c r="BU15">
        <v>3525233</v>
      </c>
      <c r="BV15">
        <v>225</v>
      </c>
      <c r="BW15">
        <v>3569463</v>
      </c>
      <c r="BX15">
        <v>475</v>
      </c>
      <c r="BY15">
        <v>12410722</v>
      </c>
      <c r="BZ15">
        <v>75</v>
      </c>
      <c r="CA15">
        <v>1074579</v>
      </c>
      <c r="CB15">
        <v>128</v>
      </c>
      <c r="CC15">
        <v>4210921</v>
      </c>
      <c r="CD15">
        <v>20</v>
      </c>
      <c r="CE15">
        <v>770396</v>
      </c>
      <c r="CF15">
        <v>379</v>
      </c>
      <c r="CG15">
        <v>5910809</v>
      </c>
      <c r="CH15">
        <v>814</v>
      </c>
      <c r="CI15">
        <v>22394023</v>
      </c>
      <c r="CJ15">
        <v>264</v>
      </c>
      <c r="CK15">
        <v>2401580</v>
      </c>
      <c r="CL15">
        <v>37</v>
      </c>
      <c r="CM15">
        <v>619920</v>
      </c>
      <c r="CN15">
        <v>389</v>
      </c>
      <c r="CO15">
        <v>7475575</v>
      </c>
      <c r="CP15">
        <v>575</v>
      </c>
      <c r="CQ15">
        <v>6178645</v>
      </c>
      <c r="CR15">
        <v>53</v>
      </c>
      <c r="CS15">
        <v>567754</v>
      </c>
      <c r="CT15">
        <v>251</v>
      </c>
      <c r="CU15">
        <v>1816438</v>
      </c>
      <c r="CV15">
        <v>221</v>
      </c>
      <c r="CW15">
        <v>5514026</v>
      </c>
      <c r="CX15">
        <v>12</v>
      </c>
      <c r="CY15">
        <v>509106</v>
      </c>
    </row>
    <row r="16" spans="1:103" x14ac:dyDescent="0.2">
      <c r="A16" t="s">
        <v>122</v>
      </c>
      <c r="B16">
        <v>80</v>
      </c>
      <c r="C16">
        <v>4569805</v>
      </c>
      <c r="D16">
        <v>18</v>
      </c>
      <c r="E16">
        <v>666946</v>
      </c>
      <c r="F16">
        <v>375</v>
      </c>
      <c r="G16">
        <v>5839077</v>
      </c>
      <c r="H16">
        <v>123</v>
      </c>
      <c r="I16">
        <v>2781097</v>
      </c>
      <c r="J16">
        <v>1372</v>
      </c>
      <c r="K16">
        <v>35827943</v>
      </c>
      <c r="L16">
        <v>295</v>
      </c>
      <c r="M16">
        <v>4631888</v>
      </c>
      <c r="N16">
        <v>163</v>
      </c>
      <c r="O16">
        <v>3506956</v>
      </c>
      <c r="P16">
        <v>29</v>
      </c>
      <c r="Q16">
        <v>845150</v>
      </c>
      <c r="R16">
        <v>1097</v>
      </c>
      <c r="S16">
        <v>17842038</v>
      </c>
      <c r="T16">
        <v>300</v>
      </c>
      <c r="U16">
        <v>8925922</v>
      </c>
      <c r="V16">
        <v>67</v>
      </c>
      <c r="W16">
        <v>1292729</v>
      </c>
      <c r="X16">
        <v>50</v>
      </c>
      <c r="Y16">
        <v>1428241</v>
      </c>
      <c r="Z16">
        <v>590</v>
      </c>
      <c r="AA16">
        <v>12609903</v>
      </c>
      <c r="AB16">
        <v>160</v>
      </c>
      <c r="AC16">
        <v>6278616</v>
      </c>
      <c r="AD16">
        <v>67</v>
      </c>
      <c r="AE16">
        <v>2964454</v>
      </c>
      <c r="AF16">
        <v>106</v>
      </c>
      <c r="AG16">
        <v>2745299</v>
      </c>
      <c r="AH16">
        <v>285</v>
      </c>
      <c r="AI16">
        <v>4182742</v>
      </c>
      <c r="AJ16">
        <v>172</v>
      </c>
      <c r="AK16">
        <v>4576628</v>
      </c>
      <c r="AL16">
        <v>116</v>
      </c>
      <c r="AM16">
        <v>1318787</v>
      </c>
      <c r="AN16">
        <v>495</v>
      </c>
      <c r="AO16">
        <v>5592379</v>
      </c>
      <c r="AP16">
        <v>557</v>
      </c>
      <c r="AQ16">
        <v>6403290</v>
      </c>
      <c r="AR16">
        <v>483</v>
      </c>
      <c r="AS16">
        <v>10051137</v>
      </c>
      <c r="AT16">
        <v>144</v>
      </c>
      <c r="AU16">
        <v>5119598</v>
      </c>
      <c r="AV16">
        <v>40</v>
      </c>
      <c r="AW16">
        <v>2905943</v>
      </c>
      <c r="AX16">
        <v>302</v>
      </c>
      <c r="AY16">
        <v>5790300</v>
      </c>
      <c r="AZ16">
        <v>45</v>
      </c>
      <c r="BA16">
        <v>940102</v>
      </c>
      <c r="BB16">
        <v>43</v>
      </c>
      <c r="BC16">
        <v>1761497</v>
      </c>
      <c r="BD16">
        <v>323</v>
      </c>
      <c r="BE16">
        <v>2432143</v>
      </c>
      <c r="BF16">
        <v>109</v>
      </c>
      <c r="BG16">
        <v>1298492</v>
      </c>
      <c r="BH16">
        <v>435</v>
      </c>
      <c r="BI16">
        <v>8651974</v>
      </c>
      <c r="BJ16">
        <v>211</v>
      </c>
      <c r="BK16">
        <v>1932274</v>
      </c>
      <c r="BL16">
        <v>561</v>
      </c>
      <c r="BM16">
        <v>19132610</v>
      </c>
      <c r="BN16">
        <v>654</v>
      </c>
      <c r="BO16">
        <v>8705407</v>
      </c>
      <c r="BP16" t="s">
        <v>12</v>
      </c>
      <c r="BQ16">
        <v>646089</v>
      </c>
      <c r="BR16">
        <v>560</v>
      </c>
      <c r="BS16">
        <v>11463320</v>
      </c>
      <c r="BT16">
        <v>313</v>
      </c>
      <c r="BU16">
        <v>3548597</v>
      </c>
      <c r="BV16">
        <v>267</v>
      </c>
      <c r="BW16">
        <v>3613202</v>
      </c>
      <c r="BX16">
        <v>504</v>
      </c>
      <c r="BY16">
        <v>12449990</v>
      </c>
      <c r="BZ16">
        <v>112</v>
      </c>
      <c r="CA16">
        <v>1067916</v>
      </c>
      <c r="CB16">
        <v>149</v>
      </c>
      <c r="CC16">
        <v>4270150</v>
      </c>
      <c r="CD16">
        <v>22</v>
      </c>
      <c r="CE16">
        <v>775493</v>
      </c>
      <c r="CF16">
        <v>447</v>
      </c>
      <c r="CG16">
        <v>5991057</v>
      </c>
      <c r="CH16">
        <v>872</v>
      </c>
      <c r="CI16">
        <v>22778123</v>
      </c>
      <c r="CJ16">
        <v>326</v>
      </c>
      <c r="CK16">
        <v>2457719</v>
      </c>
      <c r="CL16">
        <v>37</v>
      </c>
      <c r="CM16">
        <v>621215</v>
      </c>
      <c r="CN16">
        <v>363</v>
      </c>
      <c r="CO16">
        <v>7577105</v>
      </c>
      <c r="CP16">
        <v>603</v>
      </c>
      <c r="CQ16">
        <v>6257305</v>
      </c>
      <c r="CR16">
        <v>44</v>
      </c>
      <c r="CS16">
        <v>567136</v>
      </c>
      <c r="CT16">
        <v>140</v>
      </c>
      <c r="CU16">
        <v>1820492</v>
      </c>
      <c r="CV16">
        <v>273</v>
      </c>
      <c r="CW16">
        <v>5546166</v>
      </c>
      <c r="CX16">
        <v>10</v>
      </c>
      <c r="CY16">
        <v>514157</v>
      </c>
    </row>
    <row r="17" spans="1:103" x14ac:dyDescent="0.2">
      <c r="A17" t="s">
        <v>123</v>
      </c>
      <c r="B17">
        <v>124</v>
      </c>
      <c r="C17">
        <v>4628981</v>
      </c>
      <c r="D17">
        <v>29</v>
      </c>
      <c r="E17">
        <v>675302</v>
      </c>
      <c r="F17">
        <v>459</v>
      </c>
      <c r="G17">
        <v>6029141</v>
      </c>
      <c r="H17">
        <v>140</v>
      </c>
      <c r="I17">
        <v>2821761</v>
      </c>
      <c r="J17">
        <v>1511</v>
      </c>
      <c r="K17">
        <v>36021202</v>
      </c>
      <c r="L17">
        <v>326</v>
      </c>
      <c r="M17">
        <v>4720423</v>
      </c>
      <c r="N17">
        <v>224</v>
      </c>
      <c r="O17">
        <v>3517460</v>
      </c>
      <c r="P17">
        <v>37</v>
      </c>
      <c r="Q17">
        <v>859268</v>
      </c>
      <c r="R17">
        <v>1223</v>
      </c>
      <c r="S17">
        <v>18166990</v>
      </c>
      <c r="T17">
        <v>331</v>
      </c>
      <c r="U17">
        <v>9155813</v>
      </c>
      <c r="V17">
        <v>54</v>
      </c>
      <c r="W17">
        <v>1309731</v>
      </c>
      <c r="X17">
        <v>70</v>
      </c>
      <c r="Y17">
        <v>1468669</v>
      </c>
      <c r="Z17">
        <v>870</v>
      </c>
      <c r="AA17">
        <v>12643955</v>
      </c>
      <c r="AB17">
        <v>176</v>
      </c>
      <c r="AC17">
        <v>6332669</v>
      </c>
      <c r="AD17">
        <v>93</v>
      </c>
      <c r="AE17">
        <v>2982644</v>
      </c>
      <c r="AF17">
        <v>120</v>
      </c>
      <c r="AG17">
        <v>2762931</v>
      </c>
      <c r="AH17">
        <v>331</v>
      </c>
      <c r="AI17">
        <v>4219239</v>
      </c>
      <c r="AJ17">
        <v>194</v>
      </c>
      <c r="AK17">
        <v>4302665</v>
      </c>
      <c r="AL17">
        <v>93</v>
      </c>
      <c r="AM17">
        <v>1323619</v>
      </c>
      <c r="AN17">
        <v>565</v>
      </c>
      <c r="AO17">
        <v>5627367</v>
      </c>
      <c r="AP17">
        <v>659</v>
      </c>
      <c r="AQ17">
        <v>6410084</v>
      </c>
      <c r="AR17">
        <v>594</v>
      </c>
      <c r="AS17">
        <v>10036081</v>
      </c>
      <c r="AT17">
        <v>158</v>
      </c>
      <c r="AU17">
        <v>5163555</v>
      </c>
      <c r="AV17">
        <v>65</v>
      </c>
      <c r="AW17">
        <v>2904978</v>
      </c>
      <c r="AX17">
        <v>403</v>
      </c>
      <c r="AY17">
        <v>5842704</v>
      </c>
      <c r="AZ17">
        <v>47</v>
      </c>
      <c r="BA17">
        <v>952692</v>
      </c>
      <c r="BB17">
        <v>34</v>
      </c>
      <c r="BC17">
        <v>1772693</v>
      </c>
      <c r="BD17">
        <v>343</v>
      </c>
      <c r="BE17">
        <v>2522658</v>
      </c>
      <c r="BF17">
        <v>104</v>
      </c>
      <c r="BG17">
        <v>1308389</v>
      </c>
      <c r="BH17">
        <v>372</v>
      </c>
      <c r="BI17">
        <v>8661679</v>
      </c>
      <c r="BJ17">
        <v>243</v>
      </c>
      <c r="BK17">
        <v>1962137</v>
      </c>
      <c r="BL17">
        <v>1010</v>
      </c>
      <c r="BM17">
        <v>19104631</v>
      </c>
      <c r="BN17">
        <v>696</v>
      </c>
      <c r="BO17">
        <v>8917270</v>
      </c>
      <c r="BP17" t="s">
        <v>12</v>
      </c>
      <c r="BQ17">
        <v>649422</v>
      </c>
      <c r="BR17">
        <v>634</v>
      </c>
      <c r="BS17">
        <v>11481213</v>
      </c>
      <c r="BT17">
        <v>383</v>
      </c>
      <c r="BU17">
        <v>3594090</v>
      </c>
      <c r="BV17">
        <v>359</v>
      </c>
      <c r="BW17">
        <v>3670883</v>
      </c>
      <c r="BX17">
        <v>418</v>
      </c>
      <c r="BY17">
        <v>12510809</v>
      </c>
      <c r="BZ17">
        <v>130</v>
      </c>
      <c r="CA17">
        <v>1063096</v>
      </c>
      <c r="CB17">
        <v>214</v>
      </c>
      <c r="CC17">
        <v>4357847</v>
      </c>
      <c r="CD17">
        <v>23</v>
      </c>
      <c r="CE17">
        <v>783033</v>
      </c>
      <c r="CF17">
        <v>470</v>
      </c>
      <c r="CG17">
        <v>6088766</v>
      </c>
      <c r="CH17">
        <v>1067</v>
      </c>
      <c r="CI17">
        <v>23359580</v>
      </c>
      <c r="CJ17">
        <v>331</v>
      </c>
      <c r="CK17">
        <v>2525507</v>
      </c>
      <c r="CL17">
        <v>57</v>
      </c>
      <c r="CM17">
        <v>622892</v>
      </c>
      <c r="CN17">
        <v>408</v>
      </c>
      <c r="CO17">
        <v>7673725</v>
      </c>
      <c r="CP17">
        <v>661</v>
      </c>
      <c r="CQ17">
        <v>6370753</v>
      </c>
      <c r="CR17">
        <v>55</v>
      </c>
      <c r="CS17">
        <v>570681</v>
      </c>
      <c r="CT17">
        <v>285</v>
      </c>
      <c r="CU17">
        <v>1827912</v>
      </c>
      <c r="CV17">
        <v>334</v>
      </c>
      <c r="CW17">
        <v>5577655</v>
      </c>
      <c r="CX17">
        <v>14</v>
      </c>
      <c r="CY17">
        <v>522667</v>
      </c>
    </row>
    <row r="18" spans="1:103" x14ac:dyDescent="0.2">
      <c r="A18" t="s">
        <v>124</v>
      </c>
      <c r="B18">
        <v>165</v>
      </c>
      <c r="C18">
        <v>4672840</v>
      </c>
      <c r="D18">
        <v>15</v>
      </c>
      <c r="E18">
        <v>680300</v>
      </c>
      <c r="F18">
        <v>461</v>
      </c>
      <c r="G18">
        <v>6167681</v>
      </c>
      <c r="H18">
        <v>148</v>
      </c>
      <c r="I18">
        <v>2848650</v>
      </c>
      <c r="J18">
        <v>1657</v>
      </c>
      <c r="K18">
        <v>36250311</v>
      </c>
      <c r="L18">
        <v>353</v>
      </c>
      <c r="M18">
        <v>4803868</v>
      </c>
      <c r="N18">
        <v>244</v>
      </c>
      <c r="O18">
        <v>3527270</v>
      </c>
      <c r="P18">
        <v>45</v>
      </c>
      <c r="Q18">
        <v>871749</v>
      </c>
      <c r="R18">
        <v>1473</v>
      </c>
      <c r="S18">
        <v>18367842</v>
      </c>
      <c r="T18">
        <v>385</v>
      </c>
      <c r="U18">
        <v>9349988</v>
      </c>
      <c r="V18">
        <v>78</v>
      </c>
      <c r="W18">
        <v>1315675</v>
      </c>
      <c r="X18">
        <v>62</v>
      </c>
      <c r="Y18">
        <v>1505105</v>
      </c>
      <c r="Z18">
        <v>691</v>
      </c>
      <c r="AA18">
        <v>12695866</v>
      </c>
      <c r="AB18">
        <v>241</v>
      </c>
      <c r="AC18">
        <v>6379599</v>
      </c>
      <c r="AD18">
        <v>107</v>
      </c>
      <c r="AE18">
        <v>2999212</v>
      </c>
      <c r="AF18">
        <v>117</v>
      </c>
      <c r="AG18">
        <v>2783785</v>
      </c>
      <c r="AH18">
        <v>343</v>
      </c>
      <c r="AI18">
        <v>4256672</v>
      </c>
      <c r="AJ18">
        <v>212</v>
      </c>
      <c r="AK18">
        <v>4375581</v>
      </c>
      <c r="AL18">
        <v>102</v>
      </c>
      <c r="AM18">
        <v>1327040</v>
      </c>
      <c r="AN18">
        <v>600</v>
      </c>
      <c r="AO18">
        <v>5653408</v>
      </c>
      <c r="AP18">
        <v>649</v>
      </c>
      <c r="AQ18">
        <v>6431559</v>
      </c>
      <c r="AR18">
        <v>506</v>
      </c>
      <c r="AS18">
        <v>10001284</v>
      </c>
      <c r="AT18">
        <v>180</v>
      </c>
      <c r="AU18">
        <v>5207203</v>
      </c>
      <c r="AV18">
        <v>95</v>
      </c>
      <c r="AW18">
        <v>2928350</v>
      </c>
      <c r="AX18">
        <v>390</v>
      </c>
      <c r="AY18">
        <v>5887612</v>
      </c>
      <c r="AZ18">
        <v>62</v>
      </c>
      <c r="BA18">
        <v>964706</v>
      </c>
      <c r="BB18">
        <v>39</v>
      </c>
      <c r="BC18">
        <v>1783440</v>
      </c>
      <c r="BD18">
        <v>376</v>
      </c>
      <c r="BE18">
        <v>2601072</v>
      </c>
      <c r="BF18">
        <v>145</v>
      </c>
      <c r="BG18">
        <v>1312540</v>
      </c>
      <c r="BH18">
        <v>339</v>
      </c>
      <c r="BI18">
        <v>8677885</v>
      </c>
      <c r="BJ18">
        <v>266</v>
      </c>
      <c r="BK18">
        <v>1990070</v>
      </c>
      <c r="BL18">
        <v>1029</v>
      </c>
      <c r="BM18">
        <v>19132335</v>
      </c>
      <c r="BN18">
        <v>750</v>
      </c>
      <c r="BO18">
        <v>9118037</v>
      </c>
      <c r="BP18">
        <v>16</v>
      </c>
      <c r="BQ18">
        <v>652822</v>
      </c>
      <c r="BR18">
        <v>705</v>
      </c>
      <c r="BS18">
        <v>11500468</v>
      </c>
      <c r="BT18">
        <v>492</v>
      </c>
      <c r="BU18">
        <v>3634349</v>
      </c>
      <c r="BV18">
        <v>358</v>
      </c>
      <c r="BW18">
        <v>3722417</v>
      </c>
      <c r="BX18">
        <v>492</v>
      </c>
      <c r="BY18">
        <v>12563937</v>
      </c>
      <c r="BZ18">
        <v>87</v>
      </c>
      <c r="CA18">
        <v>1057315</v>
      </c>
      <c r="CB18">
        <v>199</v>
      </c>
      <c r="CC18">
        <v>4444110</v>
      </c>
      <c r="CD18">
        <v>20</v>
      </c>
      <c r="CE18">
        <v>791623</v>
      </c>
      <c r="CF18">
        <v>479</v>
      </c>
      <c r="CG18">
        <v>6175727</v>
      </c>
      <c r="CH18">
        <v>1021</v>
      </c>
      <c r="CI18">
        <v>23831983</v>
      </c>
      <c r="CJ18">
        <v>359</v>
      </c>
      <c r="CK18">
        <v>2597746</v>
      </c>
      <c r="CL18">
        <v>52</v>
      </c>
      <c r="CM18">
        <v>623481</v>
      </c>
      <c r="CN18">
        <v>502</v>
      </c>
      <c r="CO18">
        <v>7751000</v>
      </c>
      <c r="CP18">
        <v>651</v>
      </c>
      <c r="CQ18">
        <v>6461587</v>
      </c>
      <c r="CR18">
        <v>29</v>
      </c>
      <c r="CS18">
        <v>574404</v>
      </c>
      <c r="CT18">
        <v>332</v>
      </c>
      <c r="CU18">
        <v>1834052</v>
      </c>
      <c r="CV18">
        <v>371</v>
      </c>
      <c r="CW18">
        <v>5610775</v>
      </c>
      <c r="CX18">
        <v>25</v>
      </c>
      <c r="CY18">
        <v>534876</v>
      </c>
    </row>
    <row r="19" spans="1:103" x14ac:dyDescent="0.2">
      <c r="A19" t="s">
        <v>125</v>
      </c>
      <c r="B19">
        <v>185</v>
      </c>
      <c r="C19">
        <v>4718206</v>
      </c>
      <c r="D19">
        <v>88</v>
      </c>
      <c r="E19">
        <v>687455</v>
      </c>
      <c r="F19">
        <v>494</v>
      </c>
      <c r="G19">
        <v>6280362</v>
      </c>
      <c r="H19">
        <v>197</v>
      </c>
      <c r="I19">
        <v>2874554</v>
      </c>
      <c r="J19">
        <v>1801</v>
      </c>
      <c r="K19">
        <v>36604337</v>
      </c>
      <c r="L19">
        <v>355</v>
      </c>
      <c r="M19">
        <v>4889730</v>
      </c>
      <c r="N19">
        <v>230</v>
      </c>
      <c r="O19">
        <v>3545579</v>
      </c>
      <c r="P19">
        <v>65</v>
      </c>
      <c r="Q19">
        <v>883874</v>
      </c>
      <c r="R19">
        <v>1478</v>
      </c>
      <c r="S19">
        <v>18527305</v>
      </c>
      <c r="T19">
        <v>404</v>
      </c>
      <c r="U19">
        <v>9504843</v>
      </c>
      <c r="V19">
        <v>53</v>
      </c>
      <c r="W19">
        <v>1332213</v>
      </c>
      <c r="X19">
        <v>72</v>
      </c>
      <c r="Y19">
        <v>1534320</v>
      </c>
      <c r="Z19">
        <v>846</v>
      </c>
      <c r="AA19">
        <v>12747038</v>
      </c>
      <c r="AB19">
        <v>311</v>
      </c>
      <c r="AC19">
        <v>6424806</v>
      </c>
      <c r="AD19">
        <v>127</v>
      </c>
      <c r="AE19">
        <v>3016734</v>
      </c>
      <c r="AF19">
        <v>96</v>
      </c>
      <c r="AG19">
        <v>2808076</v>
      </c>
      <c r="AH19">
        <v>365</v>
      </c>
      <c r="AI19">
        <v>4289878</v>
      </c>
      <c r="AJ19">
        <v>130</v>
      </c>
      <c r="AK19">
        <v>4435586</v>
      </c>
      <c r="AL19">
        <v>105</v>
      </c>
      <c r="AM19">
        <v>1330509</v>
      </c>
      <c r="AN19">
        <v>513</v>
      </c>
      <c r="AO19">
        <v>5684965</v>
      </c>
      <c r="AP19">
        <v>596</v>
      </c>
      <c r="AQ19">
        <v>6468967</v>
      </c>
      <c r="AR19">
        <v>643</v>
      </c>
      <c r="AS19">
        <v>9946889</v>
      </c>
      <c r="AT19">
        <v>227</v>
      </c>
      <c r="AU19">
        <v>5247018</v>
      </c>
      <c r="AV19">
        <v>106</v>
      </c>
      <c r="AW19">
        <v>2947806</v>
      </c>
      <c r="AX19">
        <v>475</v>
      </c>
      <c r="AY19">
        <v>5923916</v>
      </c>
      <c r="AZ19">
        <v>70</v>
      </c>
      <c r="BA19">
        <v>976415</v>
      </c>
      <c r="BB19">
        <v>29</v>
      </c>
      <c r="BC19">
        <v>1796378</v>
      </c>
      <c r="BD19">
        <v>397</v>
      </c>
      <c r="BE19">
        <v>2653630</v>
      </c>
      <c r="BF19">
        <v>94</v>
      </c>
      <c r="BG19">
        <v>1315906</v>
      </c>
      <c r="BH19">
        <v>331</v>
      </c>
      <c r="BI19">
        <v>8711090</v>
      </c>
      <c r="BJ19">
        <v>324</v>
      </c>
      <c r="BK19">
        <v>2010662</v>
      </c>
      <c r="BL19">
        <v>1116</v>
      </c>
      <c r="BM19">
        <v>19212436</v>
      </c>
      <c r="BN19">
        <v>846</v>
      </c>
      <c r="BO19">
        <v>9309449</v>
      </c>
      <c r="BP19">
        <v>32</v>
      </c>
      <c r="BQ19">
        <v>657569</v>
      </c>
      <c r="BR19">
        <v>814</v>
      </c>
      <c r="BS19">
        <v>11515391</v>
      </c>
      <c r="BT19">
        <v>410</v>
      </c>
      <c r="BU19">
        <v>3668976</v>
      </c>
      <c r="BV19">
        <v>342</v>
      </c>
      <c r="BW19">
        <v>3768748</v>
      </c>
      <c r="BX19">
        <v>611</v>
      </c>
      <c r="BY19">
        <v>12612285</v>
      </c>
      <c r="BZ19">
        <v>133</v>
      </c>
      <c r="CA19">
        <v>1055003</v>
      </c>
      <c r="CB19">
        <v>218</v>
      </c>
      <c r="CC19">
        <v>4528996</v>
      </c>
      <c r="CD19">
        <v>31</v>
      </c>
      <c r="CE19">
        <v>799124</v>
      </c>
      <c r="CF19">
        <v>480</v>
      </c>
      <c r="CG19">
        <v>6247411</v>
      </c>
      <c r="CH19">
        <v>944</v>
      </c>
      <c r="CI19">
        <v>24309039</v>
      </c>
      <c r="CJ19">
        <v>350</v>
      </c>
      <c r="CK19">
        <v>2663029</v>
      </c>
      <c r="CL19">
        <v>57</v>
      </c>
      <c r="CM19">
        <v>624151</v>
      </c>
      <c r="CN19">
        <v>490</v>
      </c>
      <c r="CO19">
        <v>7833496</v>
      </c>
      <c r="CP19">
        <v>690</v>
      </c>
      <c r="CQ19">
        <v>6562231</v>
      </c>
      <c r="CR19">
        <v>31</v>
      </c>
      <c r="CS19">
        <v>580236</v>
      </c>
      <c r="CT19">
        <v>371</v>
      </c>
      <c r="CU19">
        <v>1840310</v>
      </c>
      <c r="CV19">
        <v>369</v>
      </c>
      <c r="CW19">
        <v>5640996</v>
      </c>
      <c r="CX19">
        <v>40</v>
      </c>
      <c r="CY19">
        <v>546043</v>
      </c>
    </row>
    <row r="20" spans="1:103" x14ac:dyDescent="0.2">
      <c r="A20" t="s">
        <v>126</v>
      </c>
      <c r="B20">
        <v>206</v>
      </c>
      <c r="C20">
        <v>4757938</v>
      </c>
      <c r="D20">
        <v>90</v>
      </c>
      <c r="E20">
        <v>698895</v>
      </c>
      <c r="F20">
        <v>605</v>
      </c>
      <c r="G20">
        <v>6343154</v>
      </c>
      <c r="H20">
        <v>201</v>
      </c>
      <c r="I20">
        <v>2896843</v>
      </c>
      <c r="J20">
        <v>1987</v>
      </c>
      <c r="K20">
        <v>36961229</v>
      </c>
      <c r="L20">
        <v>397</v>
      </c>
      <c r="M20">
        <v>4972195</v>
      </c>
      <c r="N20">
        <v>216</v>
      </c>
      <c r="O20">
        <v>3561807</v>
      </c>
      <c r="P20">
        <v>81</v>
      </c>
      <c r="Q20">
        <v>891730</v>
      </c>
      <c r="R20">
        <v>1590</v>
      </c>
      <c r="S20">
        <v>18652644</v>
      </c>
      <c r="T20">
        <v>490</v>
      </c>
      <c r="U20">
        <v>9620846</v>
      </c>
      <c r="V20">
        <v>57</v>
      </c>
      <c r="W20">
        <v>1346717</v>
      </c>
      <c r="X20">
        <v>62</v>
      </c>
      <c r="Y20">
        <v>1554439</v>
      </c>
      <c r="Z20">
        <v>886</v>
      </c>
      <c r="AA20">
        <v>12796778</v>
      </c>
      <c r="AB20">
        <v>319</v>
      </c>
      <c r="AC20">
        <v>6459325</v>
      </c>
      <c r="AD20">
        <v>141</v>
      </c>
      <c r="AE20">
        <v>3032870</v>
      </c>
      <c r="AF20">
        <v>148</v>
      </c>
      <c r="AG20">
        <v>2832704</v>
      </c>
      <c r="AH20">
        <v>434</v>
      </c>
      <c r="AI20">
        <v>4317074</v>
      </c>
      <c r="AJ20">
        <v>122</v>
      </c>
      <c r="AK20">
        <v>4491648</v>
      </c>
      <c r="AL20">
        <v>114</v>
      </c>
      <c r="AM20">
        <v>1329590</v>
      </c>
      <c r="AN20">
        <v>586</v>
      </c>
      <c r="AO20">
        <v>5730388</v>
      </c>
      <c r="AP20">
        <v>622</v>
      </c>
      <c r="AQ20">
        <v>6517613</v>
      </c>
      <c r="AR20">
        <v>736</v>
      </c>
      <c r="AS20">
        <v>9901591</v>
      </c>
      <c r="AT20">
        <v>272</v>
      </c>
      <c r="AU20">
        <v>5281203</v>
      </c>
      <c r="AV20">
        <v>96</v>
      </c>
      <c r="AW20">
        <v>2958774</v>
      </c>
      <c r="AX20">
        <v>526</v>
      </c>
      <c r="AY20">
        <v>5961088</v>
      </c>
      <c r="AZ20">
        <v>89</v>
      </c>
      <c r="BA20">
        <v>983982</v>
      </c>
      <c r="BB20">
        <v>66</v>
      </c>
      <c r="BC20">
        <v>1812683</v>
      </c>
      <c r="BD20">
        <v>439</v>
      </c>
      <c r="BE20">
        <v>2684665</v>
      </c>
      <c r="BF20">
        <v>126</v>
      </c>
      <c r="BG20">
        <v>1316102</v>
      </c>
      <c r="BH20">
        <v>55</v>
      </c>
      <c r="BI20">
        <v>8755602</v>
      </c>
      <c r="BJ20">
        <v>200</v>
      </c>
      <c r="BK20">
        <v>2036802</v>
      </c>
      <c r="BL20">
        <v>1058</v>
      </c>
      <c r="BM20">
        <v>19307066</v>
      </c>
      <c r="BN20">
        <v>857</v>
      </c>
      <c r="BO20">
        <v>9449566</v>
      </c>
      <c r="BP20">
        <v>17</v>
      </c>
      <c r="BQ20">
        <v>664968</v>
      </c>
      <c r="BR20">
        <v>664</v>
      </c>
      <c r="BS20">
        <v>11528896</v>
      </c>
      <c r="BT20">
        <v>568</v>
      </c>
      <c r="BU20">
        <v>3717572</v>
      </c>
      <c r="BV20">
        <v>368</v>
      </c>
      <c r="BW20">
        <v>3808600</v>
      </c>
      <c r="BX20">
        <v>637</v>
      </c>
      <c r="BY20">
        <v>12666858</v>
      </c>
      <c r="BZ20">
        <v>115</v>
      </c>
      <c r="CA20">
        <v>1053646</v>
      </c>
      <c r="CB20">
        <v>238</v>
      </c>
      <c r="CC20">
        <v>4589872</v>
      </c>
      <c r="CD20">
        <v>35</v>
      </c>
      <c r="CE20">
        <v>807067</v>
      </c>
      <c r="CF20">
        <v>535</v>
      </c>
      <c r="CG20">
        <v>6306019</v>
      </c>
      <c r="CH20">
        <v>1151</v>
      </c>
      <c r="CI20">
        <v>24801761</v>
      </c>
      <c r="CJ20">
        <v>370</v>
      </c>
      <c r="CK20">
        <v>2723421</v>
      </c>
      <c r="CL20">
        <v>39</v>
      </c>
      <c r="CM20">
        <v>624817</v>
      </c>
      <c r="CN20">
        <v>477</v>
      </c>
      <c r="CO20">
        <v>7925937</v>
      </c>
      <c r="CP20">
        <v>708</v>
      </c>
      <c r="CQ20">
        <v>6667426</v>
      </c>
      <c r="CR20">
        <v>13</v>
      </c>
      <c r="CS20">
        <v>592228</v>
      </c>
      <c r="CT20">
        <v>184</v>
      </c>
      <c r="CU20">
        <v>1847775</v>
      </c>
      <c r="CV20">
        <v>397</v>
      </c>
      <c r="CW20">
        <v>5669264</v>
      </c>
      <c r="CX20">
        <v>32</v>
      </c>
      <c r="CY20">
        <v>559851</v>
      </c>
    </row>
    <row r="21" spans="1:103" x14ac:dyDescent="0.2">
      <c r="A21" t="s">
        <v>127</v>
      </c>
      <c r="B21">
        <v>187</v>
      </c>
      <c r="C21">
        <v>4779736</v>
      </c>
      <c r="D21">
        <v>62</v>
      </c>
      <c r="E21">
        <v>710231</v>
      </c>
      <c r="F21">
        <v>626</v>
      </c>
      <c r="G21">
        <v>6392017</v>
      </c>
      <c r="H21">
        <v>189</v>
      </c>
      <c r="I21">
        <v>2915918</v>
      </c>
      <c r="J21">
        <v>1929</v>
      </c>
      <c r="K21">
        <v>37253956</v>
      </c>
      <c r="L21">
        <v>304</v>
      </c>
      <c r="M21">
        <v>5029196</v>
      </c>
      <c r="N21">
        <v>223</v>
      </c>
      <c r="O21">
        <v>3574097</v>
      </c>
      <c r="P21">
        <v>103</v>
      </c>
      <c r="Q21">
        <v>897934</v>
      </c>
      <c r="R21">
        <v>1674</v>
      </c>
      <c r="S21">
        <v>18801310</v>
      </c>
      <c r="T21">
        <v>534</v>
      </c>
      <c r="U21">
        <v>9687653</v>
      </c>
      <c r="V21">
        <v>74</v>
      </c>
      <c r="W21">
        <v>1360301</v>
      </c>
      <c r="X21">
        <v>79</v>
      </c>
      <c r="Y21">
        <v>1567582</v>
      </c>
      <c r="Z21">
        <v>867</v>
      </c>
      <c r="AA21">
        <v>12830632</v>
      </c>
      <c r="AB21">
        <v>289</v>
      </c>
      <c r="AC21">
        <v>6483802</v>
      </c>
      <c r="AD21">
        <v>147</v>
      </c>
      <c r="AE21">
        <v>3046355</v>
      </c>
      <c r="AF21">
        <v>104</v>
      </c>
      <c r="AG21">
        <v>2853118</v>
      </c>
      <c r="AH21">
        <v>591</v>
      </c>
      <c r="AI21">
        <v>4339367</v>
      </c>
      <c r="AJ21">
        <v>123</v>
      </c>
      <c r="AK21">
        <v>4533372</v>
      </c>
      <c r="AL21">
        <v>90</v>
      </c>
      <c r="AM21">
        <v>1328361</v>
      </c>
      <c r="AN21">
        <v>509</v>
      </c>
      <c r="AO21">
        <v>5773552</v>
      </c>
      <c r="AP21">
        <v>549</v>
      </c>
      <c r="AQ21">
        <v>6547629</v>
      </c>
      <c r="AR21">
        <v>695</v>
      </c>
      <c r="AS21">
        <v>9883640</v>
      </c>
      <c r="AT21">
        <v>235</v>
      </c>
      <c r="AU21">
        <v>5303925</v>
      </c>
      <c r="AV21">
        <v>100</v>
      </c>
      <c r="AW21">
        <v>2967297</v>
      </c>
      <c r="AX21">
        <v>599</v>
      </c>
      <c r="AY21">
        <v>5988927</v>
      </c>
      <c r="AZ21">
        <v>54</v>
      </c>
      <c r="BA21">
        <v>989415</v>
      </c>
      <c r="BB21">
        <v>58</v>
      </c>
      <c r="BC21">
        <v>1826341</v>
      </c>
      <c r="BD21">
        <v>439</v>
      </c>
      <c r="BE21">
        <v>2700551</v>
      </c>
      <c r="BF21">
        <v>116</v>
      </c>
      <c r="BG21">
        <v>1316470</v>
      </c>
      <c r="BH21">
        <v>373</v>
      </c>
      <c r="BI21">
        <v>8791894</v>
      </c>
      <c r="BJ21">
        <v>191</v>
      </c>
      <c r="BK21">
        <v>2059179</v>
      </c>
      <c r="BL21">
        <v>1074</v>
      </c>
      <c r="BM21">
        <v>19378102</v>
      </c>
      <c r="BN21">
        <v>776</v>
      </c>
      <c r="BO21">
        <v>9535483</v>
      </c>
      <c r="BP21">
        <v>18</v>
      </c>
      <c r="BQ21">
        <v>672591</v>
      </c>
      <c r="BR21">
        <v>1124</v>
      </c>
      <c r="BS21">
        <v>11536504</v>
      </c>
      <c r="BT21">
        <v>510</v>
      </c>
      <c r="BU21">
        <v>3751351</v>
      </c>
      <c r="BV21">
        <v>332</v>
      </c>
      <c r="BW21">
        <v>3831074</v>
      </c>
      <c r="BX21">
        <v>629</v>
      </c>
      <c r="BY21">
        <v>12702379</v>
      </c>
      <c r="BZ21">
        <v>111</v>
      </c>
      <c r="CA21">
        <v>1052567</v>
      </c>
      <c r="CB21">
        <v>271</v>
      </c>
      <c r="CC21">
        <v>4625364</v>
      </c>
      <c r="CD21">
        <v>32</v>
      </c>
      <c r="CE21">
        <v>814180</v>
      </c>
      <c r="CF21">
        <v>633</v>
      </c>
      <c r="CG21">
        <v>6346105</v>
      </c>
      <c r="CH21">
        <v>1122</v>
      </c>
      <c r="CI21">
        <v>25145561</v>
      </c>
      <c r="CJ21">
        <v>336</v>
      </c>
      <c r="CK21">
        <v>2763885</v>
      </c>
      <c r="CL21">
        <v>43</v>
      </c>
      <c r="CM21">
        <v>625741</v>
      </c>
      <c r="CN21">
        <v>389</v>
      </c>
      <c r="CO21">
        <v>8001024</v>
      </c>
      <c r="CP21">
        <v>628</v>
      </c>
      <c r="CQ21">
        <v>6724540</v>
      </c>
      <c r="CR21">
        <v>34</v>
      </c>
      <c r="CS21">
        <v>601723</v>
      </c>
      <c r="CT21">
        <v>451</v>
      </c>
      <c r="CU21">
        <v>1852994</v>
      </c>
      <c r="CV21">
        <v>415</v>
      </c>
      <c r="CW21">
        <v>5686986</v>
      </c>
      <c r="CX21">
        <v>47</v>
      </c>
      <c r="CY21">
        <v>563626</v>
      </c>
    </row>
    <row r="22" spans="1:103" x14ac:dyDescent="0.2">
      <c r="A22" t="s">
        <v>128</v>
      </c>
      <c r="B22">
        <v>176</v>
      </c>
      <c r="C22">
        <v>4802740</v>
      </c>
      <c r="D22">
        <v>66</v>
      </c>
      <c r="E22">
        <v>722718</v>
      </c>
      <c r="F22">
        <v>562</v>
      </c>
      <c r="G22">
        <v>6482505</v>
      </c>
      <c r="H22">
        <v>169</v>
      </c>
      <c r="I22">
        <v>2937979</v>
      </c>
      <c r="J22">
        <v>1938</v>
      </c>
      <c r="K22">
        <v>37691912</v>
      </c>
      <c r="L22">
        <v>418</v>
      </c>
      <c r="M22">
        <v>5116796</v>
      </c>
      <c r="N22">
        <v>209</v>
      </c>
      <c r="O22">
        <v>3580709</v>
      </c>
      <c r="P22">
        <v>113</v>
      </c>
      <c r="Q22">
        <v>907135</v>
      </c>
      <c r="R22">
        <v>1576</v>
      </c>
      <c r="S22">
        <v>19057542</v>
      </c>
      <c r="T22">
        <v>535</v>
      </c>
      <c r="U22">
        <v>9815210</v>
      </c>
      <c r="V22">
        <v>77</v>
      </c>
      <c r="W22">
        <v>1374810</v>
      </c>
      <c r="X22">
        <v>77</v>
      </c>
      <c r="Y22">
        <v>1584985</v>
      </c>
      <c r="Z22">
        <v>907</v>
      </c>
      <c r="AA22">
        <v>12869257</v>
      </c>
      <c r="AB22">
        <v>356</v>
      </c>
      <c r="AC22">
        <v>6516922</v>
      </c>
      <c r="AD22">
        <v>172</v>
      </c>
      <c r="AE22">
        <v>3062309</v>
      </c>
      <c r="AF22">
        <v>118</v>
      </c>
      <c r="AG22">
        <v>2871238</v>
      </c>
      <c r="AH22">
        <v>669</v>
      </c>
      <c r="AI22">
        <v>4369356</v>
      </c>
      <c r="AJ22">
        <v>116</v>
      </c>
      <c r="AK22">
        <v>4574836</v>
      </c>
      <c r="AL22">
        <v>85</v>
      </c>
      <c r="AM22">
        <v>1328188</v>
      </c>
      <c r="AN22">
        <v>546</v>
      </c>
      <c r="AO22">
        <v>5828289</v>
      </c>
      <c r="AP22">
        <v>655</v>
      </c>
      <c r="AQ22">
        <v>6587536</v>
      </c>
      <c r="AR22">
        <v>714</v>
      </c>
      <c r="AS22">
        <v>9876187</v>
      </c>
      <c r="AT22">
        <v>286</v>
      </c>
      <c r="AU22">
        <v>5344861</v>
      </c>
      <c r="AV22">
        <v>79</v>
      </c>
      <c r="AW22">
        <v>2978512</v>
      </c>
      <c r="AX22">
        <v>595</v>
      </c>
      <c r="AY22">
        <v>6010688</v>
      </c>
      <c r="AZ22">
        <v>63</v>
      </c>
      <c r="BA22">
        <v>998199</v>
      </c>
      <c r="BB22">
        <v>53</v>
      </c>
      <c r="BC22">
        <v>1842641</v>
      </c>
      <c r="BD22">
        <v>461</v>
      </c>
      <c r="BE22">
        <v>2723322</v>
      </c>
      <c r="BF22">
        <v>154</v>
      </c>
      <c r="BG22">
        <v>1318194</v>
      </c>
      <c r="BH22">
        <v>454</v>
      </c>
      <c r="BI22">
        <v>8821155</v>
      </c>
      <c r="BJ22">
        <v>243</v>
      </c>
      <c r="BK22">
        <v>2082224</v>
      </c>
      <c r="BL22">
        <v>1356</v>
      </c>
      <c r="BM22">
        <v>19465197</v>
      </c>
      <c r="BN22">
        <v>822</v>
      </c>
      <c r="BO22">
        <v>9656401</v>
      </c>
      <c r="BP22">
        <v>10</v>
      </c>
      <c r="BQ22">
        <v>683932</v>
      </c>
      <c r="BR22">
        <v>1272</v>
      </c>
      <c r="BS22">
        <v>11544951</v>
      </c>
      <c r="BT22">
        <v>483</v>
      </c>
      <c r="BU22">
        <v>3791508</v>
      </c>
      <c r="BV22">
        <v>392</v>
      </c>
      <c r="BW22">
        <v>3871859</v>
      </c>
      <c r="BX22">
        <v>752</v>
      </c>
      <c r="BY22">
        <v>12742886</v>
      </c>
      <c r="BZ22">
        <v>142</v>
      </c>
      <c r="CA22">
        <v>1051302</v>
      </c>
      <c r="CB22">
        <v>243</v>
      </c>
      <c r="CC22">
        <v>4679230</v>
      </c>
      <c r="CD22">
        <v>34</v>
      </c>
      <c r="CE22">
        <v>824082</v>
      </c>
      <c r="CF22">
        <v>633</v>
      </c>
      <c r="CG22">
        <v>6403353</v>
      </c>
      <c r="CH22">
        <v>1178</v>
      </c>
      <c r="CI22">
        <v>25674681</v>
      </c>
      <c r="CJ22">
        <v>381</v>
      </c>
      <c r="CK22">
        <v>2817222</v>
      </c>
      <c r="CL22">
        <v>55</v>
      </c>
      <c r="CM22">
        <v>626431</v>
      </c>
      <c r="CN22">
        <v>575</v>
      </c>
      <c r="CO22">
        <v>8096604</v>
      </c>
      <c r="CP22">
        <v>697</v>
      </c>
      <c r="CQ22">
        <v>6830038</v>
      </c>
      <c r="CR22">
        <v>51</v>
      </c>
      <c r="CS22">
        <v>617996</v>
      </c>
      <c r="CT22">
        <v>550</v>
      </c>
      <c r="CU22">
        <v>1855364</v>
      </c>
      <c r="CV22">
        <v>473</v>
      </c>
      <c r="CW22">
        <v>5711767</v>
      </c>
      <c r="CX22">
        <v>43</v>
      </c>
      <c r="CY22">
        <v>568158</v>
      </c>
    </row>
    <row r="23" spans="1:103" x14ac:dyDescent="0.2">
      <c r="A23" t="s">
        <v>129</v>
      </c>
      <c r="B23">
        <v>165</v>
      </c>
      <c r="C23">
        <v>4822023</v>
      </c>
      <c r="D23">
        <v>81</v>
      </c>
      <c r="E23">
        <v>731449</v>
      </c>
      <c r="F23">
        <v>526</v>
      </c>
      <c r="G23">
        <v>6553255</v>
      </c>
      <c r="H23">
        <v>169</v>
      </c>
      <c r="I23">
        <v>2949131</v>
      </c>
      <c r="J23">
        <v>1719</v>
      </c>
      <c r="K23">
        <v>38041430</v>
      </c>
      <c r="L23">
        <v>407</v>
      </c>
      <c r="M23">
        <v>5187582</v>
      </c>
      <c r="N23">
        <v>201</v>
      </c>
      <c r="O23">
        <v>3590347</v>
      </c>
      <c r="P23">
        <v>82</v>
      </c>
      <c r="Q23">
        <v>917092</v>
      </c>
      <c r="R23">
        <v>1326</v>
      </c>
      <c r="S23">
        <v>19317568</v>
      </c>
      <c r="T23">
        <v>536</v>
      </c>
      <c r="U23">
        <v>9919945</v>
      </c>
      <c r="V23">
        <v>62</v>
      </c>
      <c r="W23">
        <v>1392313</v>
      </c>
      <c r="X23">
        <v>59</v>
      </c>
      <c r="Y23">
        <v>1595728</v>
      </c>
      <c r="Z23">
        <v>1151</v>
      </c>
      <c r="AA23">
        <v>12875255</v>
      </c>
      <c r="AB23">
        <v>375</v>
      </c>
      <c r="AC23">
        <v>6537334</v>
      </c>
      <c r="AD23">
        <v>171</v>
      </c>
      <c r="AE23">
        <v>3074186</v>
      </c>
      <c r="AF23">
        <v>171</v>
      </c>
      <c r="AG23">
        <v>2885905</v>
      </c>
      <c r="AH23">
        <v>673</v>
      </c>
      <c r="AI23">
        <v>4380415</v>
      </c>
      <c r="AJ23">
        <v>169</v>
      </c>
      <c r="AK23">
        <v>4601893</v>
      </c>
      <c r="AL23">
        <v>100</v>
      </c>
      <c r="AM23">
        <v>1329192</v>
      </c>
      <c r="AN23">
        <v>657</v>
      </c>
      <c r="AO23">
        <v>5884563</v>
      </c>
      <c r="AP23">
        <v>691</v>
      </c>
      <c r="AQ23">
        <v>6646144</v>
      </c>
      <c r="AR23">
        <v>685</v>
      </c>
      <c r="AS23">
        <v>9883360</v>
      </c>
      <c r="AT23">
        <v>290</v>
      </c>
      <c r="AU23">
        <v>5379139</v>
      </c>
      <c r="AV23">
        <v>111</v>
      </c>
      <c r="AW23">
        <v>2984926</v>
      </c>
      <c r="AX23">
        <v>539</v>
      </c>
      <c r="AY23">
        <v>6021988</v>
      </c>
      <c r="AZ23">
        <v>51</v>
      </c>
      <c r="BA23">
        <v>1005141</v>
      </c>
      <c r="BB23">
        <v>53</v>
      </c>
      <c r="BC23">
        <v>1855525</v>
      </c>
      <c r="BD23">
        <v>446</v>
      </c>
      <c r="BE23">
        <v>2758931</v>
      </c>
      <c r="BF23">
        <v>133</v>
      </c>
      <c r="BG23">
        <v>1320718</v>
      </c>
      <c r="BH23">
        <v>602</v>
      </c>
      <c r="BI23">
        <v>8864590</v>
      </c>
      <c r="BJ23">
        <v>319</v>
      </c>
      <c r="BK23">
        <v>2085538</v>
      </c>
      <c r="BL23">
        <v>1530</v>
      </c>
      <c r="BM23">
        <v>19570261</v>
      </c>
      <c r="BN23">
        <v>833</v>
      </c>
      <c r="BO23">
        <v>9752073</v>
      </c>
      <c r="BP23" t="s">
        <v>12</v>
      </c>
      <c r="BQ23">
        <v>699628</v>
      </c>
      <c r="BR23">
        <v>1355</v>
      </c>
      <c r="BS23">
        <v>11544225</v>
      </c>
      <c r="BT23">
        <v>531</v>
      </c>
      <c r="BU23">
        <v>3814820</v>
      </c>
      <c r="BV23">
        <v>360</v>
      </c>
      <c r="BW23">
        <v>3899353</v>
      </c>
      <c r="BX23">
        <v>826</v>
      </c>
      <c r="BY23">
        <v>12763536</v>
      </c>
      <c r="BZ23">
        <v>140</v>
      </c>
      <c r="CA23">
        <v>1050292</v>
      </c>
      <c r="CB23">
        <v>237</v>
      </c>
      <c r="CC23">
        <v>4723723</v>
      </c>
      <c r="CD23">
        <v>24</v>
      </c>
      <c r="CE23">
        <v>833354</v>
      </c>
      <c r="CF23">
        <v>723</v>
      </c>
      <c r="CG23">
        <v>6456243</v>
      </c>
      <c r="CH23">
        <v>1131</v>
      </c>
      <c r="CI23">
        <v>26059203</v>
      </c>
      <c r="CJ23">
        <v>422</v>
      </c>
      <c r="CK23">
        <v>2855287</v>
      </c>
      <c r="CL23">
        <v>55</v>
      </c>
      <c r="CM23">
        <v>626011</v>
      </c>
      <c r="CN23">
        <v>533</v>
      </c>
      <c r="CO23">
        <v>8185867</v>
      </c>
      <c r="CP23">
        <v>695</v>
      </c>
      <c r="CQ23">
        <v>6897012</v>
      </c>
      <c r="CR23">
        <v>44</v>
      </c>
      <c r="CS23">
        <v>632323</v>
      </c>
      <c r="CT23">
        <v>468</v>
      </c>
      <c r="CU23">
        <v>1855413</v>
      </c>
      <c r="CV23">
        <v>483</v>
      </c>
      <c r="CW23">
        <v>5726398</v>
      </c>
      <c r="CX23">
        <v>45</v>
      </c>
      <c r="CY23">
        <v>576412</v>
      </c>
    </row>
    <row r="24" spans="1:103" x14ac:dyDescent="0.2">
      <c r="A24" t="s">
        <v>130</v>
      </c>
      <c r="B24">
        <v>166</v>
      </c>
      <c r="C24">
        <v>4833722</v>
      </c>
      <c r="D24">
        <v>69</v>
      </c>
      <c r="E24">
        <v>735132</v>
      </c>
      <c r="F24">
        <v>527</v>
      </c>
      <c r="G24">
        <v>6626624</v>
      </c>
      <c r="H24">
        <v>162</v>
      </c>
      <c r="I24">
        <v>2959373</v>
      </c>
      <c r="J24">
        <v>1948</v>
      </c>
      <c r="K24">
        <v>38332521</v>
      </c>
      <c r="L24">
        <v>433</v>
      </c>
      <c r="M24">
        <v>5268367</v>
      </c>
      <c r="N24">
        <v>439</v>
      </c>
      <c r="O24">
        <v>3596080</v>
      </c>
      <c r="P24">
        <v>113</v>
      </c>
      <c r="Q24">
        <v>925749</v>
      </c>
      <c r="R24">
        <v>1268</v>
      </c>
      <c r="S24">
        <v>19552860</v>
      </c>
      <c r="T24">
        <v>530</v>
      </c>
      <c r="U24">
        <v>9992167</v>
      </c>
      <c r="V24">
        <v>69</v>
      </c>
      <c r="W24">
        <v>1404054</v>
      </c>
      <c r="X24">
        <v>77</v>
      </c>
      <c r="Y24">
        <v>1612136</v>
      </c>
      <c r="Z24">
        <v>1072</v>
      </c>
      <c r="AA24">
        <v>12882135</v>
      </c>
      <c r="AB24">
        <v>360</v>
      </c>
      <c r="AC24">
        <v>6570902</v>
      </c>
      <c r="AD24">
        <v>179</v>
      </c>
      <c r="AE24">
        <v>3090416</v>
      </c>
      <c r="AF24">
        <v>158</v>
      </c>
      <c r="AG24">
        <v>2893957</v>
      </c>
      <c r="AH24">
        <v>665</v>
      </c>
      <c r="AI24">
        <v>4395295</v>
      </c>
      <c r="AJ24">
        <v>265</v>
      </c>
      <c r="AK24">
        <v>4625470</v>
      </c>
      <c r="AL24">
        <v>125</v>
      </c>
      <c r="AM24">
        <v>1328302</v>
      </c>
      <c r="AN24">
        <v>749</v>
      </c>
      <c r="AO24">
        <v>5928814</v>
      </c>
      <c r="AP24">
        <v>888</v>
      </c>
      <c r="AQ24">
        <v>6692824</v>
      </c>
      <c r="AR24">
        <v>909</v>
      </c>
      <c r="AS24">
        <v>9895622</v>
      </c>
      <c r="AT24">
        <v>305</v>
      </c>
      <c r="AU24">
        <v>5420380</v>
      </c>
      <c r="AV24">
        <v>100</v>
      </c>
      <c r="AW24">
        <v>2991207</v>
      </c>
      <c r="AX24">
        <v>620</v>
      </c>
      <c r="AY24">
        <v>6044171</v>
      </c>
      <c r="AZ24">
        <v>67</v>
      </c>
      <c r="BA24">
        <v>1015165</v>
      </c>
      <c r="BB24">
        <v>41</v>
      </c>
      <c r="BC24">
        <v>1868516</v>
      </c>
      <c r="BD24">
        <v>398</v>
      </c>
      <c r="BE24">
        <v>2790136</v>
      </c>
      <c r="BF24">
        <v>157</v>
      </c>
      <c r="BG24">
        <v>1323459</v>
      </c>
      <c r="BH24">
        <v>675</v>
      </c>
      <c r="BI24">
        <v>8899339</v>
      </c>
      <c r="BJ24">
        <v>322</v>
      </c>
      <c r="BK24">
        <v>2085287</v>
      </c>
      <c r="BL24">
        <v>1681</v>
      </c>
      <c r="BM24">
        <v>19651127</v>
      </c>
      <c r="BN24">
        <v>834</v>
      </c>
      <c r="BO24">
        <v>9848060</v>
      </c>
      <c r="BP24">
        <v>11</v>
      </c>
      <c r="BQ24">
        <v>723393</v>
      </c>
      <c r="BR24">
        <v>1630</v>
      </c>
      <c r="BS24">
        <v>11570808</v>
      </c>
      <c r="BT24">
        <v>511</v>
      </c>
      <c r="BU24">
        <v>3850568</v>
      </c>
      <c r="BV24">
        <v>301</v>
      </c>
      <c r="BW24">
        <v>3930065</v>
      </c>
      <c r="BX24">
        <v>958</v>
      </c>
      <c r="BY24">
        <v>12773801</v>
      </c>
      <c r="BZ24">
        <v>190</v>
      </c>
      <c r="CA24">
        <v>1051511</v>
      </c>
      <c r="CB24">
        <v>247</v>
      </c>
      <c r="CC24">
        <v>4774839</v>
      </c>
      <c r="CD24">
        <v>34</v>
      </c>
      <c r="CE24">
        <v>844877</v>
      </c>
      <c r="CF24">
        <v>766</v>
      </c>
      <c r="CG24">
        <v>6495978</v>
      </c>
      <c r="CH24">
        <v>1053</v>
      </c>
      <c r="CI24">
        <v>26448193</v>
      </c>
      <c r="CJ24">
        <v>432</v>
      </c>
      <c r="CK24">
        <v>2900872</v>
      </c>
      <c r="CL24">
        <v>70</v>
      </c>
      <c r="CM24">
        <v>626630</v>
      </c>
      <c r="CN24">
        <v>640</v>
      </c>
      <c r="CO24">
        <v>8260405</v>
      </c>
      <c r="CP24">
        <v>639</v>
      </c>
      <c r="CQ24">
        <v>6971406</v>
      </c>
      <c r="CR24">
        <v>60</v>
      </c>
      <c r="CS24">
        <v>646449</v>
      </c>
      <c r="CT24">
        <v>490</v>
      </c>
      <c r="CU24">
        <v>1854304</v>
      </c>
      <c r="CV24">
        <v>599</v>
      </c>
      <c r="CW24">
        <v>5742713</v>
      </c>
      <c r="CX24">
        <v>48</v>
      </c>
      <c r="CY24">
        <v>582658</v>
      </c>
    </row>
    <row r="25" spans="1:103" x14ac:dyDescent="0.2">
      <c r="A25" t="s">
        <v>131</v>
      </c>
      <c r="B25">
        <v>270</v>
      </c>
      <c r="C25">
        <v>4849377</v>
      </c>
      <c r="D25">
        <v>76</v>
      </c>
      <c r="E25">
        <v>736732</v>
      </c>
      <c r="F25">
        <v>589</v>
      </c>
      <c r="G25">
        <v>6731484</v>
      </c>
      <c r="H25">
        <v>173</v>
      </c>
      <c r="I25">
        <v>2966369</v>
      </c>
      <c r="J25">
        <v>2024</v>
      </c>
      <c r="K25">
        <v>38802500</v>
      </c>
      <c r="L25">
        <v>517</v>
      </c>
      <c r="M25">
        <v>5355866</v>
      </c>
      <c r="N25">
        <v>525</v>
      </c>
      <c r="O25">
        <v>3596677</v>
      </c>
      <c r="P25">
        <v>124</v>
      </c>
      <c r="Q25">
        <v>935614</v>
      </c>
      <c r="R25">
        <v>1399</v>
      </c>
      <c r="S25">
        <v>19893297</v>
      </c>
      <c r="T25">
        <v>710</v>
      </c>
      <c r="U25">
        <v>10097343</v>
      </c>
      <c r="V25">
        <v>59</v>
      </c>
      <c r="W25">
        <v>1419561</v>
      </c>
      <c r="X25">
        <v>78</v>
      </c>
      <c r="Y25">
        <v>1634464</v>
      </c>
      <c r="Z25">
        <v>1205</v>
      </c>
      <c r="AA25">
        <v>12880580</v>
      </c>
      <c r="AB25">
        <v>462</v>
      </c>
      <c r="AC25">
        <v>6596855</v>
      </c>
      <c r="AD25">
        <v>158</v>
      </c>
      <c r="AE25">
        <v>3107126</v>
      </c>
      <c r="AF25">
        <v>173</v>
      </c>
      <c r="AG25">
        <v>2904021</v>
      </c>
      <c r="AH25">
        <v>729</v>
      </c>
      <c r="AI25">
        <v>4413457</v>
      </c>
      <c r="AJ25">
        <v>260</v>
      </c>
      <c r="AK25">
        <v>4649676</v>
      </c>
      <c r="AL25">
        <v>171</v>
      </c>
      <c r="AM25">
        <v>1330089</v>
      </c>
      <c r="AN25">
        <v>921</v>
      </c>
      <c r="AO25">
        <v>5976407</v>
      </c>
      <c r="AP25">
        <v>1140</v>
      </c>
      <c r="AQ25">
        <v>6745408</v>
      </c>
      <c r="AR25">
        <v>1052</v>
      </c>
      <c r="AS25">
        <v>9909877</v>
      </c>
      <c r="AT25">
        <v>318</v>
      </c>
      <c r="AU25">
        <v>5457173</v>
      </c>
      <c r="AV25">
        <v>115</v>
      </c>
      <c r="AW25">
        <v>2994079</v>
      </c>
      <c r="AX25">
        <v>696</v>
      </c>
      <c r="AY25">
        <v>6063589</v>
      </c>
      <c r="AZ25">
        <v>53</v>
      </c>
      <c r="BA25">
        <v>1023579</v>
      </c>
      <c r="BB25">
        <v>56</v>
      </c>
      <c r="BC25">
        <v>1881503</v>
      </c>
      <c r="BD25">
        <v>375</v>
      </c>
      <c r="BE25">
        <v>2839099</v>
      </c>
      <c r="BF25">
        <v>297</v>
      </c>
      <c r="BG25">
        <v>1326813</v>
      </c>
      <c r="BH25">
        <v>728</v>
      </c>
      <c r="BI25">
        <v>8938175</v>
      </c>
      <c r="BJ25">
        <v>402</v>
      </c>
      <c r="BK25">
        <v>2085572</v>
      </c>
      <c r="BL25">
        <v>1739</v>
      </c>
      <c r="BM25">
        <v>19746227</v>
      </c>
      <c r="BN25">
        <v>967</v>
      </c>
      <c r="BO25">
        <v>9943964</v>
      </c>
      <c r="BP25">
        <v>31</v>
      </c>
      <c r="BQ25">
        <v>739482</v>
      </c>
      <c r="BR25">
        <v>2106</v>
      </c>
      <c r="BS25">
        <v>11594163</v>
      </c>
      <c r="BT25">
        <v>502</v>
      </c>
      <c r="BU25">
        <v>3878051</v>
      </c>
      <c r="BV25">
        <v>340</v>
      </c>
      <c r="BW25">
        <v>3970239</v>
      </c>
      <c r="BX25">
        <v>1092</v>
      </c>
      <c r="BY25">
        <v>12787209</v>
      </c>
      <c r="BZ25">
        <v>205</v>
      </c>
      <c r="CA25">
        <v>1055173</v>
      </c>
      <c r="CB25">
        <v>515</v>
      </c>
      <c r="CC25">
        <v>4832482</v>
      </c>
      <c r="CD25">
        <v>33</v>
      </c>
      <c r="CE25">
        <v>853175</v>
      </c>
      <c r="CF25">
        <v>863</v>
      </c>
      <c r="CG25">
        <v>6549352</v>
      </c>
      <c r="CH25">
        <v>1151</v>
      </c>
      <c r="CI25">
        <v>26956958</v>
      </c>
      <c r="CJ25">
        <v>455</v>
      </c>
      <c r="CK25">
        <v>2942902</v>
      </c>
      <c r="CL25">
        <v>64</v>
      </c>
      <c r="CM25">
        <v>626562</v>
      </c>
      <c r="CN25">
        <v>758</v>
      </c>
      <c r="CO25">
        <v>8326289</v>
      </c>
      <c r="CP25">
        <v>673</v>
      </c>
      <c r="CQ25">
        <v>7061530</v>
      </c>
      <c r="CR25">
        <v>63</v>
      </c>
      <c r="CS25">
        <v>658893</v>
      </c>
      <c r="CT25">
        <v>554</v>
      </c>
      <c r="CU25">
        <v>1850326</v>
      </c>
      <c r="CV25">
        <v>627</v>
      </c>
      <c r="CW25">
        <v>5757564</v>
      </c>
      <c r="CX25">
        <v>54</v>
      </c>
      <c r="CY25">
        <v>584153</v>
      </c>
    </row>
    <row r="26" spans="1:103" x14ac:dyDescent="0.2">
      <c r="A26" t="s">
        <v>132</v>
      </c>
      <c r="B26">
        <v>282</v>
      </c>
      <c r="C26">
        <v>4858979</v>
      </c>
      <c r="D26">
        <v>86</v>
      </c>
      <c r="E26">
        <v>738432</v>
      </c>
      <c r="F26">
        <v>671</v>
      </c>
      <c r="G26">
        <v>6828065</v>
      </c>
      <c r="H26">
        <v>203</v>
      </c>
      <c r="I26">
        <v>2978204</v>
      </c>
      <c r="J26">
        <v>2018</v>
      </c>
      <c r="K26">
        <v>39144818</v>
      </c>
      <c r="L26">
        <v>495</v>
      </c>
      <c r="M26">
        <v>5456574</v>
      </c>
      <c r="N26">
        <v>685</v>
      </c>
      <c r="O26">
        <v>3590886</v>
      </c>
      <c r="P26">
        <v>133</v>
      </c>
      <c r="Q26">
        <v>945934</v>
      </c>
      <c r="R26">
        <v>1838</v>
      </c>
      <c r="S26">
        <v>20271272</v>
      </c>
      <c r="T26">
        <v>858</v>
      </c>
      <c r="U26">
        <v>10214860</v>
      </c>
      <c r="V26">
        <v>62</v>
      </c>
      <c r="W26">
        <v>1431603</v>
      </c>
      <c r="X26">
        <v>90</v>
      </c>
      <c r="Y26">
        <v>1654930</v>
      </c>
      <c r="Z26">
        <v>1381</v>
      </c>
      <c r="AA26">
        <v>12859995</v>
      </c>
      <c r="AB26">
        <v>535</v>
      </c>
      <c r="AC26">
        <v>6619680</v>
      </c>
      <c r="AD26">
        <v>170</v>
      </c>
      <c r="AE26">
        <v>3123899</v>
      </c>
      <c r="AF26">
        <v>150</v>
      </c>
      <c r="AG26">
        <v>2911641</v>
      </c>
      <c r="AH26">
        <v>885</v>
      </c>
      <c r="AI26">
        <v>4425092</v>
      </c>
      <c r="AJ26">
        <v>287</v>
      </c>
      <c r="AK26">
        <v>4670724</v>
      </c>
      <c r="AL26">
        <v>238</v>
      </c>
      <c r="AM26">
        <v>1329328</v>
      </c>
      <c r="AN26">
        <v>1087</v>
      </c>
      <c r="AO26">
        <v>6006401</v>
      </c>
      <c r="AP26">
        <v>1550</v>
      </c>
      <c r="AQ26">
        <v>6794422</v>
      </c>
      <c r="AR26">
        <v>1309</v>
      </c>
      <c r="AS26">
        <v>9922576</v>
      </c>
      <c r="AT26">
        <v>338</v>
      </c>
      <c r="AU26">
        <v>5489594</v>
      </c>
      <c r="AV26">
        <v>150</v>
      </c>
      <c r="AW26">
        <v>2992333</v>
      </c>
      <c r="AX26">
        <v>692</v>
      </c>
      <c r="AY26">
        <v>6083672</v>
      </c>
      <c r="AZ26">
        <v>48</v>
      </c>
      <c r="BA26">
        <v>1032949</v>
      </c>
      <c r="BB26">
        <v>55</v>
      </c>
      <c r="BC26">
        <v>1896190</v>
      </c>
      <c r="BD26">
        <v>419</v>
      </c>
      <c r="BE26">
        <v>2890845</v>
      </c>
      <c r="BF26">
        <v>380</v>
      </c>
      <c r="BG26">
        <v>1330608</v>
      </c>
      <c r="BH26">
        <v>862</v>
      </c>
      <c r="BI26">
        <v>8958013</v>
      </c>
      <c r="BJ26">
        <v>351</v>
      </c>
      <c r="BK26">
        <v>2085109</v>
      </c>
      <c r="BL26">
        <v>2166</v>
      </c>
      <c r="BM26">
        <v>19795791</v>
      </c>
      <c r="BN26">
        <v>1171</v>
      </c>
      <c r="BO26">
        <v>10042802</v>
      </c>
      <c r="BP26">
        <v>34</v>
      </c>
      <c r="BQ26">
        <v>756927</v>
      </c>
      <c r="BR26">
        <v>2698</v>
      </c>
      <c r="BS26">
        <v>11613423</v>
      </c>
      <c r="BT26">
        <v>427</v>
      </c>
      <c r="BU26">
        <v>3911338</v>
      </c>
      <c r="BV26">
        <v>331</v>
      </c>
      <c r="BW26">
        <v>4028977</v>
      </c>
      <c r="BX26">
        <v>1362</v>
      </c>
      <c r="BY26">
        <v>12802503</v>
      </c>
      <c r="BZ26">
        <v>254</v>
      </c>
      <c r="CA26">
        <v>1056298</v>
      </c>
      <c r="CB26">
        <v>554</v>
      </c>
      <c r="CC26">
        <v>4896146</v>
      </c>
      <c r="CD26">
        <v>27</v>
      </c>
      <c r="CE26">
        <v>858469</v>
      </c>
      <c r="CF26">
        <v>1038</v>
      </c>
      <c r="CG26">
        <v>6600299</v>
      </c>
      <c r="CH26">
        <v>1287</v>
      </c>
      <c r="CI26">
        <v>27469114</v>
      </c>
      <c r="CJ26">
        <v>448</v>
      </c>
      <c r="CK26">
        <v>2995919</v>
      </c>
      <c r="CL26">
        <v>79</v>
      </c>
      <c r="CM26">
        <v>626042</v>
      </c>
      <c r="CN26">
        <v>820</v>
      </c>
      <c r="CO26">
        <v>8382993</v>
      </c>
      <c r="CP26">
        <v>692</v>
      </c>
      <c r="CQ26">
        <v>7170351</v>
      </c>
      <c r="CR26">
        <v>98</v>
      </c>
      <c r="CS26">
        <v>672228</v>
      </c>
      <c r="CT26">
        <v>629</v>
      </c>
      <c r="CU26">
        <v>1844128</v>
      </c>
      <c r="CV26">
        <v>622</v>
      </c>
      <c r="CW26">
        <v>5771337</v>
      </c>
      <c r="CX26">
        <v>46</v>
      </c>
      <c r="CY26">
        <v>586107</v>
      </c>
    </row>
    <row r="27" spans="1:103" x14ac:dyDescent="0.2">
      <c r="A27" t="s">
        <v>133</v>
      </c>
      <c r="B27">
        <v>343</v>
      </c>
      <c r="C27">
        <v>4863300</v>
      </c>
      <c r="D27">
        <v>94</v>
      </c>
      <c r="E27">
        <v>741894</v>
      </c>
      <c r="F27">
        <v>769</v>
      </c>
      <c r="G27">
        <v>6931071</v>
      </c>
      <c r="H27">
        <v>169</v>
      </c>
      <c r="I27">
        <v>2988248</v>
      </c>
      <c r="J27">
        <v>2012</v>
      </c>
      <c r="K27">
        <v>39250017</v>
      </c>
      <c r="L27">
        <v>536</v>
      </c>
      <c r="M27">
        <v>5540545</v>
      </c>
      <c r="N27">
        <v>855</v>
      </c>
      <c r="O27">
        <v>3576452</v>
      </c>
      <c r="P27">
        <v>154</v>
      </c>
      <c r="Q27">
        <v>952065</v>
      </c>
      <c r="R27">
        <v>2798</v>
      </c>
      <c r="S27">
        <v>20612439</v>
      </c>
      <c r="T27">
        <v>918</v>
      </c>
      <c r="U27">
        <v>10310371</v>
      </c>
      <c r="V27">
        <v>77</v>
      </c>
      <c r="W27">
        <v>1428557</v>
      </c>
      <c r="X27">
        <v>119</v>
      </c>
      <c r="Y27">
        <v>1683140</v>
      </c>
      <c r="Z27">
        <v>1947</v>
      </c>
      <c r="AA27">
        <v>12801539</v>
      </c>
      <c r="AB27">
        <v>794</v>
      </c>
      <c r="AC27">
        <v>6633053</v>
      </c>
      <c r="AD27">
        <v>183</v>
      </c>
      <c r="AE27">
        <v>3134693</v>
      </c>
      <c r="AF27">
        <v>146</v>
      </c>
      <c r="AG27">
        <v>2907289</v>
      </c>
      <c r="AH27">
        <v>989</v>
      </c>
      <c r="AI27">
        <v>4436974</v>
      </c>
      <c r="AJ27">
        <v>346</v>
      </c>
      <c r="AK27">
        <v>4681666</v>
      </c>
      <c r="AL27">
        <v>301</v>
      </c>
      <c r="AM27">
        <v>1331479</v>
      </c>
      <c r="AN27">
        <v>1821</v>
      </c>
      <c r="AO27">
        <v>6016447</v>
      </c>
      <c r="AP27">
        <v>1990</v>
      </c>
      <c r="AQ27">
        <v>6811779</v>
      </c>
      <c r="AR27">
        <v>1762</v>
      </c>
      <c r="AS27">
        <v>9928300</v>
      </c>
      <c r="AT27">
        <v>396</v>
      </c>
      <c r="AU27">
        <v>5519952</v>
      </c>
      <c r="AV27">
        <v>180</v>
      </c>
      <c r="AW27">
        <v>2988726</v>
      </c>
      <c r="AX27">
        <v>914</v>
      </c>
      <c r="AY27">
        <v>6093000</v>
      </c>
      <c r="AZ27">
        <v>42</v>
      </c>
      <c r="BA27">
        <v>1042520</v>
      </c>
      <c r="BB27">
        <v>44</v>
      </c>
      <c r="BC27">
        <v>1907116</v>
      </c>
      <c r="BD27">
        <v>408</v>
      </c>
      <c r="BE27">
        <v>2940058</v>
      </c>
      <c r="BF27">
        <v>437</v>
      </c>
      <c r="BG27">
        <v>1334795</v>
      </c>
      <c r="BH27">
        <v>1409</v>
      </c>
      <c r="BI27">
        <v>8944469</v>
      </c>
      <c r="BJ27">
        <v>349</v>
      </c>
      <c r="BK27">
        <v>2081015</v>
      </c>
      <c r="BL27">
        <v>3009</v>
      </c>
      <c r="BM27">
        <v>19745289</v>
      </c>
      <c r="BN27">
        <v>1505</v>
      </c>
      <c r="BO27">
        <v>10146788</v>
      </c>
      <c r="BP27">
        <v>54</v>
      </c>
      <c r="BQ27">
        <v>757952</v>
      </c>
      <c r="BR27">
        <v>3613</v>
      </c>
      <c r="BS27">
        <v>11614373</v>
      </c>
      <c r="BT27">
        <v>444</v>
      </c>
      <c r="BU27">
        <v>3923561</v>
      </c>
      <c r="BV27">
        <v>312</v>
      </c>
      <c r="BW27">
        <v>4093465</v>
      </c>
      <c r="BX27">
        <v>2235</v>
      </c>
      <c r="BY27">
        <v>12784227</v>
      </c>
      <c r="BZ27">
        <v>279</v>
      </c>
      <c r="CA27">
        <v>1056426</v>
      </c>
      <c r="CB27">
        <v>628</v>
      </c>
      <c r="CC27">
        <v>4961119</v>
      </c>
      <c r="CD27">
        <v>42</v>
      </c>
      <c r="CE27">
        <v>865454</v>
      </c>
      <c r="CF27">
        <v>1186</v>
      </c>
      <c r="CG27">
        <v>6651194</v>
      </c>
      <c r="CH27">
        <v>1375</v>
      </c>
      <c r="CI27">
        <v>27862596</v>
      </c>
      <c r="CJ27">
        <v>466</v>
      </c>
      <c r="CK27">
        <v>3051217</v>
      </c>
      <c r="CL27">
        <v>101</v>
      </c>
      <c r="CM27">
        <v>624594</v>
      </c>
      <c r="CN27">
        <v>1130</v>
      </c>
      <c r="CO27">
        <v>8411808</v>
      </c>
      <c r="CP27">
        <v>709</v>
      </c>
      <c r="CQ27">
        <v>7288000</v>
      </c>
      <c r="CR27">
        <v>209</v>
      </c>
      <c r="CS27">
        <v>681170</v>
      </c>
      <c r="CT27">
        <v>733</v>
      </c>
      <c r="CU27">
        <v>1831102</v>
      </c>
      <c r="CV27">
        <v>865</v>
      </c>
      <c r="CW27">
        <v>5778708</v>
      </c>
      <c r="CX27">
        <v>50</v>
      </c>
      <c r="CY27">
        <v>585501</v>
      </c>
    </row>
    <row r="28" spans="1:103" x14ac:dyDescent="0.2">
      <c r="A28" t="s">
        <v>134</v>
      </c>
      <c r="B28">
        <v>422</v>
      </c>
      <c r="C28">
        <v>4874747</v>
      </c>
      <c r="D28">
        <v>102</v>
      </c>
      <c r="E28">
        <v>739795</v>
      </c>
      <c r="F28">
        <v>927</v>
      </c>
      <c r="G28">
        <v>7016270</v>
      </c>
      <c r="H28">
        <v>188</v>
      </c>
      <c r="I28">
        <v>3004279</v>
      </c>
      <c r="J28">
        <v>2199</v>
      </c>
      <c r="K28">
        <v>39536653</v>
      </c>
      <c r="L28">
        <v>578</v>
      </c>
      <c r="M28">
        <v>5607154</v>
      </c>
      <c r="N28">
        <v>955</v>
      </c>
      <c r="O28">
        <v>3588184</v>
      </c>
      <c r="P28">
        <v>250</v>
      </c>
      <c r="Q28">
        <v>961939</v>
      </c>
      <c r="R28">
        <v>3245</v>
      </c>
      <c r="S28">
        <v>20984400</v>
      </c>
      <c r="T28">
        <v>1014</v>
      </c>
      <c r="U28">
        <v>10429379</v>
      </c>
      <c r="V28">
        <v>53</v>
      </c>
      <c r="W28">
        <v>1427538</v>
      </c>
      <c r="X28">
        <v>103</v>
      </c>
      <c r="Y28">
        <v>1716943</v>
      </c>
      <c r="Z28">
        <v>2201</v>
      </c>
      <c r="AA28">
        <v>12802023</v>
      </c>
      <c r="AB28">
        <v>1176</v>
      </c>
      <c r="AC28">
        <v>6666818</v>
      </c>
      <c r="AD28">
        <v>206</v>
      </c>
      <c r="AE28">
        <v>3145711</v>
      </c>
      <c r="AF28">
        <v>144</v>
      </c>
      <c r="AG28">
        <v>2913123</v>
      </c>
      <c r="AH28">
        <v>1160</v>
      </c>
      <c r="AI28">
        <v>4454189</v>
      </c>
      <c r="AJ28">
        <v>415</v>
      </c>
      <c r="AK28">
        <v>4684333</v>
      </c>
      <c r="AL28">
        <v>360</v>
      </c>
      <c r="AM28">
        <v>1335907</v>
      </c>
      <c r="AN28">
        <v>1985</v>
      </c>
      <c r="AO28">
        <v>6052177</v>
      </c>
      <c r="AP28">
        <v>1913</v>
      </c>
      <c r="AQ28">
        <v>6859819</v>
      </c>
      <c r="AR28">
        <v>2033</v>
      </c>
      <c r="AS28">
        <v>9962311</v>
      </c>
      <c r="AT28">
        <v>422</v>
      </c>
      <c r="AU28">
        <v>5576606</v>
      </c>
      <c r="AV28">
        <v>185</v>
      </c>
      <c r="AW28">
        <v>2984100</v>
      </c>
      <c r="AX28">
        <v>952</v>
      </c>
      <c r="AY28">
        <v>6113532</v>
      </c>
      <c r="AZ28">
        <v>38</v>
      </c>
      <c r="BA28">
        <v>1050493</v>
      </c>
      <c r="BB28">
        <v>59</v>
      </c>
      <c r="BC28">
        <v>1920076</v>
      </c>
      <c r="BD28">
        <v>412</v>
      </c>
      <c r="BE28">
        <v>2998039</v>
      </c>
      <c r="BF28">
        <v>424</v>
      </c>
      <c r="BG28">
        <v>1342795</v>
      </c>
      <c r="BH28">
        <v>1969</v>
      </c>
      <c r="BI28">
        <v>9005644</v>
      </c>
      <c r="BJ28">
        <v>332</v>
      </c>
      <c r="BK28">
        <v>2088070</v>
      </c>
      <c r="BL28">
        <v>3224</v>
      </c>
      <c r="BM28">
        <v>19849399</v>
      </c>
      <c r="BN28">
        <v>1953</v>
      </c>
      <c r="BO28">
        <v>10273419</v>
      </c>
      <c r="BP28">
        <v>35</v>
      </c>
      <c r="BQ28">
        <v>755393</v>
      </c>
      <c r="BR28">
        <v>4293</v>
      </c>
      <c r="BS28">
        <v>11658609</v>
      </c>
      <c r="BT28">
        <v>388</v>
      </c>
      <c r="BU28">
        <v>3930864</v>
      </c>
      <c r="BV28">
        <v>344</v>
      </c>
      <c r="BW28">
        <v>4142776</v>
      </c>
      <c r="BX28">
        <v>2548</v>
      </c>
      <c r="BY28">
        <v>12805537</v>
      </c>
      <c r="BZ28">
        <v>277</v>
      </c>
      <c r="CA28">
        <v>1059639</v>
      </c>
      <c r="CB28">
        <v>748</v>
      </c>
      <c r="CC28">
        <v>5024369</v>
      </c>
      <c r="CD28">
        <v>35</v>
      </c>
      <c r="CE28">
        <v>869666</v>
      </c>
      <c r="CF28">
        <v>1269</v>
      </c>
      <c r="CG28">
        <v>6715984</v>
      </c>
      <c r="CH28">
        <v>1458</v>
      </c>
      <c r="CI28">
        <v>28304596</v>
      </c>
      <c r="CJ28">
        <v>456</v>
      </c>
      <c r="CK28">
        <v>3101833</v>
      </c>
      <c r="CL28">
        <v>114</v>
      </c>
      <c r="CM28">
        <v>623657</v>
      </c>
      <c r="CN28">
        <v>1241</v>
      </c>
      <c r="CO28">
        <v>8470020</v>
      </c>
      <c r="CP28">
        <v>742</v>
      </c>
      <c r="CQ28">
        <v>7405743</v>
      </c>
      <c r="CR28">
        <v>244</v>
      </c>
      <c r="CS28">
        <v>693972</v>
      </c>
      <c r="CT28">
        <v>833</v>
      </c>
      <c r="CU28">
        <v>1815857</v>
      </c>
      <c r="CV28">
        <v>926</v>
      </c>
      <c r="CW28">
        <v>5795483</v>
      </c>
      <c r="CX28">
        <v>47</v>
      </c>
      <c r="CY28">
        <v>579315</v>
      </c>
    </row>
    <row r="29" spans="1:103" x14ac:dyDescent="0.2">
      <c r="A29" t="s">
        <v>135</v>
      </c>
      <c r="B29">
        <v>381</v>
      </c>
      <c r="C29">
        <v>4887871</v>
      </c>
      <c r="D29">
        <v>68</v>
      </c>
      <c r="E29">
        <v>737438</v>
      </c>
      <c r="F29">
        <v>1106</v>
      </c>
      <c r="G29">
        <v>7171646</v>
      </c>
      <c r="H29">
        <v>208</v>
      </c>
      <c r="I29">
        <v>3013825</v>
      </c>
      <c r="J29">
        <v>2410</v>
      </c>
      <c r="K29">
        <v>39557045</v>
      </c>
      <c r="L29">
        <v>564</v>
      </c>
      <c r="M29">
        <v>5695564</v>
      </c>
      <c r="N29">
        <v>948</v>
      </c>
      <c r="O29">
        <v>3572665</v>
      </c>
      <c r="P29">
        <v>355</v>
      </c>
      <c r="Q29">
        <v>967171</v>
      </c>
      <c r="R29">
        <v>3189</v>
      </c>
      <c r="S29">
        <v>21299325</v>
      </c>
      <c r="T29">
        <v>866</v>
      </c>
      <c r="U29">
        <v>10519475</v>
      </c>
      <c r="V29">
        <v>59</v>
      </c>
      <c r="W29">
        <v>1420491</v>
      </c>
      <c r="X29">
        <v>120</v>
      </c>
      <c r="Y29">
        <v>1754208</v>
      </c>
      <c r="Z29">
        <v>2169</v>
      </c>
      <c r="AA29">
        <v>12741080</v>
      </c>
      <c r="AB29">
        <v>1104</v>
      </c>
      <c r="AC29">
        <v>6691878</v>
      </c>
      <c r="AD29">
        <v>143</v>
      </c>
      <c r="AE29">
        <v>3156145</v>
      </c>
      <c r="AF29">
        <v>156</v>
      </c>
      <c r="AG29">
        <v>2911505</v>
      </c>
      <c r="AH29">
        <v>989</v>
      </c>
      <c r="AI29">
        <v>4468402</v>
      </c>
      <c r="AJ29">
        <v>444</v>
      </c>
      <c r="AK29">
        <v>4659978</v>
      </c>
      <c r="AL29">
        <v>282</v>
      </c>
      <c r="AM29">
        <v>1338404</v>
      </c>
      <c r="AN29">
        <v>2087</v>
      </c>
      <c r="AO29">
        <v>6042718</v>
      </c>
      <c r="AP29">
        <v>1991</v>
      </c>
      <c r="AQ29">
        <v>6902149</v>
      </c>
      <c r="AR29">
        <v>2011</v>
      </c>
      <c r="AS29">
        <v>9995915</v>
      </c>
      <c r="AT29">
        <v>343</v>
      </c>
      <c r="AU29">
        <v>5611179</v>
      </c>
      <c r="AV29">
        <v>173</v>
      </c>
      <c r="AW29">
        <v>2986530</v>
      </c>
      <c r="AX29">
        <v>1132</v>
      </c>
      <c r="AY29">
        <v>6126452</v>
      </c>
      <c r="AZ29">
        <v>64</v>
      </c>
      <c r="BA29">
        <v>1062305</v>
      </c>
      <c r="BB29">
        <v>63</v>
      </c>
      <c r="BC29">
        <v>1929268</v>
      </c>
      <c r="BD29">
        <v>372</v>
      </c>
      <c r="BE29">
        <v>3034392</v>
      </c>
      <c r="BF29">
        <v>412</v>
      </c>
      <c r="BG29">
        <v>1356458</v>
      </c>
      <c r="BH29">
        <v>2583</v>
      </c>
      <c r="BI29">
        <v>8908520</v>
      </c>
      <c r="BJ29">
        <v>338</v>
      </c>
      <c r="BK29">
        <v>2095428</v>
      </c>
      <c r="BL29">
        <v>2991</v>
      </c>
      <c r="BM29">
        <v>19542209</v>
      </c>
      <c r="BN29">
        <v>1783</v>
      </c>
      <c r="BO29">
        <v>10383620</v>
      </c>
      <c r="BP29">
        <v>36</v>
      </c>
      <c r="BQ29">
        <v>760077</v>
      </c>
      <c r="BR29">
        <v>3237</v>
      </c>
      <c r="BS29">
        <v>11689442</v>
      </c>
      <c r="BT29">
        <v>308</v>
      </c>
      <c r="BU29">
        <v>3943079</v>
      </c>
      <c r="BV29">
        <v>339</v>
      </c>
      <c r="BW29">
        <v>4190713</v>
      </c>
      <c r="BX29">
        <v>2866</v>
      </c>
      <c r="BY29">
        <v>12807060</v>
      </c>
      <c r="BZ29">
        <v>267</v>
      </c>
      <c r="CA29">
        <v>1057315</v>
      </c>
      <c r="CB29">
        <v>835</v>
      </c>
      <c r="CC29">
        <v>5084127</v>
      </c>
      <c r="CD29">
        <v>28</v>
      </c>
      <c r="CE29">
        <v>882235</v>
      </c>
      <c r="CF29">
        <v>1307</v>
      </c>
      <c r="CG29">
        <v>6770010</v>
      </c>
      <c r="CH29">
        <v>1402</v>
      </c>
      <c r="CI29">
        <v>28701845</v>
      </c>
      <c r="CJ29">
        <v>437</v>
      </c>
      <c r="CK29">
        <v>3161105</v>
      </c>
      <c r="CL29">
        <v>127</v>
      </c>
      <c r="CM29">
        <v>626299</v>
      </c>
      <c r="CN29">
        <v>1193</v>
      </c>
      <c r="CO29">
        <v>8517685</v>
      </c>
      <c r="CP29">
        <v>737</v>
      </c>
      <c r="CQ29">
        <v>7535591</v>
      </c>
      <c r="CR29">
        <v>191</v>
      </c>
      <c r="CS29">
        <v>702455</v>
      </c>
      <c r="CT29">
        <v>702</v>
      </c>
      <c r="CU29">
        <v>1805832</v>
      </c>
      <c r="CV29">
        <v>846</v>
      </c>
      <c r="CW29">
        <v>5813568</v>
      </c>
      <c r="CX29">
        <v>40</v>
      </c>
      <c r="CY29">
        <v>577737</v>
      </c>
    </row>
    <row r="30" spans="1:103" x14ac:dyDescent="0.2">
      <c r="A30" t="s">
        <v>136</v>
      </c>
      <c r="B30">
        <v>414</v>
      </c>
      <c r="C30">
        <v>4903185</v>
      </c>
      <c r="D30">
        <v>83</v>
      </c>
      <c r="E30">
        <v>731545</v>
      </c>
      <c r="F30">
        <v>1290</v>
      </c>
      <c r="G30">
        <v>7278717</v>
      </c>
      <c r="H30">
        <v>198</v>
      </c>
      <c r="I30">
        <v>3017804</v>
      </c>
      <c r="J30">
        <v>3235</v>
      </c>
      <c r="K30">
        <v>39512223</v>
      </c>
      <c r="L30">
        <v>633</v>
      </c>
      <c r="M30">
        <v>5758736</v>
      </c>
      <c r="N30">
        <v>1100</v>
      </c>
      <c r="O30">
        <v>3565287</v>
      </c>
      <c r="P30">
        <v>387</v>
      </c>
      <c r="Q30">
        <v>973764</v>
      </c>
      <c r="R30">
        <v>3771</v>
      </c>
      <c r="S30">
        <v>21477737</v>
      </c>
      <c r="T30">
        <v>862</v>
      </c>
      <c r="U30">
        <v>10617423</v>
      </c>
      <c r="V30">
        <v>55</v>
      </c>
      <c r="W30">
        <v>1415872</v>
      </c>
      <c r="X30">
        <v>133</v>
      </c>
      <c r="Y30">
        <v>1787065</v>
      </c>
      <c r="Z30">
        <v>2219</v>
      </c>
      <c r="AA30">
        <v>12671821</v>
      </c>
      <c r="AB30">
        <v>1254</v>
      </c>
      <c r="AC30">
        <v>6732219</v>
      </c>
      <c r="AD30">
        <v>161</v>
      </c>
      <c r="AE30">
        <v>3155070</v>
      </c>
      <c r="AF30">
        <v>184</v>
      </c>
      <c r="AG30">
        <v>2913314</v>
      </c>
      <c r="AH30">
        <v>1036</v>
      </c>
      <c r="AI30">
        <v>4467673</v>
      </c>
      <c r="AJ30">
        <v>558</v>
      </c>
      <c r="AK30">
        <v>4648794</v>
      </c>
      <c r="AL30">
        <v>323</v>
      </c>
      <c r="AM30">
        <v>1344212</v>
      </c>
      <c r="AN30">
        <v>2104</v>
      </c>
      <c r="AO30">
        <v>6045680</v>
      </c>
      <c r="AP30">
        <v>1969</v>
      </c>
      <c r="AQ30">
        <v>6892503</v>
      </c>
      <c r="AR30">
        <v>1789</v>
      </c>
      <c r="AS30">
        <v>9986857</v>
      </c>
      <c r="AT30">
        <v>428</v>
      </c>
      <c r="AU30">
        <v>5639632</v>
      </c>
      <c r="AV30">
        <v>245</v>
      </c>
      <c r="AW30">
        <v>2976149</v>
      </c>
      <c r="AX30">
        <v>1096</v>
      </c>
      <c r="AY30">
        <v>6137428</v>
      </c>
      <c r="AZ30">
        <v>70</v>
      </c>
      <c r="BA30">
        <v>1068778</v>
      </c>
      <c r="BB30">
        <v>68</v>
      </c>
      <c r="BC30">
        <v>1934408</v>
      </c>
      <c r="BD30">
        <v>373</v>
      </c>
      <c r="BE30">
        <v>3080156</v>
      </c>
      <c r="BF30">
        <v>365</v>
      </c>
      <c r="BG30">
        <v>1359711</v>
      </c>
      <c r="BH30">
        <v>2502</v>
      </c>
      <c r="BI30">
        <v>8882190</v>
      </c>
      <c r="BJ30">
        <v>394</v>
      </c>
      <c r="BK30">
        <v>2096829</v>
      </c>
      <c r="BL30">
        <v>2939</v>
      </c>
      <c r="BM30">
        <v>19453561</v>
      </c>
      <c r="BN30">
        <v>1817</v>
      </c>
      <c r="BO30">
        <v>10488084</v>
      </c>
      <c r="BP30">
        <v>43</v>
      </c>
      <c r="BQ30">
        <v>762062</v>
      </c>
      <c r="BR30">
        <v>3452</v>
      </c>
      <c r="BS30">
        <v>11689100</v>
      </c>
      <c r="BT30">
        <v>268</v>
      </c>
      <c r="BU30">
        <v>3956971</v>
      </c>
      <c r="BV30">
        <v>332</v>
      </c>
      <c r="BW30">
        <v>4217737</v>
      </c>
      <c r="BX30">
        <v>3034</v>
      </c>
      <c r="BY30">
        <v>12801989</v>
      </c>
      <c r="BZ30">
        <v>240</v>
      </c>
      <c r="CA30">
        <v>1059361</v>
      </c>
      <c r="CB30">
        <v>862</v>
      </c>
      <c r="CC30">
        <v>5148714</v>
      </c>
      <c r="CD30">
        <v>39</v>
      </c>
      <c r="CE30">
        <v>884659</v>
      </c>
      <c r="CF30">
        <v>1543</v>
      </c>
      <c r="CG30">
        <v>6829174</v>
      </c>
      <c r="CH30">
        <v>1497</v>
      </c>
      <c r="CI30">
        <v>28995881</v>
      </c>
      <c r="CJ30">
        <v>397</v>
      </c>
      <c r="CK30">
        <v>3205958</v>
      </c>
      <c r="CL30">
        <v>114</v>
      </c>
      <c r="CM30">
        <v>623989</v>
      </c>
      <c r="CN30">
        <v>1266</v>
      </c>
      <c r="CO30">
        <v>8535519</v>
      </c>
      <c r="CP30">
        <v>827</v>
      </c>
      <c r="CQ30">
        <v>7614893</v>
      </c>
      <c r="CR30">
        <v>243</v>
      </c>
      <c r="CS30">
        <v>705749</v>
      </c>
      <c r="CT30">
        <v>673</v>
      </c>
      <c r="CU30">
        <v>1792147</v>
      </c>
      <c r="CV30">
        <v>928</v>
      </c>
      <c r="CW30">
        <v>5822434</v>
      </c>
      <c r="CX30">
        <v>47</v>
      </c>
      <c r="CY30">
        <v>578759</v>
      </c>
    </row>
    <row r="31" spans="1:103" x14ac:dyDescent="0.2">
      <c r="A31" t="s">
        <v>137</v>
      </c>
      <c r="B31">
        <v>611</v>
      </c>
      <c r="C31">
        <v>4921532</v>
      </c>
      <c r="D31">
        <v>112</v>
      </c>
      <c r="E31">
        <v>731158</v>
      </c>
      <c r="F31">
        <v>1884</v>
      </c>
      <c r="G31">
        <v>7421401</v>
      </c>
      <c r="H31">
        <v>284</v>
      </c>
      <c r="I31">
        <v>3030522</v>
      </c>
      <c r="J31">
        <v>5508</v>
      </c>
      <c r="K31">
        <v>39368078</v>
      </c>
      <c r="L31">
        <v>978</v>
      </c>
      <c r="M31">
        <v>5807719</v>
      </c>
      <c r="N31">
        <v>1250</v>
      </c>
      <c r="O31">
        <v>3557006</v>
      </c>
      <c r="P31">
        <v>407</v>
      </c>
      <c r="Q31">
        <v>986809</v>
      </c>
      <c r="R31">
        <v>5470</v>
      </c>
      <c r="S31">
        <v>21733312</v>
      </c>
      <c r="T31">
        <v>1305</v>
      </c>
      <c r="U31">
        <v>10710017</v>
      </c>
      <c r="V31">
        <v>74</v>
      </c>
      <c r="W31">
        <v>1407006</v>
      </c>
      <c r="X31">
        <v>160</v>
      </c>
      <c r="Y31">
        <v>1826913</v>
      </c>
      <c r="Z31">
        <v>2948</v>
      </c>
      <c r="AA31">
        <v>12587530</v>
      </c>
      <c r="AB31">
        <v>1877</v>
      </c>
      <c r="AC31">
        <v>6754953</v>
      </c>
      <c r="AD31">
        <v>224</v>
      </c>
      <c r="AE31">
        <v>3163561</v>
      </c>
      <c r="AF31">
        <v>262</v>
      </c>
      <c r="AG31">
        <v>2913805</v>
      </c>
      <c r="AH31">
        <v>1688</v>
      </c>
      <c r="AI31">
        <v>4477251</v>
      </c>
      <c r="AJ31">
        <v>945</v>
      </c>
      <c r="AK31">
        <v>4645318</v>
      </c>
      <c r="AL31">
        <v>420</v>
      </c>
      <c r="AM31">
        <v>1350141</v>
      </c>
      <c r="AN31">
        <v>2504</v>
      </c>
      <c r="AO31">
        <v>6055802</v>
      </c>
      <c r="AP31">
        <v>2065</v>
      </c>
      <c r="AQ31">
        <v>6893574</v>
      </c>
      <c r="AR31">
        <v>2190</v>
      </c>
      <c r="AS31">
        <v>9966555</v>
      </c>
      <c r="AT31">
        <v>678</v>
      </c>
      <c r="AU31">
        <v>5657342</v>
      </c>
      <c r="AV31">
        <v>405</v>
      </c>
      <c r="AW31">
        <v>2966786</v>
      </c>
      <c r="AX31">
        <v>1377</v>
      </c>
      <c r="AY31">
        <v>6151548</v>
      </c>
      <c r="AZ31">
        <v>86</v>
      </c>
      <c r="BA31">
        <v>1080577</v>
      </c>
      <c r="BB31">
        <v>101</v>
      </c>
      <c r="BC31">
        <v>1937552</v>
      </c>
      <c r="BD31">
        <v>559</v>
      </c>
      <c r="BE31">
        <v>3138259</v>
      </c>
      <c r="BF31">
        <v>341</v>
      </c>
      <c r="BG31">
        <v>1366275</v>
      </c>
      <c r="BH31">
        <v>2538</v>
      </c>
      <c r="BI31">
        <v>8882371</v>
      </c>
      <c r="BJ31">
        <v>535</v>
      </c>
      <c r="BK31">
        <v>2106319</v>
      </c>
      <c r="BL31">
        <v>4233</v>
      </c>
      <c r="BM31">
        <v>19336776</v>
      </c>
      <c r="BN31">
        <v>2634</v>
      </c>
      <c r="BO31">
        <v>10600823</v>
      </c>
      <c r="BP31">
        <v>71</v>
      </c>
      <c r="BQ31">
        <v>765309</v>
      </c>
      <c r="BR31">
        <v>4385</v>
      </c>
      <c r="BS31">
        <v>11693217</v>
      </c>
      <c r="BT31">
        <v>320</v>
      </c>
      <c r="BU31">
        <v>3980783</v>
      </c>
      <c r="BV31">
        <v>499</v>
      </c>
      <c r="BW31">
        <v>4241507</v>
      </c>
      <c r="BX31">
        <v>3907</v>
      </c>
      <c r="BY31">
        <v>12783254</v>
      </c>
      <c r="BZ31">
        <v>331</v>
      </c>
      <c r="CA31">
        <v>1057125</v>
      </c>
      <c r="CB31">
        <v>1409</v>
      </c>
      <c r="CC31">
        <v>5218040</v>
      </c>
      <c r="CD31">
        <v>46</v>
      </c>
      <c r="CE31">
        <v>892717</v>
      </c>
      <c r="CF31">
        <v>2412</v>
      </c>
      <c r="CG31">
        <v>6886834</v>
      </c>
      <c r="CH31">
        <v>2124</v>
      </c>
      <c r="CI31">
        <v>29360759</v>
      </c>
      <c r="CJ31">
        <v>447</v>
      </c>
      <c r="CK31">
        <v>3249879</v>
      </c>
      <c r="CL31">
        <v>157</v>
      </c>
      <c r="CM31">
        <v>623347</v>
      </c>
      <c r="CN31">
        <v>1897</v>
      </c>
      <c r="CO31">
        <v>8590563</v>
      </c>
      <c r="CP31">
        <v>1195</v>
      </c>
      <c r="CQ31">
        <v>7693612</v>
      </c>
      <c r="CR31">
        <v>337</v>
      </c>
      <c r="CS31">
        <v>712816</v>
      </c>
      <c r="CT31">
        <v>1129</v>
      </c>
      <c r="CU31">
        <v>1784787</v>
      </c>
      <c r="CV31">
        <v>1251</v>
      </c>
      <c r="CW31">
        <v>5832655</v>
      </c>
      <c r="CX31">
        <v>60</v>
      </c>
      <c r="CY31">
        <v>582328</v>
      </c>
    </row>
    <row r="32" spans="1:103" x14ac:dyDescent="0.2">
      <c r="A32" t="s">
        <v>138</v>
      </c>
      <c r="B32">
        <v>981</v>
      </c>
      <c r="C32">
        <v>5039877</v>
      </c>
      <c r="D32">
        <v>201</v>
      </c>
      <c r="E32">
        <v>732673</v>
      </c>
      <c r="F32">
        <v>2000</v>
      </c>
      <c r="G32">
        <v>7276316</v>
      </c>
      <c r="H32">
        <v>386</v>
      </c>
      <c r="I32">
        <v>3025891</v>
      </c>
      <c r="J32">
        <v>7181</v>
      </c>
      <c r="K32">
        <v>39237836</v>
      </c>
      <c r="L32">
        <v>1289</v>
      </c>
      <c r="M32">
        <v>5812069</v>
      </c>
      <c r="N32">
        <v>1393</v>
      </c>
      <c r="O32">
        <v>3605597</v>
      </c>
      <c r="P32">
        <v>450</v>
      </c>
      <c r="Q32">
        <v>1003384</v>
      </c>
      <c r="R32">
        <v>5940</v>
      </c>
      <c r="S32">
        <v>21781128</v>
      </c>
      <c r="T32">
        <v>1799</v>
      </c>
      <c r="U32">
        <v>10799566</v>
      </c>
      <c r="V32">
        <v>91</v>
      </c>
      <c r="W32">
        <v>1441553</v>
      </c>
      <c r="X32">
        <v>236</v>
      </c>
      <c r="Y32">
        <v>1900923</v>
      </c>
      <c r="Z32">
        <v>3050</v>
      </c>
      <c r="AA32">
        <v>12671469</v>
      </c>
      <c r="AB32">
        <v>2206</v>
      </c>
      <c r="AC32">
        <v>6805985</v>
      </c>
      <c r="AD32">
        <v>259</v>
      </c>
      <c r="AE32">
        <v>3193079</v>
      </c>
      <c r="AF32">
        <v>435</v>
      </c>
      <c r="AG32">
        <v>2934582</v>
      </c>
      <c r="AH32">
        <v>1897</v>
      </c>
      <c r="AI32">
        <v>4509394</v>
      </c>
      <c r="AJ32">
        <v>1335</v>
      </c>
      <c r="AK32">
        <v>4624047</v>
      </c>
      <c r="AL32">
        <v>547</v>
      </c>
      <c r="AM32">
        <v>1372247</v>
      </c>
      <c r="AN32">
        <v>2460</v>
      </c>
      <c r="AO32">
        <v>6165129</v>
      </c>
      <c r="AP32">
        <v>2267</v>
      </c>
      <c r="AQ32">
        <v>6984723</v>
      </c>
      <c r="AR32">
        <v>2536</v>
      </c>
      <c r="AS32">
        <v>10050811</v>
      </c>
      <c r="AT32">
        <v>978</v>
      </c>
      <c r="AU32">
        <v>5707390</v>
      </c>
      <c r="AV32">
        <v>556</v>
      </c>
      <c r="AW32">
        <v>2949965</v>
      </c>
      <c r="AX32">
        <v>1582</v>
      </c>
      <c r="AY32">
        <v>6168187</v>
      </c>
      <c r="AZ32">
        <v>114</v>
      </c>
      <c r="BA32">
        <v>1104271</v>
      </c>
      <c r="BB32">
        <v>113</v>
      </c>
      <c r="BC32">
        <v>1963692</v>
      </c>
      <c r="BD32">
        <v>605</v>
      </c>
      <c r="BE32">
        <v>3143991</v>
      </c>
      <c r="BF32">
        <v>382</v>
      </c>
      <c r="BG32">
        <v>1388992</v>
      </c>
      <c r="BH32">
        <v>2672</v>
      </c>
      <c r="BI32">
        <v>9267130</v>
      </c>
      <c r="BJ32">
        <v>750</v>
      </c>
      <c r="BK32">
        <v>2115877</v>
      </c>
      <c r="BL32">
        <v>4946</v>
      </c>
      <c r="BM32">
        <v>19835913</v>
      </c>
      <c r="BN32">
        <v>3339</v>
      </c>
      <c r="BO32">
        <v>10551162</v>
      </c>
      <c r="BP32">
        <v>74</v>
      </c>
      <c r="BQ32">
        <v>774948</v>
      </c>
      <c r="BR32">
        <v>4456</v>
      </c>
      <c r="BS32">
        <v>11780017</v>
      </c>
      <c r="BT32">
        <v>468</v>
      </c>
      <c r="BU32">
        <v>3986639</v>
      </c>
      <c r="BV32">
        <v>779</v>
      </c>
      <c r="BW32">
        <v>4246155</v>
      </c>
      <c r="BX32">
        <v>4081</v>
      </c>
      <c r="BY32">
        <v>12964056</v>
      </c>
      <c r="BZ32">
        <v>385</v>
      </c>
      <c r="CA32">
        <v>1095610</v>
      </c>
      <c r="CB32">
        <v>1712</v>
      </c>
      <c r="CC32">
        <v>5190705</v>
      </c>
      <c r="CD32">
        <v>46</v>
      </c>
      <c r="CE32">
        <v>895376</v>
      </c>
      <c r="CF32">
        <v>3038</v>
      </c>
      <c r="CG32">
        <v>6975218</v>
      </c>
      <c r="CH32">
        <v>2770</v>
      </c>
      <c r="CI32">
        <v>29527941</v>
      </c>
      <c r="CJ32">
        <v>446</v>
      </c>
      <c r="CK32">
        <v>3337975</v>
      </c>
      <c r="CL32">
        <v>218</v>
      </c>
      <c r="CM32">
        <v>645570</v>
      </c>
      <c r="CN32">
        <v>2230</v>
      </c>
      <c r="CO32">
        <v>8642274</v>
      </c>
      <c r="CP32">
        <v>1623</v>
      </c>
      <c r="CQ32">
        <v>7738692</v>
      </c>
      <c r="CR32">
        <v>348</v>
      </c>
      <c r="CS32">
        <v>670050</v>
      </c>
      <c r="CT32">
        <v>1253</v>
      </c>
      <c r="CU32">
        <v>1782959</v>
      </c>
      <c r="CV32">
        <v>1437</v>
      </c>
      <c r="CW32">
        <v>5895908</v>
      </c>
      <c r="CX32">
        <v>71</v>
      </c>
      <c r="CY32">
        <v>578803</v>
      </c>
    </row>
    <row r="33" spans="1:2" x14ac:dyDescent="0.2">
      <c r="A33" t="s">
        <v>12</v>
      </c>
    </row>
    <row r="34" spans="1:2" x14ac:dyDescent="0.2">
      <c r="A34" t="s">
        <v>12</v>
      </c>
    </row>
    <row r="35" spans="1:2" x14ac:dyDescent="0.2">
      <c r="A35" t="s">
        <v>12</v>
      </c>
    </row>
    <row r="36" spans="1:2" x14ac:dyDescent="0.2">
      <c r="A36" t="s">
        <v>139</v>
      </c>
      <c r="B36" t="s">
        <v>140</v>
      </c>
    </row>
    <row r="37" spans="1:2" x14ac:dyDescent="0.2">
      <c r="A37" t="s">
        <v>141</v>
      </c>
      <c r="B37" t="s">
        <v>142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6710-6E78-364E-B018-6FB8D485DAF5}">
  <dimension ref="A1:B20"/>
  <sheetViews>
    <sheetView workbookViewId="0">
      <selection activeCell="D21" sqref="D21"/>
    </sheetView>
  </sheetViews>
  <sheetFormatPr baseColWidth="10" defaultRowHeight="16" x14ac:dyDescent="0.2"/>
  <cols>
    <col min="1" max="1" width="20.83203125" customWidth="1"/>
    <col min="2" max="2" width="12.6640625" bestFit="1" customWidth="1"/>
  </cols>
  <sheetData>
    <row r="1" spans="1:2" x14ac:dyDescent="0.2">
      <c r="B1" t="s">
        <v>184</v>
      </c>
    </row>
    <row r="2" spans="1:2" x14ac:dyDescent="0.2">
      <c r="A2" t="s">
        <v>143</v>
      </c>
      <c r="B2" t="s">
        <v>185</v>
      </c>
    </row>
    <row r="3" spans="1:2" x14ac:dyDescent="0.2">
      <c r="A3" t="s">
        <v>144</v>
      </c>
      <c r="B3" t="s">
        <v>185</v>
      </c>
    </row>
    <row r="4" spans="1:2" x14ac:dyDescent="0.2">
      <c r="A4" t="s">
        <v>145</v>
      </c>
      <c r="B4" t="s">
        <v>185</v>
      </c>
    </row>
    <row r="5" spans="1:2" x14ac:dyDescent="0.2">
      <c r="A5" t="s">
        <v>146</v>
      </c>
      <c r="B5" t="s">
        <v>185</v>
      </c>
    </row>
    <row r="6" spans="1:2" x14ac:dyDescent="0.2">
      <c r="A6" t="s">
        <v>151</v>
      </c>
      <c r="B6" t="s">
        <v>185</v>
      </c>
    </row>
    <row r="7" spans="1:2" x14ac:dyDescent="0.2">
      <c r="A7" t="s">
        <v>152</v>
      </c>
      <c r="B7" t="s">
        <v>185</v>
      </c>
    </row>
    <row r="8" spans="1:2" x14ac:dyDescent="0.2">
      <c r="A8" t="s">
        <v>153</v>
      </c>
      <c r="B8" t="s">
        <v>185</v>
      </c>
    </row>
    <row r="9" spans="1:2" x14ac:dyDescent="0.2">
      <c r="A9" t="s">
        <v>154</v>
      </c>
      <c r="B9" t="s">
        <v>185</v>
      </c>
    </row>
    <row r="10" spans="1:2" x14ac:dyDescent="0.2">
      <c r="A10" t="s">
        <v>155</v>
      </c>
      <c r="B10" t="s">
        <v>186</v>
      </c>
    </row>
    <row r="17" spans="1:2" x14ac:dyDescent="0.2">
      <c r="A17" t="s">
        <v>147</v>
      </c>
      <c r="B17" t="s">
        <v>187</v>
      </c>
    </row>
    <row r="18" spans="1:2" x14ac:dyDescent="0.2">
      <c r="A18" t="s">
        <v>148</v>
      </c>
      <c r="B18" t="s">
        <v>187</v>
      </c>
    </row>
    <row r="19" spans="1:2" x14ac:dyDescent="0.2">
      <c r="A19" t="s">
        <v>149</v>
      </c>
      <c r="B19" t="s">
        <v>187</v>
      </c>
    </row>
    <row r="20" spans="1:2" x14ac:dyDescent="0.2">
      <c r="A20" t="s">
        <v>150</v>
      </c>
      <c r="B20" t="s">
        <v>188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313B-1EF4-7C4E-BFEC-C95C73707790}">
  <dimension ref="A1:AU25"/>
  <sheetViews>
    <sheetView topLeftCell="AE1" zoomScale="57" zoomScaleNormal="100" workbookViewId="0">
      <selection activeCell="AN24" sqref="AN24"/>
    </sheetView>
  </sheetViews>
  <sheetFormatPr baseColWidth="10" defaultRowHeight="16" x14ac:dyDescent="0.2"/>
  <cols>
    <col min="1" max="1" width="5.33203125" bestFit="1" customWidth="1"/>
    <col min="2" max="2" width="15.1640625" bestFit="1" customWidth="1"/>
    <col min="3" max="3" width="13.1640625" bestFit="1" customWidth="1"/>
    <col min="4" max="4" width="15.1640625" bestFit="1" customWidth="1"/>
    <col min="5" max="5" width="15" bestFit="1" customWidth="1"/>
    <col min="6" max="6" width="15.6640625" bestFit="1" customWidth="1"/>
    <col min="7" max="7" width="14.33203125" bestFit="1" customWidth="1"/>
    <col min="8" max="8" width="12.33203125" bestFit="1" customWidth="1"/>
    <col min="9" max="9" width="13.83203125" bestFit="1" customWidth="1"/>
    <col min="10" max="10" width="13.5" bestFit="1" customWidth="1"/>
    <col min="11" max="12" width="15.5" bestFit="1" customWidth="1"/>
    <col min="13" max="13" width="15.33203125" bestFit="1" customWidth="1"/>
    <col min="14" max="14" width="17" bestFit="1" customWidth="1"/>
    <col min="15" max="15" width="15.1640625" bestFit="1" customWidth="1"/>
    <col min="16" max="16" width="14" bestFit="1" customWidth="1"/>
    <col min="17" max="17" width="17.33203125" bestFit="1" customWidth="1"/>
    <col min="18" max="18" width="18.1640625" bestFit="1" customWidth="1"/>
    <col min="19" max="19" width="15.6640625" bestFit="1" customWidth="1"/>
    <col min="20" max="20" width="19.83203125" bestFit="1" customWidth="1"/>
    <col min="21" max="21" width="18.83203125" bestFit="1" customWidth="1"/>
    <col min="22" max="22" width="11.6640625" bestFit="1" customWidth="1"/>
    <col min="23" max="23" width="16.33203125" bestFit="1" customWidth="1"/>
    <col min="24" max="24" width="13.83203125" bestFit="1" customWidth="1"/>
    <col min="25" max="26" width="18.5" bestFit="1" customWidth="1"/>
    <col min="27" max="27" width="19.83203125" bestFit="1" customWidth="1"/>
    <col min="28" max="28" width="18.83203125" bestFit="1" customWidth="1"/>
    <col min="29" max="29" width="16.6640625" bestFit="1" customWidth="1"/>
    <col min="30" max="30" width="12.5" bestFit="1" customWidth="1"/>
    <col min="31" max="31" width="11.83203125" bestFit="1" customWidth="1"/>
    <col min="32" max="32" width="15" bestFit="1" customWidth="1"/>
    <col min="33" max="33" width="14.1640625" bestFit="1" customWidth="1"/>
    <col min="34" max="34" width="17.83203125" bestFit="1" customWidth="1"/>
    <col min="35" max="35" width="20.5" bestFit="1" customWidth="1"/>
    <col min="36" max="36" width="19.1640625" bestFit="1" customWidth="1"/>
    <col min="37" max="37" width="16.33203125" bestFit="1" customWidth="1"/>
    <col min="38" max="38" width="15.6640625" bestFit="1" customWidth="1"/>
    <col min="40" max="40" width="19" bestFit="1" customWidth="1"/>
    <col min="41" max="41" width="20.5" bestFit="1" customWidth="1"/>
    <col min="42" max="42" width="19" bestFit="1" customWidth="1"/>
    <col min="43" max="43" width="24" bestFit="1" customWidth="1"/>
    <col min="44" max="44" width="34.1640625" bestFit="1" customWidth="1"/>
    <col min="45" max="45" width="34.5" bestFit="1" customWidth="1"/>
    <col min="46" max="46" width="34.6640625" bestFit="1" customWidth="1"/>
    <col min="47" max="47" width="23" bestFit="1" customWidth="1"/>
  </cols>
  <sheetData>
    <row r="1" spans="1:47" x14ac:dyDescent="0.2">
      <c r="A1" t="s">
        <v>13</v>
      </c>
      <c r="B1" t="s">
        <v>14</v>
      </c>
      <c r="C1" t="s">
        <v>16</v>
      </c>
      <c r="D1" t="s">
        <v>20</v>
      </c>
      <c r="E1" t="s">
        <v>24</v>
      </c>
      <c r="F1" t="s">
        <v>28</v>
      </c>
      <c r="G1" t="s">
        <v>32</v>
      </c>
      <c r="H1" t="s">
        <v>36</v>
      </c>
      <c r="I1" t="s">
        <v>40</v>
      </c>
      <c r="J1" t="s">
        <v>44</v>
      </c>
      <c r="K1" t="s">
        <v>48</v>
      </c>
      <c r="L1" t="s">
        <v>52</v>
      </c>
      <c r="M1" t="s">
        <v>56</v>
      </c>
      <c r="N1" t="s">
        <v>60</v>
      </c>
      <c r="O1" t="s">
        <v>64</v>
      </c>
      <c r="P1" t="s">
        <v>68</v>
      </c>
      <c r="Q1" t="s">
        <v>72</v>
      </c>
      <c r="R1" t="s">
        <v>74</v>
      </c>
      <c r="S1" t="s">
        <v>76</v>
      </c>
      <c r="T1" t="s">
        <v>78</v>
      </c>
      <c r="U1" t="s">
        <v>80</v>
      </c>
      <c r="V1" t="s">
        <v>82</v>
      </c>
      <c r="W1" t="s">
        <v>84</v>
      </c>
      <c r="X1" t="s">
        <v>86</v>
      </c>
      <c r="Y1" t="s">
        <v>88</v>
      </c>
      <c r="Z1" t="s">
        <v>90</v>
      </c>
      <c r="AA1" t="s">
        <v>92</v>
      </c>
      <c r="AB1" t="s">
        <v>94</v>
      </c>
      <c r="AC1" t="s">
        <v>96</v>
      </c>
      <c r="AD1" t="s">
        <v>98</v>
      </c>
      <c r="AE1" t="s">
        <v>100</v>
      </c>
      <c r="AF1" t="s">
        <v>102</v>
      </c>
      <c r="AG1" t="s">
        <v>104</v>
      </c>
      <c r="AH1" t="s">
        <v>106</v>
      </c>
      <c r="AI1" t="s">
        <v>108</v>
      </c>
      <c r="AJ1" t="s">
        <v>110</v>
      </c>
      <c r="AK1" t="s">
        <v>112</v>
      </c>
      <c r="AL1" t="s">
        <v>114</v>
      </c>
      <c r="AN1" t="s">
        <v>157</v>
      </c>
      <c r="AO1" t="s">
        <v>156</v>
      </c>
      <c r="AP1" t="s">
        <v>158</v>
      </c>
      <c r="AQ1" t="s">
        <v>159</v>
      </c>
      <c r="AR1" t="s">
        <v>160</v>
      </c>
      <c r="AS1" t="s">
        <v>161</v>
      </c>
      <c r="AT1" t="s">
        <v>162</v>
      </c>
      <c r="AU1" t="s">
        <v>163</v>
      </c>
    </row>
    <row r="2" spans="1:47" x14ac:dyDescent="0.2">
      <c r="A2" t="s">
        <v>116</v>
      </c>
      <c r="B2">
        <v>37</v>
      </c>
      <c r="C2">
        <v>27</v>
      </c>
      <c r="D2">
        <v>28</v>
      </c>
      <c r="E2">
        <v>164</v>
      </c>
      <c r="F2">
        <v>32</v>
      </c>
      <c r="G2">
        <v>83</v>
      </c>
      <c r="H2">
        <v>31</v>
      </c>
      <c r="I2">
        <v>46</v>
      </c>
      <c r="J2">
        <v>25</v>
      </c>
      <c r="K2">
        <v>28</v>
      </c>
      <c r="L2">
        <v>487</v>
      </c>
      <c r="M2">
        <v>121</v>
      </c>
      <c r="N2">
        <v>15</v>
      </c>
      <c r="O2">
        <v>16</v>
      </c>
      <c r="P2">
        <v>153</v>
      </c>
      <c r="Q2">
        <v>323</v>
      </c>
      <c r="R2">
        <v>180</v>
      </c>
      <c r="S2">
        <v>621</v>
      </c>
      <c r="T2">
        <v>159</v>
      </c>
      <c r="U2" t="s">
        <v>12</v>
      </c>
      <c r="V2">
        <v>164</v>
      </c>
      <c r="W2">
        <v>89</v>
      </c>
      <c r="X2">
        <v>120</v>
      </c>
      <c r="Y2">
        <v>320</v>
      </c>
      <c r="Z2">
        <v>35</v>
      </c>
      <c r="AA2">
        <v>48</v>
      </c>
      <c r="AB2" t="s">
        <v>12</v>
      </c>
      <c r="AC2">
        <v>89</v>
      </c>
      <c r="AD2">
        <v>351</v>
      </c>
      <c r="AE2">
        <v>141</v>
      </c>
      <c r="AF2">
        <v>15</v>
      </c>
      <c r="AG2">
        <v>201</v>
      </c>
      <c r="AH2">
        <v>353</v>
      </c>
      <c r="AI2">
        <v>28</v>
      </c>
      <c r="AJ2">
        <v>33</v>
      </c>
      <c r="AK2">
        <v>83</v>
      </c>
      <c r="AL2" t="s">
        <v>12</v>
      </c>
      <c r="AN2">
        <f>AVERAGE(B2:AL2)</f>
        <v>136.64705882352942</v>
      </c>
      <c r="AO2">
        <f>MEDIAN(B2:AL2)</f>
        <v>86</v>
      </c>
      <c r="AP2">
        <f>MODE(B2:AL2)</f>
        <v>28</v>
      </c>
      <c r="AQ2">
        <f>AS2-AR2</f>
        <v>606</v>
      </c>
      <c r="AR2">
        <f>MIN(B2:AL2)</f>
        <v>15</v>
      </c>
      <c r="AS2">
        <f>MAX(B2:AL2)</f>
        <v>621</v>
      </c>
      <c r="AT2">
        <f>STDEV(B2:AL2)</f>
        <v>146.7642682863673</v>
      </c>
      <c r="AU2">
        <f>SUM(B2:AL2)</f>
        <v>4646</v>
      </c>
    </row>
    <row r="3" spans="1:47" x14ac:dyDescent="0.2">
      <c r="A3" t="s">
        <v>117</v>
      </c>
      <c r="B3">
        <v>43</v>
      </c>
      <c r="C3">
        <v>27</v>
      </c>
      <c r="D3">
        <v>20</v>
      </c>
      <c r="E3">
        <v>174</v>
      </c>
      <c r="F3">
        <v>29</v>
      </c>
      <c r="G3">
        <v>115</v>
      </c>
      <c r="H3">
        <v>28</v>
      </c>
      <c r="I3">
        <v>41</v>
      </c>
      <c r="J3">
        <v>22</v>
      </c>
      <c r="K3">
        <v>52</v>
      </c>
      <c r="L3">
        <v>481</v>
      </c>
      <c r="M3">
        <v>180</v>
      </c>
      <c r="N3">
        <v>12</v>
      </c>
      <c r="O3">
        <v>11</v>
      </c>
      <c r="P3">
        <v>178</v>
      </c>
      <c r="Q3">
        <v>350</v>
      </c>
      <c r="R3">
        <v>180</v>
      </c>
      <c r="S3">
        <v>494</v>
      </c>
      <c r="T3">
        <v>286</v>
      </c>
      <c r="U3" t="s">
        <v>12</v>
      </c>
      <c r="V3">
        <v>250</v>
      </c>
      <c r="W3">
        <v>127</v>
      </c>
      <c r="X3">
        <v>106</v>
      </c>
      <c r="Y3">
        <v>319</v>
      </c>
      <c r="Z3">
        <v>57</v>
      </c>
      <c r="AA3">
        <v>87</v>
      </c>
      <c r="AB3" t="s">
        <v>12</v>
      </c>
      <c r="AC3">
        <v>100</v>
      </c>
      <c r="AD3">
        <v>379</v>
      </c>
      <c r="AE3">
        <v>156</v>
      </c>
      <c r="AF3">
        <v>22</v>
      </c>
      <c r="AG3">
        <v>250</v>
      </c>
      <c r="AH3">
        <v>353</v>
      </c>
      <c r="AI3">
        <v>43</v>
      </c>
      <c r="AJ3">
        <v>50</v>
      </c>
      <c r="AK3">
        <v>112</v>
      </c>
      <c r="AL3">
        <v>10</v>
      </c>
      <c r="AN3">
        <f t="shared" ref="AN3:AN24" si="0">AVERAGE(B3:AL3)</f>
        <v>146.97142857142856</v>
      </c>
      <c r="AO3">
        <f t="shared" ref="AO3:AO24" si="1">MEDIAN(B3:AL3)</f>
        <v>106</v>
      </c>
      <c r="AP3">
        <f t="shared" ref="AP3:AP22" si="2">MODE(B3:AL3)</f>
        <v>43</v>
      </c>
      <c r="AQ3">
        <f t="shared" ref="AQ3:AQ24" si="3">AS3-AR3</f>
        <v>484</v>
      </c>
      <c r="AR3">
        <f t="shared" ref="AR3:AR24" si="4">MIN(B3:AL3)</f>
        <v>10</v>
      </c>
      <c r="AS3">
        <f t="shared" ref="AS3:AS23" si="5">MAX(B3:AL3)</f>
        <v>494</v>
      </c>
      <c r="AT3">
        <f t="shared" ref="AT3:AT24" si="6">STDEV(B3:AL3)</f>
        <v>139.15722925447139</v>
      </c>
      <c r="AU3">
        <f t="shared" ref="AU3:AU24" si="7">SUM(B3:AL3)</f>
        <v>5144</v>
      </c>
    </row>
    <row r="4" spans="1:47" x14ac:dyDescent="0.2">
      <c r="A4" t="s">
        <v>118</v>
      </c>
      <c r="B4">
        <v>57</v>
      </c>
      <c r="C4">
        <v>14</v>
      </c>
      <c r="D4">
        <v>30</v>
      </c>
      <c r="E4">
        <v>192</v>
      </c>
      <c r="F4">
        <v>36</v>
      </c>
      <c r="G4">
        <v>183</v>
      </c>
      <c r="H4">
        <v>51</v>
      </c>
      <c r="I4">
        <v>66</v>
      </c>
      <c r="J4">
        <v>47</v>
      </c>
      <c r="K4">
        <v>81</v>
      </c>
      <c r="L4">
        <v>489</v>
      </c>
      <c r="M4">
        <v>192</v>
      </c>
      <c r="N4">
        <v>26</v>
      </c>
      <c r="O4">
        <v>20</v>
      </c>
      <c r="P4">
        <v>182</v>
      </c>
      <c r="Q4">
        <v>397</v>
      </c>
      <c r="R4">
        <v>151</v>
      </c>
      <c r="S4">
        <v>611</v>
      </c>
      <c r="T4">
        <v>338</v>
      </c>
      <c r="U4" t="s">
        <v>12</v>
      </c>
      <c r="V4">
        <v>336</v>
      </c>
      <c r="W4">
        <v>156</v>
      </c>
      <c r="X4">
        <v>146</v>
      </c>
      <c r="Y4">
        <v>251</v>
      </c>
      <c r="Z4">
        <v>78</v>
      </c>
      <c r="AA4">
        <v>83</v>
      </c>
      <c r="AB4" t="s">
        <v>12</v>
      </c>
      <c r="AC4">
        <v>136</v>
      </c>
      <c r="AD4">
        <v>561</v>
      </c>
      <c r="AE4">
        <v>157</v>
      </c>
      <c r="AF4">
        <v>31</v>
      </c>
      <c r="AG4">
        <v>312</v>
      </c>
      <c r="AH4">
        <v>324</v>
      </c>
      <c r="AI4">
        <v>46</v>
      </c>
      <c r="AJ4">
        <v>138</v>
      </c>
      <c r="AK4">
        <v>140</v>
      </c>
      <c r="AL4" t="s">
        <v>12</v>
      </c>
      <c r="AN4">
        <f t="shared" si="0"/>
        <v>178.1764705882353</v>
      </c>
      <c r="AO4">
        <f t="shared" si="1"/>
        <v>143</v>
      </c>
      <c r="AP4">
        <f t="shared" si="2"/>
        <v>192</v>
      </c>
      <c r="AQ4">
        <f t="shared" si="3"/>
        <v>597</v>
      </c>
      <c r="AR4">
        <f t="shared" si="4"/>
        <v>14</v>
      </c>
      <c r="AS4">
        <f t="shared" si="5"/>
        <v>611</v>
      </c>
      <c r="AT4">
        <f t="shared" si="6"/>
        <v>158.29747037321764</v>
      </c>
      <c r="AU4">
        <f t="shared" si="7"/>
        <v>6058</v>
      </c>
    </row>
    <row r="5" spans="1:47" x14ac:dyDescent="0.2">
      <c r="A5" t="s">
        <v>119</v>
      </c>
      <c r="B5">
        <v>71</v>
      </c>
      <c r="C5" t="s">
        <v>12</v>
      </c>
      <c r="D5">
        <v>90</v>
      </c>
      <c r="E5">
        <v>196</v>
      </c>
      <c r="F5">
        <v>48</v>
      </c>
      <c r="G5">
        <v>215</v>
      </c>
      <c r="H5">
        <v>45</v>
      </c>
      <c r="I5">
        <v>63</v>
      </c>
      <c r="J5">
        <v>80</v>
      </c>
      <c r="K5">
        <v>95</v>
      </c>
      <c r="L5">
        <v>542</v>
      </c>
      <c r="M5">
        <v>227</v>
      </c>
      <c r="N5">
        <v>26</v>
      </c>
      <c r="O5">
        <v>20</v>
      </c>
      <c r="P5">
        <v>220</v>
      </c>
      <c r="Q5">
        <v>486</v>
      </c>
      <c r="R5">
        <v>196</v>
      </c>
      <c r="S5">
        <v>555</v>
      </c>
      <c r="T5">
        <v>407</v>
      </c>
      <c r="U5">
        <v>14</v>
      </c>
      <c r="V5">
        <v>421</v>
      </c>
      <c r="W5">
        <v>146</v>
      </c>
      <c r="X5">
        <v>193</v>
      </c>
      <c r="Y5">
        <v>344</v>
      </c>
      <c r="Z5">
        <v>72</v>
      </c>
      <c r="AA5">
        <v>80</v>
      </c>
      <c r="AB5">
        <v>12</v>
      </c>
      <c r="AC5">
        <v>167</v>
      </c>
      <c r="AD5">
        <v>739</v>
      </c>
      <c r="AE5">
        <v>203</v>
      </c>
      <c r="AF5">
        <v>36</v>
      </c>
      <c r="AG5">
        <v>352</v>
      </c>
      <c r="AH5">
        <v>455</v>
      </c>
      <c r="AI5">
        <v>29</v>
      </c>
      <c r="AJ5">
        <v>178</v>
      </c>
      <c r="AK5">
        <v>173</v>
      </c>
      <c r="AL5">
        <v>17</v>
      </c>
      <c r="AN5">
        <f t="shared" si="0"/>
        <v>200.36111111111111</v>
      </c>
      <c r="AO5">
        <f t="shared" si="1"/>
        <v>170</v>
      </c>
      <c r="AP5">
        <f t="shared" si="2"/>
        <v>196</v>
      </c>
      <c r="AQ5">
        <f t="shared" si="3"/>
        <v>727</v>
      </c>
      <c r="AR5">
        <f t="shared" si="4"/>
        <v>12</v>
      </c>
      <c r="AS5">
        <f t="shared" si="5"/>
        <v>739</v>
      </c>
      <c r="AT5">
        <f t="shared" si="6"/>
        <v>184.82488279879229</v>
      </c>
      <c r="AU5">
        <f t="shared" si="7"/>
        <v>7213</v>
      </c>
    </row>
    <row r="6" spans="1:47" x14ac:dyDescent="0.2">
      <c r="A6" t="s">
        <v>120</v>
      </c>
      <c r="B6">
        <v>49</v>
      </c>
      <c r="C6">
        <v>11</v>
      </c>
      <c r="D6">
        <v>89</v>
      </c>
      <c r="E6">
        <v>213</v>
      </c>
      <c r="F6">
        <v>37</v>
      </c>
      <c r="G6">
        <v>235</v>
      </c>
      <c r="H6">
        <v>54</v>
      </c>
      <c r="I6">
        <v>127</v>
      </c>
      <c r="J6">
        <v>75</v>
      </c>
      <c r="K6">
        <v>121</v>
      </c>
      <c r="L6">
        <v>558</v>
      </c>
      <c r="M6">
        <v>253</v>
      </c>
      <c r="N6">
        <v>31</v>
      </c>
      <c r="O6">
        <v>41</v>
      </c>
      <c r="P6">
        <v>244</v>
      </c>
      <c r="Q6">
        <v>445</v>
      </c>
      <c r="R6">
        <v>218</v>
      </c>
      <c r="S6">
        <v>576</v>
      </c>
      <c r="T6">
        <v>496</v>
      </c>
      <c r="U6" t="s">
        <v>12</v>
      </c>
      <c r="V6">
        <v>365</v>
      </c>
      <c r="W6">
        <v>254</v>
      </c>
      <c r="X6">
        <v>209</v>
      </c>
      <c r="Y6">
        <v>470</v>
      </c>
      <c r="Z6">
        <v>99</v>
      </c>
      <c r="AA6">
        <v>92</v>
      </c>
      <c r="AB6" t="s">
        <v>12</v>
      </c>
      <c r="AC6">
        <v>294</v>
      </c>
      <c r="AD6">
        <v>791</v>
      </c>
      <c r="AE6">
        <v>258</v>
      </c>
      <c r="AF6">
        <v>45</v>
      </c>
      <c r="AG6">
        <v>362</v>
      </c>
      <c r="AH6">
        <v>471</v>
      </c>
      <c r="AI6">
        <v>60</v>
      </c>
      <c r="AJ6">
        <v>193</v>
      </c>
      <c r="AK6">
        <v>200</v>
      </c>
      <c r="AL6" t="s">
        <v>12</v>
      </c>
      <c r="AN6">
        <f t="shared" si="0"/>
        <v>236.35294117647058</v>
      </c>
      <c r="AO6">
        <f t="shared" si="1"/>
        <v>211</v>
      </c>
      <c r="AP6" t="s">
        <v>164</v>
      </c>
      <c r="AQ6">
        <f t="shared" si="3"/>
        <v>780</v>
      </c>
      <c r="AR6">
        <f t="shared" si="4"/>
        <v>11</v>
      </c>
      <c r="AS6">
        <f t="shared" si="5"/>
        <v>791</v>
      </c>
      <c r="AT6">
        <f t="shared" si="6"/>
        <v>191.35115781501807</v>
      </c>
      <c r="AU6">
        <f t="shared" si="7"/>
        <v>8036</v>
      </c>
    </row>
    <row r="7" spans="1:47" x14ac:dyDescent="0.2">
      <c r="A7" t="s">
        <v>121</v>
      </c>
      <c r="B7">
        <v>83</v>
      </c>
      <c r="C7">
        <v>10</v>
      </c>
      <c r="D7">
        <v>127</v>
      </c>
      <c r="E7">
        <v>224</v>
      </c>
      <c r="F7">
        <v>35</v>
      </c>
      <c r="G7">
        <v>258</v>
      </c>
      <c r="H7">
        <v>47</v>
      </c>
      <c r="I7">
        <v>138</v>
      </c>
      <c r="J7">
        <v>116</v>
      </c>
      <c r="K7">
        <v>144</v>
      </c>
      <c r="L7">
        <v>486</v>
      </c>
      <c r="M7">
        <v>351</v>
      </c>
      <c r="N7">
        <v>26</v>
      </c>
      <c r="O7">
        <v>45</v>
      </c>
      <c r="P7">
        <v>275</v>
      </c>
      <c r="Q7">
        <v>312</v>
      </c>
      <c r="R7">
        <v>185</v>
      </c>
      <c r="S7">
        <v>479</v>
      </c>
      <c r="T7">
        <v>562</v>
      </c>
      <c r="U7">
        <v>13</v>
      </c>
      <c r="V7">
        <v>515</v>
      </c>
      <c r="W7">
        <v>306</v>
      </c>
      <c r="X7">
        <v>225</v>
      </c>
      <c r="Y7">
        <v>475</v>
      </c>
      <c r="Z7">
        <v>75</v>
      </c>
      <c r="AA7">
        <v>128</v>
      </c>
      <c r="AB7">
        <v>20</v>
      </c>
      <c r="AC7">
        <v>379</v>
      </c>
      <c r="AD7">
        <v>814</v>
      </c>
      <c r="AE7">
        <v>264</v>
      </c>
      <c r="AF7">
        <v>37</v>
      </c>
      <c r="AG7">
        <v>389</v>
      </c>
      <c r="AH7">
        <v>575</v>
      </c>
      <c r="AI7">
        <v>53</v>
      </c>
      <c r="AJ7">
        <v>251</v>
      </c>
      <c r="AK7">
        <v>221</v>
      </c>
      <c r="AL7">
        <v>12</v>
      </c>
      <c r="AN7">
        <f t="shared" si="0"/>
        <v>233.91891891891891</v>
      </c>
      <c r="AO7">
        <f t="shared" si="1"/>
        <v>221</v>
      </c>
      <c r="AP7" t="s">
        <v>164</v>
      </c>
      <c r="AQ7">
        <f t="shared" si="3"/>
        <v>804</v>
      </c>
      <c r="AR7">
        <f t="shared" si="4"/>
        <v>10</v>
      </c>
      <c r="AS7">
        <f t="shared" si="5"/>
        <v>814</v>
      </c>
      <c r="AT7">
        <f t="shared" si="6"/>
        <v>198.48514895163908</v>
      </c>
      <c r="AU7">
        <f t="shared" si="7"/>
        <v>8655</v>
      </c>
    </row>
    <row r="8" spans="1:47" x14ac:dyDescent="0.2">
      <c r="A8" t="s">
        <v>122</v>
      </c>
      <c r="B8">
        <v>80</v>
      </c>
      <c r="C8">
        <v>18</v>
      </c>
      <c r="D8">
        <v>123</v>
      </c>
      <c r="E8">
        <v>295</v>
      </c>
      <c r="F8">
        <v>29</v>
      </c>
      <c r="G8">
        <v>300</v>
      </c>
      <c r="H8">
        <v>50</v>
      </c>
      <c r="I8">
        <v>160</v>
      </c>
      <c r="J8">
        <v>106</v>
      </c>
      <c r="K8">
        <v>172</v>
      </c>
      <c r="L8">
        <v>495</v>
      </c>
      <c r="M8">
        <v>483</v>
      </c>
      <c r="N8">
        <v>40</v>
      </c>
      <c r="O8">
        <v>45</v>
      </c>
      <c r="P8">
        <v>323</v>
      </c>
      <c r="Q8">
        <v>435</v>
      </c>
      <c r="R8">
        <v>211</v>
      </c>
      <c r="S8">
        <v>561</v>
      </c>
      <c r="T8">
        <v>654</v>
      </c>
      <c r="U8" t="s">
        <v>12</v>
      </c>
      <c r="V8">
        <v>560</v>
      </c>
      <c r="W8">
        <v>313</v>
      </c>
      <c r="X8">
        <v>267</v>
      </c>
      <c r="Y8">
        <v>504</v>
      </c>
      <c r="Z8">
        <v>112</v>
      </c>
      <c r="AA8">
        <v>149</v>
      </c>
      <c r="AB8">
        <v>22</v>
      </c>
      <c r="AC8">
        <v>447</v>
      </c>
      <c r="AD8">
        <v>872</v>
      </c>
      <c r="AE8">
        <v>326</v>
      </c>
      <c r="AF8">
        <v>37</v>
      </c>
      <c r="AG8">
        <v>363</v>
      </c>
      <c r="AH8">
        <v>603</v>
      </c>
      <c r="AI8">
        <v>44</v>
      </c>
      <c r="AJ8">
        <v>140</v>
      </c>
      <c r="AK8">
        <v>273</v>
      </c>
      <c r="AL8">
        <v>10</v>
      </c>
      <c r="AN8">
        <f t="shared" si="0"/>
        <v>267.27777777777777</v>
      </c>
      <c r="AO8">
        <f t="shared" si="1"/>
        <v>239</v>
      </c>
      <c r="AP8" t="s">
        <v>164</v>
      </c>
      <c r="AQ8">
        <f t="shared" si="3"/>
        <v>862</v>
      </c>
      <c r="AR8">
        <f t="shared" si="4"/>
        <v>10</v>
      </c>
      <c r="AS8">
        <f t="shared" si="5"/>
        <v>872</v>
      </c>
      <c r="AT8">
        <f t="shared" si="6"/>
        <v>219.79387891010342</v>
      </c>
      <c r="AU8">
        <f t="shared" si="7"/>
        <v>9622</v>
      </c>
    </row>
    <row r="9" spans="1:47" x14ac:dyDescent="0.2">
      <c r="A9" t="s">
        <v>123</v>
      </c>
      <c r="B9">
        <v>124</v>
      </c>
      <c r="C9">
        <v>29</v>
      </c>
      <c r="D9">
        <v>140</v>
      </c>
      <c r="E9">
        <v>326</v>
      </c>
      <c r="F9">
        <v>37</v>
      </c>
      <c r="G9">
        <v>331</v>
      </c>
      <c r="H9">
        <v>70</v>
      </c>
      <c r="I9">
        <v>176</v>
      </c>
      <c r="J9">
        <v>120</v>
      </c>
      <c r="K9">
        <v>194</v>
      </c>
      <c r="L9">
        <v>565</v>
      </c>
      <c r="M9">
        <v>594</v>
      </c>
      <c r="N9">
        <v>65</v>
      </c>
      <c r="O9">
        <v>47</v>
      </c>
      <c r="P9">
        <v>343</v>
      </c>
      <c r="Q9">
        <v>372</v>
      </c>
      <c r="R9">
        <v>243</v>
      </c>
      <c r="S9">
        <v>1010</v>
      </c>
      <c r="T9">
        <v>696</v>
      </c>
      <c r="U9" t="s">
        <v>12</v>
      </c>
      <c r="V9">
        <v>634</v>
      </c>
      <c r="W9">
        <v>383</v>
      </c>
      <c r="X9">
        <v>359</v>
      </c>
      <c r="Y9">
        <v>418</v>
      </c>
      <c r="Z9">
        <v>130</v>
      </c>
      <c r="AA9">
        <v>214</v>
      </c>
      <c r="AB9">
        <v>23</v>
      </c>
      <c r="AC9">
        <v>470</v>
      </c>
      <c r="AD9">
        <v>1067</v>
      </c>
      <c r="AE9">
        <v>331</v>
      </c>
      <c r="AF9">
        <v>57</v>
      </c>
      <c r="AG9">
        <v>408</v>
      </c>
      <c r="AH9">
        <v>661</v>
      </c>
      <c r="AI9">
        <v>55</v>
      </c>
      <c r="AJ9">
        <v>285</v>
      </c>
      <c r="AK9">
        <v>334</v>
      </c>
      <c r="AL9">
        <v>14</v>
      </c>
      <c r="AN9">
        <f t="shared" si="0"/>
        <v>314.58333333333331</v>
      </c>
      <c r="AO9">
        <f t="shared" si="1"/>
        <v>305.5</v>
      </c>
      <c r="AP9">
        <f t="shared" si="2"/>
        <v>331</v>
      </c>
      <c r="AQ9">
        <f t="shared" si="3"/>
        <v>1053</v>
      </c>
      <c r="AR9">
        <f t="shared" si="4"/>
        <v>14</v>
      </c>
      <c r="AS9">
        <f t="shared" si="5"/>
        <v>1067</v>
      </c>
      <c r="AT9">
        <f t="shared" si="6"/>
        <v>265.29943998648559</v>
      </c>
      <c r="AU9">
        <f t="shared" si="7"/>
        <v>11325</v>
      </c>
    </row>
    <row r="10" spans="1:47" x14ac:dyDescent="0.2">
      <c r="A10" t="s">
        <v>124</v>
      </c>
      <c r="B10">
        <v>165</v>
      </c>
      <c r="C10">
        <v>15</v>
      </c>
      <c r="D10">
        <v>148</v>
      </c>
      <c r="E10">
        <v>353</v>
      </c>
      <c r="F10">
        <v>45</v>
      </c>
      <c r="G10">
        <v>385</v>
      </c>
      <c r="H10">
        <v>62</v>
      </c>
      <c r="I10">
        <v>241</v>
      </c>
      <c r="J10">
        <v>117</v>
      </c>
      <c r="K10">
        <v>212</v>
      </c>
      <c r="L10">
        <v>600</v>
      </c>
      <c r="M10">
        <v>506</v>
      </c>
      <c r="N10">
        <v>95</v>
      </c>
      <c r="O10">
        <v>62</v>
      </c>
      <c r="P10">
        <v>376</v>
      </c>
      <c r="Q10">
        <v>339</v>
      </c>
      <c r="R10">
        <v>266</v>
      </c>
      <c r="S10">
        <v>1029</v>
      </c>
      <c r="T10">
        <v>750</v>
      </c>
      <c r="U10">
        <v>16</v>
      </c>
      <c r="V10">
        <v>705</v>
      </c>
      <c r="W10">
        <v>492</v>
      </c>
      <c r="X10">
        <v>358</v>
      </c>
      <c r="Y10">
        <v>492</v>
      </c>
      <c r="Z10">
        <v>87</v>
      </c>
      <c r="AA10">
        <v>199</v>
      </c>
      <c r="AB10">
        <v>20</v>
      </c>
      <c r="AC10">
        <v>479</v>
      </c>
      <c r="AD10">
        <v>1021</v>
      </c>
      <c r="AE10">
        <v>359</v>
      </c>
      <c r="AF10">
        <v>52</v>
      </c>
      <c r="AG10">
        <v>502</v>
      </c>
      <c r="AH10">
        <v>651</v>
      </c>
      <c r="AI10">
        <v>29</v>
      </c>
      <c r="AJ10">
        <v>332</v>
      </c>
      <c r="AK10">
        <v>371</v>
      </c>
      <c r="AL10">
        <v>25</v>
      </c>
      <c r="AN10">
        <f t="shared" si="0"/>
        <v>323.13513513513516</v>
      </c>
      <c r="AO10">
        <f t="shared" si="1"/>
        <v>332</v>
      </c>
      <c r="AP10">
        <f t="shared" si="2"/>
        <v>62</v>
      </c>
      <c r="AQ10">
        <f t="shared" si="3"/>
        <v>1014</v>
      </c>
      <c r="AR10">
        <f t="shared" si="4"/>
        <v>15</v>
      </c>
      <c r="AS10">
        <f t="shared" si="5"/>
        <v>1029</v>
      </c>
      <c r="AT10">
        <f t="shared" si="6"/>
        <v>271.02748550266614</v>
      </c>
      <c r="AU10">
        <f t="shared" si="7"/>
        <v>11956</v>
      </c>
    </row>
    <row r="11" spans="1:47" x14ac:dyDescent="0.2">
      <c r="A11" t="s">
        <v>125</v>
      </c>
      <c r="B11">
        <v>185</v>
      </c>
      <c r="C11">
        <v>88</v>
      </c>
      <c r="D11">
        <v>197</v>
      </c>
      <c r="E11">
        <v>355</v>
      </c>
      <c r="F11">
        <v>65</v>
      </c>
      <c r="G11">
        <v>404</v>
      </c>
      <c r="H11">
        <v>72</v>
      </c>
      <c r="I11">
        <v>311</v>
      </c>
      <c r="J11">
        <v>96</v>
      </c>
      <c r="K11">
        <v>130</v>
      </c>
      <c r="L11">
        <v>513</v>
      </c>
      <c r="M11">
        <v>643</v>
      </c>
      <c r="N11">
        <v>106</v>
      </c>
      <c r="O11">
        <v>70</v>
      </c>
      <c r="P11">
        <v>397</v>
      </c>
      <c r="Q11">
        <v>331</v>
      </c>
      <c r="R11">
        <v>324</v>
      </c>
      <c r="S11">
        <v>1116</v>
      </c>
      <c r="T11">
        <v>846</v>
      </c>
      <c r="U11">
        <v>32</v>
      </c>
      <c r="V11">
        <v>814</v>
      </c>
      <c r="W11">
        <v>410</v>
      </c>
      <c r="X11">
        <v>342</v>
      </c>
      <c r="Y11">
        <v>611</v>
      </c>
      <c r="Z11">
        <v>133</v>
      </c>
      <c r="AA11">
        <v>218</v>
      </c>
      <c r="AB11">
        <v>31</v>
      </c>
      <c r="AC11">
        <v>480</v>
      </c>
      <c r="AD11">
        <v>944</v>
      </c>
      <c r="AE11">
        <v>350</v>
      </c>
      <c r="AF11">
        <v>57</v>
      </c>
      <c r="AG11">
        <v>490</v>
      </c>
      <c r="AH11">
        <v>690</v>
      </c>
      <c r="AI11">
        <v>31</v>
      </c>
      <c r="AJ11">
        <v>371</v>
      </c>
      <c r="AK11">
        <v>369</v>
      </c>
      <c r="AL11">
        <v>40</v>
      </c>
      <c r="AN11">
        <f t="shared" si="0"/>
        <v>342.2162162162162</v>
      </c>
      <c r="AO11">
        <f t="shared" si="1"/>
        <v>331</v>
      </c>
      <c r="AP11">
        <f t="shared" si="2"/>
        <v>31</v>
      </c>
      <c r="AQ11">
        <f t="shared" si="3"/>
        <v>1085</v>
      </c>
      <c r="AR11">
        <f t="shared" si="4"/>
        <v>31</v>
      </c>
      <c r="AS11">
        <f t="shared" si="5"/>
        <v>1116</v>
      </c>
      <c r="AT11">
        <f t="shared" si="6"/>
        <v>280.04078424551102</v>
      </c>
      <c r="AU11">
        <f t="shared" si="7"/>
        <v>12662</v>
      </c>
    </row>
    <row r="12" spans="1:47" x14ac:dyDescent="0.2">
      <c r="A12" t="s">
        <v>126</v>
      </c>
      <c r="B12">
        <v>206</v>
      </c>
      <c r="C12">
        <v>90</v>
      </c>
      <c r="D12">
        <v>201</v>
      </c>
      <c r="E12">
        <v>397</v>
      </c>
      <c r="F12">
        <v>81</v>
      </c>
      <c r="G12">
        <v>490</v>
      </c>
      <c r="H12">
        <v>62</v>
      </c>
      <c r="I12">
        <v>319</v>
      </c>
      <c r="J12">
        <v>148</v>
      </c>
      <c r="K12">
        <v>122</v>
      </c>
      <c r="L12">
        <v>586</v>
      </c>
      <c r="M12">
        <v>736</v>
      </c>
      <c r="N12">
        <v>96</v>
      </c>
      <c r="O12">
        <v>89</v>
      </c>
      <c r="P12">
        <v>439</v>
      </c>
      <c r="Q12">
        <v>55</v>
      </c>
      <c r="R12">
        <v>200</v>
      </c>
      <c r="S12">
        <v>1058</v>
      </c>
      <c r="T12">
        <v>857</v>
      </c>
      <c r="U12">
        <v>17</v>
      </c>
      <c r="V12">
        <v>664</v>
      </c>
      <c r="W12">
        <v>568</v>
      </c>
      <c r="X12">
        <v>368</v>
      </c>
      <c r="Y12">
        <v>637</v>
      </c>
      <c r="Z12">
        <v>115</v>
      </c>
      <c r="AA12">
        <v>238</v>
      </c>
      <c r="AB12">
        <v>35</v>
      </c>
      <c r="AC12">
        <v>535</v>
      </c>
      <c r="AD12">
        <v>1151</v>
      </c>
      <c r="AE12">
        <v>370</v>
      </c>
      <c r="AF12">
        <v>39</v>
      </c>
      <c r="AG12">
        <v>477</v>
      </c>
      <c r="AH12">
        <v>708</v>
      </c>
      <c r="AI12">
        <v>13</v>
      </c>
      <c r="AJ12">
        <v>184</v>
      </c>
      <c r="AK12">
        <v>397</v>
      </c>
      <c r="AL12">
        <v>32</v>
      </c>
      <c r="AN12">
        <f t="shared" si="0"/>
        <v>345.40540540540542</v>
      </c>
      <c r="AO12">
        <f t="shared" si="1"/>
        <v>238</v>
      </c>
      <c r="AP12">
        <f t="shared" si="2"/>
        <v>397</v>
      </c>
      <c r="AQ12">
        <f t="shared" si="3"/>
        <v>1138</v>
      </c>
      <c r="AR12">
        <f t="shared" si="4"/>
        <v>13</v>
      </c>
      <c r="AS12">
        <f t="shared" si="5"/>
        <v>1151</v>
      </c>
      <c r="AT12">
        <f t="shared" si="6"/>
        <v>301.02145175122388</v>
      </c>
      <c r="AU12">
        <f t="shared" si="7"/>
        <v>12780</v>
      </c>
    </row>
    <row r="13" spans="1:47" x14ac:dyDescent="0.2">
      <c r="A13" t="s">
        <v>127</v>
      </c>
      <c r="B13">
        <v>187</v>
      </c>
      <c r="C13">
        <v>62</v>
      </c>
      <c r="D13">
        <v>189</v>
      </c>
      <c r="E13">
        <v>304</v>
      </c>
      <c r="F13">
        <v>103</v>
      </c>
      <c r="G13">
        <v>534</v>
      </c>
      <c r="H13">
        <v>79</v>
      </c>
      <c r="I13">
        <v>289</v>
      </c>
      <c r="J13">
        <v>104</v>
      </c>
      <c r="K13">
        <v>123</v>
      </c>
      <c r="L13">
        <v>509</v>
      </c>
      <c r="M13">
        <v>695</v>
      </c>
      <c r="N13">
        <v>100</v>
      </c>
      <c r="O13">
        <v>54</v>
      </c>
      <c r="P13">
        <v>439</v>
      </c>
      <c r="Q13">
        <v>373</v>
      </c>
      <c r="R13">
        <v>191</v>
      </c>
      <c r="S13">
        <v>1074</v>
      </c>
      <c r="T13">
        <v>776</v>
      </c>
      <c r="U13">
        <v>18</v>
      </c>
      <c r="V13">
        <v>1124</v>
      </c>
      <c r="W13">
        <v>510</v>
      </c>
      <c r="X13">
        <v>332</v>
      </c>
      <c r="Y13">
        <v>629</v>
      </c>
      <c r="Z13">
        <v>111</v>
      </c>
      <c r="AA13">
        <v>271</v>
      </c>
      <c r="AB13">
        <v>32</v>
      </c>
      <c r="AC13">
        <v>633</v>
      </c>
      <c r="AD13">
        <v>1122</v>
      </c>
      <c r="AE13">
        <v>336</v>
      </c>
      <c r="AF13">
        <v>43</v>
      </c>
      <c r="AG13">
        <v>389</v>
      </c>
      <c r="AH13">
        <v>628</v>
      </c>
      <c r="AI13">
        <v>34</v>
      </c>
      <c r="AJ13">
        <v>451</v>
      </c>
      <c r="AK13">
        <v>415</v>
      </c>
      <c r="AL13">
        <v>47</v>
      </c>
      <c r="AN13">
        <f t="shared" si="0"/>
        <v>359.72972972972974</v>
      </c>
      <c r="AO13">
        <f t="shared" si="1"/>
        <v>304</v>
      </c>
      <c r="AP13" t="s">
        <v>164</v>
      </c>
      <c r="AQ13">
        <f t="shared" si="3"/>
        <v>1106</v>
      </c>
      <c r="AR13">
        <f t="shared" si="4"/>
        <v>18</v>
      </c>
      <c r="AS13">
        <f t="shared" si="5"/>
        <v>1124</v>
      </c>
      <c r="AT13">
        <f t="shared" si="6"/>
        <v>311.1309699796542</v>
      </c>
      <c r="AU13">
        <f t="shared" si="7"/>
        <v>13310</v>
      </c>
    </row>
    <row r="14" spans="1:47" x14ac:dyDescent="0.2">
      <c r="A14" t="s">
        <v>128</v>
      </c>
      <c r="B14">
        <v>176</v>
      </c>
      <c r="C14">
        <v>66</v>
      </c>
      <c r="D14">
        <v>169</v>
      </c>
      <c r="E14">
        <v>418</v>
      </c>
      <c r="F14">
        <v>113</v>
      </c>
      <c r="G14">
        <v>535</v>
      </c>
      <c r="H14">
        <v>77</v>
      </c>
      <c r="I14">
        <v>356</v>
      </c>
      <c r="J14">
        <v>118</v>
      </c>
      <c r="K14">
        <v>116</v>
      </c>
      <c r="L14">
        <v>546</v>
      </c>
      <c r="M14">
        <v>714</v>
      </c>
      <c r="N14">
        <v>79</v>
      </c>
      <c r="O14">
        <v>63</v>
      </c>
      <c r="P14">
        <v>461</v>
      </c>
      <c r="Q14">
        <v>454</v>
      </c>
      <c r="R14">
        <v>243</v>
      </c>
      <c r="S14">
        <v>1356</v>
      </c>
      <c r="T14">
        <v>822</v>
      </c>
      <c r="U14">
        <v>10</v>
      </c>
      <c r="V14">
        <v>1272</v>
      </c>
      <c r="W14">
        <v>483</v>
      </c>
      <c r="X14">
        <v>392</v>
      </c>
      <c r="Y14">
        <v>752</v>
      </c>
      <c r="Z14">
        <v>142</v>
      </c>
      <c r="AA14">
        <v>243</v>
      </c>
      <c r="AB14">
        <v>34</v>
      </c>
      <c r="AC14">
        <v>633</v>
      </c>
      <c r="AD14">
        <v>1178</v>
      </c>
      <c r="AE14">
        <v>381</v>
      </c>
      <c r="AF14">
        <v>55</v>
      </c>
      <c r="AG14">
        <v>575</v>
      </c>
      <c r="AH14">
        <v>697</v>
      </c>
      <c r="AI14">
        <v>51</v>
      </c>
      <c r="AJ14">
        <v>550</v>
      </c>
      <c r="AK14">
        <v>473</v>
      </c>
      <c r="AL14">
        <v>43</v>
      </c>
      <c r="AN14">
        <f t="shared" si="0"/>
        <v>401.24324324324323</v>
      </c>
      <c r="AO14">
        <f t="shared" si="1"/>
        <v>381</v>
      </c>
      <c r="AP14">
        <f t="shared" si="2"/>
        <v>243</v>
      </c>
      <c r="AQ14">
        <f t="shared" si="3"/>
        <v>1346</v>
      </c>
      <c r="AR14">
        <f t="shared" si="4"/>
        <v>10</v>
      </c>
      <c r="AS14">
        <f t="shared" si="5"/>
        <v>1356</v>
      </c>
      <c r="AT14">
        <f t="shared" si="6"/>
        <v>352.9875985707497</v>
      </c>
      <c r="AU14">
        <f t="shared" si="7"/>
        <v>14846</v>
      </c>
    </row>
    <row r="15" spans="1:47" x14ac:dyDescent="0.2">
      <c r="A15" t="s">
        <v>129</v>
      </c>
      <c r="B15">
        <v>165</v>
      </c>
      <c r="C15">
        <v>81</v>
      </c>
      <c r="D15">
        <v>169</v>
      </c>
      <c r="E15">
        <v>407</v>
      </c>
      <c r="F15">
        <v>82</v>
      </c>
      <c r="G15">
        <v>536</v>
      </c>
      <c r="H15">
        <v>59</v>
      </c>
      <c r="I15">
        <v>375</v>
      </c>
      <c r="J15">
        <v>171</v>
      </c>
      <c r="K15">
        <v>169</v>
      </c>
      <c r="L15">
        <v>657</v>
      </c>
      <c r="M15">
        <v>685</v>
      </c>
      <c r="N15">
        <v>111</v>
      </c>
      <c r="O15">
        <v>51</v>
      </c>
      <c r="P15">
        <v>446</v>
      </c>
      <c r="Q15">
        <v>602</v>
      </c>
      <c r="R15">
        <v>319</v>
      </c>
      <c r="S15">
        <v>1530</v>
      </c>
      <c r="T15">
        <v>833</v>
      </c>
      <c r="U15" t="s">
        <v>12</v>
      </c>
      <c r="V15">
        <v>1355</v>
      </c>
      <c r="W15">
        <v>531</v>
      </c>
      <c r="X15">
        <v>360</v>
      </c>
      <c r="Y15">
        <v>826</v>
      </c>
      <c r="Z15">
        <v>140</v>
      </c>
      <c r="AA15">
        <v>237</v>
      </c>
      <c r="AB15">
        <v>24</v>
      </c>
      <c r="AC15">
        <v>723</v>
      </c>
      <c r="AD15">
        <v>1131</v>
      </c>
      <c r="AE15">
        <v>422</v>
      </c>
      <c r="AF15">
        <v>55</v>
      </c>
      <c r="AG15">
        <v>533</v>
      </c>
      <c r="AH15">
        <v>695</v>
      </c>
      <c r="AI15">
        <v>44</v>
      </c>
      <c r="AJ15">
        <v>468</v>
      </c>
      <c r="AK15">
        <v>483</v>
      </c>
      <c r="AL15">
        <v>45</v>
      </c>
      <c r="AN15">
        <f t="shared" si="0"/>
        <v>431.11111111111109</v>
      </c>
      <c r="AO15">
        <f t="shared" si="1"/>
        <v>391</v>
      </c>
      <c r="AP15">
        <f t="shared" si="2"/>
        <v>169</v>
      </c>
      <c r="AQ15">
        <f t="shared" si="3"/>
        <v>1506</v>
      </c>
      <c r="AR15">
        <f t="shared" si="4"/>
        <v>24</v>
      </c>
      <c r="AS15">
        <f t="shared" si="5"/>
        <v>1530</v>
      </c>
      <c r="AT15">
        <f t="shared" si="6"/>
        <v>372.61008174212498</v>
      </c>
      <c r="AU15">
        <f t="shared" si="7"/>
        <v>15520</v>
      </c>
    </row>
    <row r="16" spans="1:47" x14ac:dyDescent="0.2">
      <c r="A16" t="s">
        <v>130</v>
      </c>
      <c r="B16">
        <v>166</v>
      </c>
      <c r="C16">
        <v>69</v>
      </c>
      <c r="D16">
        <v>162</v>
      </c>
      <c r="E16">
        <v>433</v>
      </c>
      <c r="F16">
        <v>113</v>
      </c>
      <c r="G16">
        <v>530</v>
      </c>
      <c r="H16">
        <v>77</v>
      </c>
      <c r="I16">
        <v>360</v>
      </c>
      <c r="J16">
        <v>158</v>
      </c>
      <c r="K16">
        <v>265</v>
      </c>
      <c r="L16">
        <v>749</v>
      </c>
      <c r="M16">
        <v>909</v>
      </c>
      <c r="N16">
        <v>100</v>
      </c>
      <c r="O16">
        <v>67</v>
      </c>
      <c r="P16">
        <v>398</v>
      </c>
      <c r="Q16">
        <v>675</v>
      </c>
      <c r="R16">
        <v>322</v>
      </c>
      <c r="S16">
        <v>1681</v>
      </c>
      <c r="T16">
        <v>834</v>
      </c>
      <c r="U16">
        <v>11</v>
      </c>
      <c r="V16">
        <v>1630</v>
      </c>
      <c r="W16">
        <v>511</v>
      </c>
      <c r="X16">
        <v>301</v>
      </c>
      <c r="Y16">
        <v>958</v>
      </c>
      <c r="Z16">
        <v>190</v>
      </c>
      <c r="AA16">
        <v>247</v>
      </c>
      <c r="AB16">
        <v>34</v>
      </c>
      <c r="AC16">
        <v>766</v>
      </c>
      <c r="AD16">
        <v>1053</v>
      </c>
      <c r="AE16">
        <v>432</v>
      </c>
      <c r="AF16">
        <v>70</v>
      </c>
      <c r="AG16">
        <v>640</v>
      </c>
      <c r="AH16">
        <v>639</v>
      </c>
      <c r="AI16">
        <v>60</v>
      </c>
      <c r="AJ16">
        <v>490</v>
      </c>
      <c r="AK16">
        <v>599</v>
      </c>
      <c r="AL16">
        <v>48</v>
      </c>
      <c r="AN16">
        <f t="shared" si="0"/>
        <v>452.62162162162161</v>
      </c>
      <c r="AO16">
        <f t="shared" si="1"/>
        <v>360</v>
      </c>
      <c r="AP16" t="s">
        <v>164</v>
      </c>
      <c r="AQ16">
        <f t="shared" si="3"/>
        <v>1670</v>
      </c>
      <c r="AR16">
        <f t="shared" si="4"/>
        <v>11</v>
      </c>
      <c r="AS16">
        <f t="shared" si="5"/>
        <v>1681</v>
      </c>
      <c r="AT16">
        <f t="shared" si="6"/>
        <v>413.84949970781457</v>
      </c>
      <c r="AU16">
        <f t="shared" si="7"/>
        <v>16747</v>
      </c>
    </row>
    <row r="17" spans="1:47" x14ac:dyDescent="0.2">
      <c r="A17" t="s">
        <v>131</v>
      </c>
      <c r="B17">
        <v>270</v>
      </c>
      <c r="C17">
        <v>76</v>
      </c>
      <c r="D17">
        <v>173</v>
      </c>
      <c r="E17">
        <v>517</v>
      </c>
      <c r="F17">
        <v>124</v>
      </c>
      <c r="G17">
        <v>710</v>
      </c>
      <c r="H17">
        <v>78</v>
      </c>
      <c r="I17">
        <v>462</v>
      </c>
      <c r="J17">
        <v>173</v>
      </c>
      <c r="K17">
        <v>260</v>
      </c>
      <c r="L17">
        <v>921</v>
      </c>
      <c r="M17">
        <v>1052</v>
      </c>
      <c r="N17">
        <v>115</v>
      </c>
      <c r="O17">
        <v>53</v>
      </c>
      <c r="P17">
        <v>375</v>
      </c>
      <c r="Q17">
        <v>728</v>
      </c>
      <c r="R17">
        <v>402</v>
      </c>
      <c r="S17">
        <v>1739</v>
      </c>
      <c r="T17">
        <v>967</v>
      </c>
      <c r="U17">
        <v>31</v>
      </c>
      <c r="V17">
        <v>2106</v>
      </c>
      <c r="W17">
        <v>502</v>
      </c>
      <c r="X17">
        <v>340</v>
      </c>
      <c r="Y17">
        <v>1092</v>
      </c>
      <c r="Z17">
        <v>205</v>
      </c>
      <c r="AA17">
        <v>515</v>
      </c>
      <c r="AB17">
        <v>33</v>
      </c>
      <c r="AC17">
        <v>863</v>
      </c>
      <c r="AD17">
        <v>1151</v>
      </c>
      <c r="AE17">
        <v>455</v>
      </c>
      <c r="AF17">
        <v>64</v>
      </c>
      <c r="AG17">
        <v>758</v>
      </c>
      <c r="AH17">
        <v>673</v>
      </c>
      <c r="AI17">
        <v>63</v>
      </c>
      <c r="AJ17">
        <v>554</v>
      </c>
      <c r="AK17">
        <v>627</v>
      </c>
      <c r="AL17">
        <v>54</v>
      </c>
      <c r="AN17">
        <f t="shared" si="0"/>
        <v>521.10810810810813</v>
      </c>
      <c r="AO17">
        <f t="shared" si="1"/>
        <v>455</v>
      </c>
      <c r="AP17">
        <f t="shared" si="2"/>
        <v>173</v>
      </c>
      <c r="AQ17">
        <f t="shared" si="3"/>
        <v>2075</v>
      </c>
      <c r="AR17">
        <f t="shared" si="4"/>
        <v>31</v>
      </c>
      <c r="AS17">
        <f t="shared" si="5"/>
        <v>2106</v>
      </c>
      <c r="AT17">
        <f t="shared" si="6"/>
        <v>478.62829371396708</v>
      </c>
      <c r="AU17">
        <f t="shared" si="7"/>
        <v>19281</v>
      </c>
    </row>
    <row r="18" spans="1:47" x14ac:dyDescent="0.2">
      <c r="A18" t="s">
        <v>132</v>
      </c>
      <c r="B18">
        <v>282</v>
      </c>
      <c r="C18">
        <v>86</v>
      </c>
      <c r="D18">
        <v>203</v>
      </c>
      <c r="E18">
        <v>495</v>
      </c>
      <c r="F18">
        <v>133</v>
      </c>
      <c r="G18">
        <v>858</v>
      </c>
      <c r="H18">
        <v>90</v>
      </c>
      <c r="I18">
        <v>535</v>
      </c>
      <c r="J18">
        <v>150</v>
      </c>
      <c r="K18">
        <v>287</v>
      </c>
      <c r="L18">
        <v>1087</v>
      </c>
      <c r="M18">
        <v>1309</v>
      </c>
      <c r="N18">
        <v>150</v>
      </c>
      <c r="O18">
        <v>48</v>
      </c>
      <c r="P18">
        <v>419</v>
      </c>
      <c r="Q18">
        <v>862</v>
      </c>
      <c r="R18">
        <v>351</v>
      </c>
      <c r="S18">
        <v>2166</v>
      </c>
      <c r="T18">
        <v>1171</v>
      </c>
      <c r="U18">
        <v>34</v>
      </c>
      <c r="V18">
        <v>2698</v>
      </c>
      <c r="W18">
        <v>427</v>
      </c>
      <c r="X18">
        <v>331</v>
      </c>
      <c r="Y18">
        <v>1362</v>
      </c>
      <c r="Z18">
        <v>254</v>
      </c>
      <c r="AA18">
        <v>554</v>
      </c>
      <c r="AB18">
        <v>27</v>
      </c>
      <c r="AC18">
        <v>1038</v>
      </c>
      <c r="AD18">
        <v>1287</v>
      </c>
      <c r="AE18">
        <v>448</v>
      </c>
      <c r="AF18">
        <v>79</v>
      </c>
      <c r="AG18">
        <v>820</v>
      </c>
      <c r="AH18">
        <v>692</v>
      </c>
      <c r="AI18">
        <v>98</v>
      </c>
      <c r="AJ18">
        <v>629</v>
      </c>
      <c r="AK18">
        <v>622</v>
      </c>
      <c r="AL18">
        <v>46</v>
      </c>
      <c r="AN18">
        <f t="shared" si="0"/>
        <v>598.05405405405406</v>
      </c>
      <c r="AO18">
        <f t="shared" si="1"/>
        <v>427</v>
      </c>
      <c r="AP18">
        <f t="shared" si="2"/>
        <v>150</v>
      </c>
      <c r="AQ18">
        <f t="shared" si="3"/>
        <v>2671</v>
      </c>
      <c r="AR18">
        <f t="shared" si="4"/>
        <v>27</v>
      </c>
      <c r="AS18">
        <f t="shared" si="5"/>
        <v>2698</v>
      </c>
      <c r="AT18">
        <f t="shared" si="6"/>
        <v>600.98622400304771</v>
      </c>
      <c r="AU18">
        <f t="shared" si="7"/>
        <v>22128</v>
      </c>
    </row>
    <row r="19" spans="1:47" x14ac:dyDescent="0.2">
      <c r="A19" t="s">
        <v>133</v>
      </c>
      <c r="B19">
        <v>343</v>
      </c>
      <c r="C19">
        <v>94</v>
      </c>
      <c r="D19">
        <v>169</v>
      </c>
      <c r="E19">
        <v>536</v>
      </c>
      <c r="F19">
        <v>154</v>
      </c>
      <c r="G19">
        <v>918</v>
      </c>
      <c r="H19">
        <v>119</v>
      </c>
      <c r="I19">
        <v>794</v>
      </c>
      <c r="J19">
        <v>146</v>
      </c>
      <c r="K19">
        <v>346</v>
      </c>
      <c r="L19">
        <v>1821</v>
      </c>
      <c r="M19">
        <v>1762</v>
      </c>
      <c r="N19">
        <v>180</v>
      </c>
      <c r="O19">
        <v>42</v>
      </c>
      <c r="P19">
        <v>408</v>
      </c>
      <c r="Q19">
        <v>1409</v>
      </c>
      <c r="R19">
        <v>349</v>
      </c>
      <c r="S19">
        <v>3009</v>
      </c>
      <c r="T19">
        <v>1505</v>
      </c>
      <c r="U19">
        <v>54</v>
      </c>
      <c r="V19">
        <v>3613</v>
      </c>
      <c r="W19">
        <v>444</v>
      </c>
      <c r="X19">
        <v>312</v>
      </c>
      <c r="Y19">
        <v>2235</v>
      </c>
      <c r="Z19">
        <v>279</v>
      </c>
      <c r="AA19">
        <v>628</v>
      </c>
      <c r="AB19">
        <v>42</v>
      </c>
      <c r="AC19">
        <v>1186</v>
      </c>
      <c r="AD19">
        <v>1375</v>
      </c>
      <c r="AE19">
        <v>466</v>
      </c>
      <c r="AF19">
        <v>101</v>
      </c>
      <c r="AG19">
        <v>1130</v>
      </c>
      <c r="AH19">
        <v>709</v>
      </c>
      <c r="AI19">
        <v>209</v>
      </c>
      <c r="AJ19">
        <v>733</v>
      </c>
      <c r="AK19">
        <v>865</v>
      </c>
      <c r="AL19">
        <v>50</v>
      </c>
      <c r="AN19">
        <f t="shared" si="0"/>
        <v>771.21621621621625</v>
      </c>
      <c r="AO19">
        <f t="shared" si="1"/>
        <v>444</v>
      </c>
      <c r="AP19">
        <f t="shared" si="2"/>
        <v>42</v>
      </c>
      <c r="AQ19">
        <f t="shared" si="3"/>
        <v>3571</v>
      </c>
      <c r="AR19">
        <f t="shared" si="4"/>
        <v>42</v>
      </c>
      <c r="AS19">
        <f t="shared" si="5"/>
        <v>3613</v>
      </c>
      <c r="AT19">
        <f t="shared" si="6"/>
        <v>843.13387414439092</v>
      </c>
      <c r="AU19">
        <f t="shared" si="7"/>
        <v>28535</v>
      </c>
    </row>
    <row r="20" spans="1:47" x14ac:dyDescent="0.2">
      <c r="A20" t="s">
        <v>134</v>
      </c>
      <c r="B20">
        <v>422</v>
      </c>
      <c r="C20">
        <v>102</v>
      </c>
      <c r="D20">
        <v>188</v>
      </c>
      <c r="E20">
        <v>578</v>
      </c>
      <c r="F20">
        <v>250</v>
      </c>
      <c r="G20">
        <v>1014</v>
      </c>
      <c r="H20">
        <v>103</v>
      </c>
      <c r="I20">
        <v>1176</v>
      </c>
      <c r="J20">
        <v>144</v>
      </c>
      <c r="K20">
        <v>415</v>
      </c>
      <c r="L20">
        <v>1985</v>
      </c>
      <c r="M20">
        <v>2033</v>
      </c>
      <c r="N20">
        <v>185</v>
      </c>
      <c r="O20">
        <v>38</v>
      </c>
      <c r="P20">
        <v>412</v>
      </c>
      <c r="Q20">
        <v>1969</v>
      </c>
      <c r="R20">
        <v>332</v>
      </c>
      <c r="S20">
        <v>3224</v>
      </c>
      <c r="T20">
        <v>1953</v>
      </c>
      <c r="U20">
        <v>35</v>
      </c>
      <c r="V20">
        <v>4293</v>
      </c>
      <c r="W20">
        <v>388</v>
      </c>
      <c r="X20">
        <v>344</v>
      </c>
      <c r="Y20">
        <v>2548</v>
      </c>
      <c r="Z20">
        <v>277</v>
      </c>
      <c r="AA20">
        <v>748</v>
      </c>
      <c r="AB20">
        <v>35</v>
      </c>
      <c r="AC20">
        <v>1269</v>
      </c>
      <c r="AD20">
        <v>1458</v>
      </c>
      <c r="AE20">
        <v>456</v>
      </c>
      <c r="AF20">
        <v>114</v>
      </c>
      <c r="AG20">
        <v>1241</v>
      </c>
      <c r="AH20">
        <v>742</v>
      </c>
      <c r="AI20">
        <v>244</v>
      </c>
      <c r="AJ20">
        <v>833</v>
      </c>
      <c r="AK20">
        <v>926</v>
      </c>
      <c r="AL20">
        <v>47</v>
      </c>
      <c r="AN20">
        <f t="shared" si="0"/>
        <v>878.94594594594594</v>
      </c>
      <c r="AO20">
        <f t="shared" si="1"/>
        <v>422</v>
      </c>
      <c r="AP20">
        <f t="shared" si="2"/>
        <v>35</v>
      </c>
      <c r="AQ20">
        <f t="shared" si="3"/>
        <v>4258</v>
      </c>
      <c r="AR20">
        <f t="shared" si="4"/>
        <v>35</v>
      </c>
      <c r="AS20">
        <f t="shared" si="5"/>
        <v>4293</v>
      </c>
      <c r="AT20">
        <f t="shared" si="6"/>
        <v>980.58630267661658</v>
      </c>
      <c r="AU20">
        <f t="shared" si="7"/>
        <v>32521</v>
      </c>
    </row>
    <row r="21" spans="1:47" x14ac:dyDescent="0.2">
      <c r="A21" t="s">
        <v>135</v>
      </c>
      <c r="B21">
        <v>381</v>
      </c>
      <c r="C21">
        <v>68</v>
      </c>
      <c r="D21">
        <v>208</v>
      </c>
      <c r="E21">
        <v>564</v>
      </c>
      <c r="F21">
        <v>355</v>
      </c>
      <c r="G21">
        <v>866</v>
      </c>
      <c r="H21">
        <v>120</v>
      </c>
      <c r="I21">
        <v>1104</v>
      </c>
      <c r="J21">
        <v>156</v>
      </c>
      <c r="K21">
        <v>444</v>
      </c>
      <c r="L21">
        <v>2087</v>
      </c>
      <c r="M21">
        <v>2011</v>
      </c>
      <c r="N21">
        <v>173</v>
      </c>
      <c r="O21">
        <v>64</v>
      </c>
      <c r="P21">
        <v>372</v>
      </c>
      <c r="Q21">
        <v>2583</v>
      </c>
      <c r="R21">
        <v>338</v>
      </c>
      <c r="S21">
        <v>2991</v>
      </c>
      <c r="T21">
        <v>1783</v>
      </c>
      <c r="U21">
        <v>36</v>
      </c>
      <c r="V21">
        <v>3237</v>
      </c>
      <c r="W21">
        <v>308</v>
      </c>
      <c r="X21">
        <v>339</v>
      </c>
      <c r="Y21">
        <v>2866</v>
      </c>
      <c r="Z21">
        <v>267</v>
      </c>
      <c r="AA21">
        <v>835</v>
      </c>
      <c r="AB21">
        <v>28</v>
      </c>
      <c r="AC21">
        <v>1307</v>
      </c>
      <c r="AD21">
        <v>1402</v>
      </c>
      <c r="AE21">
        <v>437</v>
      </c>
      <c r="AF21">
        <v>127</v>
      </c>
      <c r="AG21">
        <v>1193</v>
      </c>
      <c r="AH21">
        <v>737</v>
      </c>
      <c r="AI21">
        <v>191</v>
      </c>
      <c r="AJ21">
        <v>702</v>
      </c>
      <c r="AK21">
        <v>846</v>
      </c>
      <c r="AL21">
        <v>40</v>
      </c>
      <c r="AN21">
        <f t="shared" si="0"/>
        <v>853.1351351351351</v>
      </c>
      <c r="AO21">
        <f t="shared" si="1"/>
        <v>437</v>
      </c>
      <c r="AP21" t="s">
        <v>164</v>
      </c>
      <c r="AQ21">
        <f t="shared" si="3"/>
        <v>3209</v>
      </c>
      <c r="AR21">
        <f t="shared" si="4"/>
        <v>28</v>
      </c>
      <c r="AS21">
        <f t="shared" si="5"/>
        <v>3237</v>
      </c>
      <c r="AT21">
        <f t="shared" si="6"/>
        <v>915.32669219981426</v>
      </c>
      <c r="AU21">
        <f t="shared" si="7"/>
        <v>31566</v>
      </c>
    </row>
    <row r="22" spans="1:47" x14ac:dyDescent="0.2">
      <c r="A22" t="s">
        <v>136</v>
      </c>
      <c r="B22">
        <v>414</v>
      </c>
      <c r="C22">
        <v>83</v>
      </c>
      <c r="D22">
        <v>198</v>
      </c>
      <c r="E22">
        <v>633</v>
      </c>
      <c r="F22">
        <v>387</v>
      </c>
      <c r="G22">
        <v>862</v>
      </c>
      <c r="H22">
        <v>133</v>
      </c>
      <c r="I22">
        <v>1254</v>
      </c>
      <c r="J22">
        <v>184</v>
      </c>
      <c r="K22">
        <v>558</v>
      </c>
      <c r="L22">
        <v>2104</v>
      </c>
      <c r="M22">
        <v>1789</v>
      </c>
      <c r="N22">
        <v>245</v>
      </c>
      <c r="O22">
        <v>70</v>
      </c>
      <c r="P22">
        <v>373</v>
      </c>
      <c r="Q22">
        <v>2502</v>
      </c>
      <c r="R22">
        <v>394</v>
      </c>
      <c r="S22">
        <v>2939</v>
      </c>
      <c r="T22">
        <v>1817</v>
      </c>
      <c r="U22">
        <v>43</v>
      </c>
      <c r="V22">
        <v>3452</v>
      </c>
      <c r="W22">
        <v>268</v>
      </c>
      <c r="X22">
        <v>332</v>
      </c>
      <c r="Y22">
        <v>3034</v>
      </c>
      <c r="Z22">
        <v>240</v>
      </c>
      <c r="AA22">
        <v>862</v>
      </c>
      <c r="AB22">
        <v>39</v>
      </c>
      <c r="AC22">
        <v>1543</v>
      </c>
      <c r="AD22">
        <v>1497</v>
      </c>
      <c r="AE22">
        <v>397</v>
      </c>
      <c r="AF22">
        <v>114</v>
      </c>
      <c r="AG22">
        <v>1266</v>
      </c>
      <c r="AH22">
        <v>827</v>
      </c>
      <c r="AI22">
        <v>243</v>
      </c>
      <c r="AJ22">
        <v>673</v>
      </c>
      <c r="AK22">
        <v>928</v>
      </c>
      <c r="AL22">
        <v>47</v>
      </c>
      <c r="AN22">
        <f t="shared" si="0"/>
        <v>884.97297297297303</v>
      </c>
      <c r="AO22">
        <f t="shared" si="1"/>
        <v>414</v>
      </c>
      <c r="AP22">
        <f t="shared" si="2"/>
        <v>862</v>
      </c>
      <c r="AQ22">
        <f t="shared" si="3"/>
        <v>3413</v>
      </c>
      <c r="AR22">
        <f t="shared" si="4"/>
        <v>39</v>
      </c>
      <c r="AS22">
        <f t="shared" si="5"/>
        <v>3452</v>
      </c>
      <c r="AT22">
        <f t="shared" si="6"/>
        <v>931.19909216517669</v>
      </c>
      <c r="AU22">
        <f t="shared" si="7"/>
        <v>32744</v>
      </c>
    </row>
    <row r="23" spans="1:47" x14ac:dyDescent="0.2">
      <c r="A23" t="s">
        <v>137</v>
      </c>
      <c r="B23">
        <v>611</v>
      </c>
      <c r="C23">
        <v>112</v>
      </c>
      <c r="D23">
        <v>284</v>
      </c>
      <c r="E23">
        <v>978</v>
      </c>
      <c r="F23">
        <v>407</v>
      </c>
      <c r="G23">
        <v>1305</v>
      </c>
      <c r="H23">
        <v>160</v>
      </c>
      <c r="I23">
        <v>1877</v>
      </c>
      <c r="J23">
        <v>262</v>
      </c>
      <c r="K23">
        <v>945</v>
      </c>
      <c r="L23">
        <v>2504</v>
      </c>
      <c r="M23">
        <v>2190</v>
      </c>
      <c r="N23">
        <v>405</v>
      </c>
      <c r="O23">
        <v>86</v>
      </c>
      <c r="P23">
        <v>559</v>
      </c>
      <c r="Q23">
        <v>2538</v>
      </c>
      <c r="R23">
        <v>535</v>
      </c>
      <c r="S23">
        <v>4233</v>
      </c>
      <c r="T23">
        <v>2634</v>
      </c>
      <c r="U23">
        <v>71</v>
      </c>
      <c r="V23">
        <v>4385</v>
      </c>
      <c r="W23">
        <v>320</v>
      </c>
      <c r="X23">
        <v>499</v>
      </c>
      <c r="Y23">
        <v>3907</v>
      </c>
      <c r="Z23">
        <v>331</v>
      </c>
      <c r="AA23">
        <v>1409</v>
      </c>
      <c r="AB23">
        <v>46</v>
      </c>
      <c r="AC23">
        <v>2412</v>
      </c>
      <c r="AD23">
        <v>2124</v>
      </c>
      <c r="AE23">
        <v>447</v>
      </c>
      <c r="AF23">
        <v>157</v>
      </c>
      <c r="AG23">
        <v>1897</v>
      </c>
      <c r="AH23">
        <v>1195</v>
      </c>
      <c r="AI23">
        <v>337</v>
      </c>
      <c r="AJ23">
        <v>1129</v>
      </c>
      <c r="AK23">
        <v>1251</v>
      </c>
      <c r="AL23">
        <v>60</v>
      </c>
      <c r="AN23">
        <f t="shared" si="0"/>
        <v>1205.4594594594594</v>
      </c>
      <c r="AO23">
        <f t="shared" si="1"/>
        <v>611</v>
      </c>
      <c r="AP23" t="s">
        <v>164</v>
      </c>
      <c r="AQ23">
        <f t="shared" si="3"/>
        <v>4339</v>
      </c>
      <c r="AR23">
        <f t="shared" si="4"/>
        <v>46</v>
      </c>
      <c r="AS23">
        <f t="shared" si="5"/>
        <v>4385</v>
      </c>
      <c r="AT23">
        <f t="shared" si="6"/>
        <v>1209.3777462120895</v>
      </c>
      <c r="AU23">
        <f t="shared" si="7"/>
        <v>44602</v>
      </c>
    </row>
    <row r="24" spans="1:47" x14ac:dyDescent="0.2">
      <c r="A24" t="s">
        <v>138</v>
      </c>
      <c r="B24">
        <v>981</v>
      </c>
      <c r="C24">
        <v>201</v>
      </c>
      <c r="D24">
        <v>386</v>
      </c>
      <c r="E24">
        <v>1289</v>
      </c>
      <c r="F24">
        <v>450</v>
      </c>
      <c r="G24">
        <v>1799</v>
      </c>
      <c r="H24">
        <v>236</v>
      </c>
      <c r="I24">
        <v>2206</v>
      </c>
      <c r="J24">
        <v>435</v>
      </c>
      <c r="K24">
        <v>1335</v>
      </c>
      <c r="L24">
        <v>2460</v>
      </c>
      <c r="M24">
        <v>2536</v>
      </c>
      <c r="N24">
        <v>556</v>
      </c>
      <c r="O24">
        <v>114</v>
      </c>
      <c r="P24">
        <v>605</v>
      </c>
      <c r="Q24">
        <v>2672</v>
      </c>
      <c r="R24">
        <v>750</v>
      </c>
      <c r="S24">
        <v>4946</v>
      </c>
      <c r="T24">
        <v>3339</v>
      </c>
      <c r="U24">
        <v>74</v>
      </c>
      <c r="V24">
        <v>4456</v>
      </c>
      <c r="W24">
        <v>468</v>
      </c>
      <c r="X24">
        <v>779</v>
      </c>
      <c r="Y24">
        <v>4081</v>
      </c>
      <c r="Z24">
        <v>385</v>
      </c>
      <c r="AA24">
        <v>1712</v>
      </c>
      <c r="AB24">
        <v>46</v>
      </c>
      <c r="AC24">
        <v>3038</v>
      </c>
      <c r="AD24">
        <v>2770</v>
      </c>
      <c r="AE24">
        <v>446</v>
      </c>
      <c r="AF24">
        <v>218</v>
      </c>
      <c r="AG24">
        <v>2230</v>
      </c>
      <c r="AH24">
        <v>1623</v>
      </c>
      <c r="AI24">
        <v>348</v>
      </c>
      <c r="AJ24">
        <v>1253</v>
      </c>
      <c r="AK24">
        <v>1437</v>
      </c>
      <c r="AL24">
        <v>71</v>
      </c>
      <c r="AN24">
        <f t="shared" si="0"/>
        <v>1425.1621621621621</v>
      </c>
      <c r="AO24">
        <f t="shared" si="1"/>
        <v>981</v>
      </c>
      <c r="AP24" t="s">
        <v>164</v>
      </c>
      <c r="AQ24">
        <f t="shared" si="3"/>
        <v>4900</v>
      </c>
      <c r="AR24">
        <f t="shared" si="4"/>
        <v>46</v>
      </c>
      <c r="AS24">
        <f>MAX(B24:AL24)</f>
        <v>4946</v>
      </c>
      <c r="AT24">
        <f t="shared" si="6"/>
        <v>1327.2838705314598</v>
      </c>
      <c r="AU24">
        <f t="shared" si="7"/>
        <v>52731</v>
      </c>
    </row>
    <row r="25" spans="1:47" s="1" customFormat="1" x14ac:dyDescent="0.2">
      <c r="A25" s="1" t="s">
        <v>165</v>
      </c>
      <c r="B25" s="1">
        <f t="shared" ref="B25:AC25" si="8">SUM(B2:B24)</f>
        <v>5498</v>
      </c>
      <c r="C25" s="1">
        <f t="shared" si="8"/>
        <v>1429</v>
      </c>
      <c r="D25" s="1">
        <f t="shared" si="8"/>
        <v>3691</v>
      </c>
      <c r="E25" s="1">
        <f t="shared" si="8"/>
        <v>10041</v>
      </c>
      <c r="F25" s="1">
        <f t="shared" si="8"/>
        <v>3145</v>
      </c>
      <c r="G25" s="1">
        <f t="shared" si="8"/>
        <v>13466</v>
      </c>
      <c r="H25" s="1">
        <f t="shared" si="8"/>
        <v>1903</v>
      </c>
      <c r="I25" s="1">
        <f t="shared" si="8"/>
        <v>12476</v>
      </c>
      <c r="J25" s="1">
        <f t="shared" si="8"/>
        <v>3153</v>
      </c>
      <c r="K25" s="1">
        <f t="shared" si="8"/>
        <v>6614</v>
      </c>
      <c r="L25" s="1">
        <f t="shared" si="8"/>
        <v>23232</v>
      </c>
      <c r="M25" s="1">
        <f t="shared" si="8"/>
        <v>21971</v>
      </c>
      <c r="N25" s="1">
        <f t="shared" si="8"/>
        <v>2937</v>
      </c>
      <c r="O25" s="1">
        <f t="shared" si="8"/>
        <v>1216</v>
      </c>
      <c r="P25" s="1">
        <f t="shared" si="8"/>
        <v>8397</v>
      </c>
      <c r="Q25" s="1">
        <f t="shared" si="8"/>
        <v>21212</v>
      </c>
      <c r="R25" s="1">
        <f t="shared" si="8"/>
        <v>6880</v>
      </c>
      <c r="S25" s="1">
        <f t="shared" si="8"/>
        <v>38998</v>
      </c>
      <c r="T25" s="1">
        <f t="shared" si="8"/>
        <v>24485</v>
      </c>
      <c r="U25" s="1">
        <f t="shared" si="8"/>
        <v>509</v>
      </c>
      <c r="V25" s="1">
        <f t="shared" si="8"/>
        <v>39049</v>
      </c>
      <c r="W25" s="1">
        <f t="shared" si="8"/>
        <v>8404</v>
      </c>
      <c r="X25" s="1">
        <f t="shared" si="8"/>
        <v>7354</v>
      </c>
      <c r="Y25" s="1">
        <f t="shared" si="8"/>
        <v>29131</v>
      </c>
      <c r="Z25" s="1">
        <f t="shared" si="8"/>
        <v>3814</v>
      </c>
      <c r="AA25" s="1">
        <f t="shared" si="8"/>
        <v>9797</v>
      </c>
      <c r="AB25" s="1">
        <f t="shared" si="8"/>
        <v>583</v>
      </c>
      <c r="AC25" s="1">
        <f t="shared" si="8"/>
        <v>18987</v>
      </c>
      <c r="AD25" s="1">
        <f>SUM(AD2:AD24)</f>
        <v>26238</v>
      </c>
      <c r="AE25" s="1">
        <f t="shared" ref="AE25:AH25" si="9">SUM(AE2:AE24)</f>
        <v>8038</v>
      </c>
      <c r="AF25" s="1">
        <f t="shared" si="9"/>
        <v>1625</v>
      </c>
      <c r="AG25" s="1">
        <f t="shared" si="9"/>
        <v>16778</v>
      </c>
      <c r="AH25" s="1">
        <f t="shared" si="9"/>
        <v>15701</v>
      </c>
      <c r="AI25" s="1">
        <f>SUM(AI2:AI24)</f>
        <v>2353</v>
      </c>
      <c r="AJ25" s="1">
        <f t="shared" ref="AJ25" si="10">SUM(AJ2:AJ24)</f>
        <v>10620</v>
      </c>
      <c r="AK25" s="1">
        <f t="shared" ref="AK25" si="11">SUM(AK2:AK24)</f>
        <v>12145</v>
      </c>
      <c r="AL25" s="1">
        <f t="shared" ref="AL25" si="12">SUM(AL2:AL24)</f>
        <v>758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84AD0-2848-C943-A278-3790A18DEC67}">
  <dimension ref="A1:I47"/>
  <sheetViews>
    <sheetView tabSelected="1" workbookViewId="0">
      <selection activeCell="F25" sqref="F25"/>
    </sheetView>
  </sheetViews>
  <sheetFormatPr baseColWidth="10" defaultRowHeight="16" x14ac:dyDescent="0.2"/>
  <sheetData>
    <row r="1" spans="1:9" x14ac:dyDescent="0.2">
      <c r="A1" t="s">
        <v>193</v>
      </c>
    </row>
    <row r="2" spans="1:9" ht="17" thickBot="1" x14ac:dyDescent="0.25"/>
    <row r="3" spans="1:9" x14ac:dyDescent="0.2">
      <c r="A3" s="20" t="s">
        <v>194</v>
      </c>
      <c r="B3" s="20"/>
    </row>
    <row r="4" spans="1:9" x14ac:dyDescent="0.2">
      <c r="A4" s="17" t="s">
        <v>195</v>
      </c>
      <c r="B4" s="17">
        <v>0.80957638710271362</v>
      </c>
    </row>
    <row r="5" spans="1:9" x14ac:dyDescent="0.2">
      <c r="A5" s="17" t="s">
        <v>196</v>
      </c>
      <c r="B5" s="17">
        <v>0.65541392655428277</v>
      </c>
    </row>
    <row r="6" spans="1:9" x14ac:dyDescent="0.2">
      <c r="A6" s="17" t="s">
        <v>197</v>
      </c>
      <c r="B6" s="17">
        <v>0.63900506591401052</v>
      </c>
    </row>
    <row r="7" spans="1:9" x14ac:dyDescent="0.2">
      <c r="A7" s="17" t="s">
        <v>198</v>
      </c>
      <c r="B7" s="17">
        <v>131.46785456925767</v>
      </c>
    </row>
    <row r="8" spans="1:9" ht="17" thickBot="1" x14ac:dyDescent="0.25">
      <c r="A8" s="18" t="s">
        <v>199</v>
      </c>
      <c r="B8" s="18">
        <v>23</v>
      </c>
    </row>
    <row r="10" spans="1:9" ht="17" thickBot="1" x14ac:dyDescent="0.25">
      <c r="A10" t="s">
        <v>200</v>
      </c>
    </row>
    <row r="11" spans="1:9" x14ac:dyDescent="0.2">
      <c r="A11" s="19"/>
      <c r="B11" s="19" t="s">
        <v>204</v>
      </c>
      <c r="C11" s="19" t="s">
        <v>205</v>
      </c>
      <c r="D11" s="19" t="s">
        <v>206</v>
      </c>
      <c r="E11" s="19" t="s">
        <v>207</v>
      </c>
      <c r="F11" s="19" t="s">
        <v>208</v>
      </c>
    </row>
    <row r="12" spans="1:9" x14ac:dyDescent="0.2">
      <c r="A12" s="17" t="s">
        <v>201</v>
      </c>
      <c r="B12" s="17">
        <v>1</v>
      </c>
      <c r="C12" s="17">
        <v>690361.22403582605</v>
      </c>
      <c r="D12" s="17">
        <v>690361.22403582605</v>
      </c>
      <c r="E12" s="17">
        <v>39.942683463695282</v>
      </c>
      <c r="F12" s="17">
        <v>2.8811960171934351E-6</v>
      </c>
    </row>
    <row r="13" spans="1:9" x14ac:dyDescent="0.2">
      <c r="A13" s="17" t="s">
        <v>202</v>
      </c>
      <c r="B13" s="17">
        <v>21</v>
      </c>
      <c r="C13" s="17">
        <v>362959.73248591315</v>
      </c>
      <c r="D13" s="17">
        <v>17283.796785043483</v>
      </c>
      <c r="E13" s="17"/>
      <c r="F13" s="17"/>
    </row>
    <row r="14" spans="1:9" ht="17" thickBot="1" x14ac:dyDescent="0.25">
      <c r="A14" s="18" t="s">
        <v>165</v>
      </c>
      <c r="B14" s="18">
        <v>22</v>
      </c>
      <c r="C14" s="18">
        <v>1053320.9565217393</v>
      </c>
      <c r="D14" s="18"/>
      <c r="E14" s="18"/>
      <c r="F14" s="18"/>
    </row>
    <row r="15" spans="1:9" ht="17" thickBot="1" x14ac:dyDescent="0.25"/>
    <row r="16" spans="1:9" x14ac:dyDescent="0.2">
      <c r="A16" s="19"/>
      <c r="B16" s="19" t="s">
        <v>209</v>
      </c>
      <c r="C16" s="19" t="s">
        <v>198</v>
      </c>
      <c r="D16" s="19" t="s">
        <v>210</v>
      </c>
      <c r="E16" s="19" t="s">
        <v>211</v>
      </c>
      <c r="F16" s="19" t="s">
        <v>212</v>
      </c>
      <c r="G16" s="19" t="s">
        <v>213</v>
      </c>
      <c r="H16" s="19" t="s">
        <v>214</v>
      </c>
      <c r="I16" s="19" t="s">
        <v>215</v>
      </c>
    </row>
    <row r="17" spans="1:9" x14ac:dyDescent="0.2">
      <c r="A17" s="17" t="s">
        <v>203</v>
      </c>
      <c r="B17" s="17">
        <v>-4400.5454310328969</v>
      </c>
      <c r="C17" s="17">
        <v>734.62120973316837</v>
      </c>
      <c r="D17" s="17">
        <v>-5.9902237680168238</v>
      </c>
      <c r="E17" s="17">
        <v>6.042820777338384E-6</v>
      </c>
      <c r="F17" s="17">
        <v>-5928.2738694245909</v>
      </c>
      <c r="G17" s="17">
        <v>-2872.8169926412033</v>
      </c>
      <c r="H17" s="17">
        <v>-5928.2738694245909</v>
      </c>
      <c r="I17" s="17">
        <v>-2872.8169926412033</v>
      </c>
    </row>
    <row r="18" spans="1:9" ht="17" thickBot="1" x14ac:dyDescent="0.25">
      <c r="A18" s="18" t="s">
        <v>216</v>
      </c>
      <c r="B18" s="18">
        <v>9.8220336768723381E-4</v>
      </c>
      <c r="C18" s="18">
        <v>1.554113738053107E-4</v>
      </c>
      <c r="D18" s="18">
        <v>6.3200224258854734</v>
      </c>
      <c r="E18" s="18">
        <v>2.881196017193419E-6</v>
      </c>
      <c r="F18" s="18">
        <v>6.5900772309356102E-4</v>
      </c>
      <c r="G18" s="18">
        <v>1.3053990122809066E-3</v>
      </c>
      <c r="H18" s="18">
        <v>6.5900772309356102E-4</v>
      </c>
      <c r="I18" s="18">
        <v>1.3053990122809066E-3</v>
      </c>
    </row>
    <row r="22" spans="1:9" x14ac:dyDescent="0.2">
      <c r="A22" t="s">
        <v>217</v>
      </c>
    </row>
    <row r="23" spans="1:9" ht="17" thickBot="1" x14ac:dyDescent="0.25"/>
    <row r="24" spans="1:9" x14ac:dyDescent="0.2">
      <c r="A24" s="19" t="s">
        <v>218</v>
      </c>
      <c r="B24" s="19" t="s">
        <v>219</v>
      </c>
      <c r="C24" s="19" t="s">
        <v>220</v>
      </c>
    </row>
    <row r="25" spans="1:9" x14ac:dyDescent="0.2">
      <c r="A25" s="17">
        <v>1</v>
      </c>
      <c r="B25" s="17">
        <v>-49.246021503607153</v>
      </c>
      <c r="C25" s="17">
        <v>86.246021503607153</v>
      </c>
    </row>
    <row r="26" spans="1:9" x14ac:dyDescent="0.2">
      <c r="A26" s="17">
        <v>2</v>
      </c>
      <c r="B26" s="17">
        <v>-32.588834590999795</v>
      </c>
      <c r="C26" s="17">
        <v>75.588834590999795</v>
      </c>
    </row>
    <row r="27" spans="1:9" x14ac:dyDescent="0.2">
      <c r="A27" s="17">
        <v>3</v>
      </c>
      <c r="B27" s="17">
        <v>-12.420270638909642</v>
      </c>
      <c r="C27" s="17">
        <v>69.420270638909642</v>
      </c>
    </row>
    <row r="28" spans="1:9" x14ac:dyDescent="0.2">
      <c r="A28" s="17">
        <v>4</v>
      </c>
      <c r="B28" s="17">
        <v>-0.18692769436529488</v>
      </c>
      <c r="C28" s="17">
        <v>71.186927694365295</v>
      </c>
    </row>
    <row r="29" spans="1:9" x14ac:dyDescent="0.2">
      <c r="A29" s="17">
        <v>5</v>
      </c>
      <c r="B29" s="17">
        <v>22.798595516251225</v>
      </c>
      <c r="C29" s="17">
        <v>26.201404483748775</v>
      </c>
    </row>
    <row r="30" spans="1:9" x14ac:dyDescent="0.2">
      <c r="A30" s="17">
        <v>6</v>
      </c>
      <c r="B30" s="17">
        <v>49.551850845316039</v>
      </c>
      <c r="C30" s="17">
        <v>33.448149154683961</v>
      </c>
    </row>
    <row r="31" spans="1:9" x14ac:dyDescent="0.2">
      <c r="A31" s="17">
        <v>7</v>
      </c>
      <c r="B31" s="17">
        <v>87.932429641062299</v>
      </c>
      <c r="C31" s="17">
        <v>-7.9324296410622992</v>
      </c>
    </row>
    <row r="32" spans="1:9" x14ac:dyDescent="0.2">
      <c r="A32" s="17">
        <v>8</v>
      </c>
      <c r="B32" s="17">
        <v>146.05529612732244</v>
      </c>
      <c r="C32" s="17">
        <v>-22.055296127322435</v>
      </c>
    </row>
    <row r="33" spans="1:3" x14ac:dyDescent="0.2">
      <c r="A33" s="17">
        <v>9</v>
      </c>
      <c r="B33" s="17">
        <v>189.13375363071646</v>
      </c>
      <c r="C33" s="17">
        <v>-24.133753630716456</v>
      </c>
    </row>
    <row r="34" spans="1:3" x14ac:dyDescent="0.2">
      <c r="A34" s="17">
        <v>10</v>
      </c>
      <c r="B34" s="17">
        <v>233.69239160921552</v>
      </c>
      <c r="C34" s="17">
        <v>-48.69239160921552</v>
      </c>
    </row>
    <row r="35" spans="1:3" x14ac:dyDescent="0.2">
      <c r="A35" s="17">
        <v>11</v>
      </c>
      <c r="B35" s="17">
        <v>272.71729581416457</v>
      </c>
      <c r="C35" s="17">
        <v>-66.717295814164572</v>
      </c>
    </row>
    <row r="36" spans="1:3" x14ac:dyDescent="0.2">
      <c r="A36" s="17">
        <v>12</v>
      </c>
      <c r="B36" s="17">
        <v>294.1273648230117</v>
      </c>
      <c r="C36" s="17">
        <v>-107.1273648230117</v>
      </c>
    </row>
    <row r="37" spans="1:3" x14ac:dyDescent="0.2">
      <c r="A37" s="17">
        <v>13</v>
      </c>
      <c r="B37" s="17">
        <v>316.72197109328863</v>
      </c>
      <c r="C37" s="17">
        <v>-140.72197109328863</v>
      </c>
    </row>
    <row r="38" spans="1:3" x14ac:dyDescent="0.2">
      <c r="A38" s="17">
        <v>14</v>
      </c>
      <c r="B38" s="17">
        <v>335.66179863240177</v>
      </c>
      <c r="C38" s="17">
        <v>-170.66179863240177</v>
      </c>
    </row>
    <row r="39" spans="1:3" x14ac:dyDescent="0.2">
      <c r="A39" s="17">
        <v>15</v>
      </c>
      <c r="B39" s="17">
        <v>347.15259583097395</v>
      </c>
      <c r="C39" s="17">
        <v>-181.15259583097395</v>
      </c>
    </row>
    <row r="40" spans="1:3" x14ac:dyDescent="0.2">
      <c r="A40" s="17">
        <v>16</v>
      </c>
      <c r="B40" s="17">
        <v>362.52898955211822</v>
      </c>
      <c r="C40" s="17">
        <v>-92.528989552118219</v>
      </c>
    </row>
    <row r="41" spans="1:3" x14ac:dyDescent="0.2">
      <c r="A41" s="17">
        <v>17</v>
      </c>
      <c r="B41" s="17">
        <v>371.96010628865042</v>
      </c>
      <c r="C41" s="17">
        <v>-89.960106288650422</v>
      </c>
    </row>
    <row r="42" spans="1:3" x14ac:dyDescent="0.2">
      <c r="A42" s="17">
        <v>18</v>
      </c>
      <c r="B42" s="17">
        <v>376.20420704042772</v>
      </c>
      <c r="C42" s="17">
        <v>-33.204207040427718</v>
      </c>
    </row>
    <row r="43" spans="1:3" x14ac:dyDescent="0.2">
      <c r="A43" s="17">
        <v>19</v>
      </c>
      <c r="B43" s="17">
        <v>387.44748899034312</v>
      </c>
      <c r="C43" s="17">
        <v>34.552511009656882</v>
      </c>
    </row>
    <row r="44" spans="1:3" x14ac:dyDescent="0.2">
      <c r="A44" s="17">
        <v>20</v>
      </c>
      <c r="B44" s="17">
        <v>400.33792598787022</v>
      </c>
      <c r="C44" s="17">
        <v>-19.337925987870221</v>
      </c>
    </row>
    <row r="45" spans="1:3" x14ac:dyDescent="0.2">
      <c r="A45" s="17">
        <v>21</v>
      </c>
      <c r="B45" s="17">
        <v>415.37938836063222</v>
      </c>
      <c r="C45" s="17">
        <v>-1.3793883606322197</v>
      </c>
    </row>
    <row r="46" spans="1:3" x14ac:dyDescent="0.2">
      <c r="A46" s="17">
        <v>22</v>
      </c>
      <c r="B46" s="17">
        <v>433.39987354759069</v>
      </c>
      <c r="C46" s="17">
        <v>177.60012645240931</v>
      </c>
    </row>
    <row r="47" spans="1:3" ht="17" thickBot="1" x14ac:dyDescent="0.25">
      <c r="A47" s="18">
        <v>23</v>
      </c>
      <c r="B47" s="18">
        <v>549.63873109653559</v>
      </c>
      <c r="C47" s="18">
        <v>431.36126890346441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AB88-9643-D246-BFDE-529949EE2B8C}">
  <dimension ref="A1:BI25"/>
  <sheetViews>
    <sheetView zoomScale="57" workbookViewId="0">
      <selection activeCell="E12" sqref="E12"/>
    </sheetView>
  </sheetViews>
  <sheetFormatPr baseColWidth="10" defaultRowHeight="16" x14ac:dyDescent="0.2"/>
  <cols>
    <col min="1" max="1" width="13.83203125" bestFit="1" customWidth="1"/>
    <col min="2" max="2" width="18.33203125" bestFit="1" customWidth="1"/>
    <col min="3" max="3" width="12.1640625" bestFit="1" customWidth="1"/>
    <col min="4" max="4" width="17.1640625" bestFit="1" customWidth="1"/>
    <col min="6" max="6" width="11.1640625" bestFit="1" customWidth="1"/>
    <col min="7" max="8" width="12.1640625" bestFit="1" customWidth="1"/>
    <col min="10" max="11" width="12.1640625" bestFit="1" customWidth="1"/>
    <col min="12" max="12" width="11.1640625" bestFit="1" customWidth="1"/>
    <col min="13" max="21" width="12.1640625" bestFit="1" customWidth="1"/>
    <col min="22" max="22" width="11.1640625" bestFit="1" customWidth="1"/>
    <col min="23" max="23" width="12.1640625" bestFit="1" customWidth="1"/>
    <col min="24" max="24" width="11.1640625" bestFit="1" customWidth="1"/>
    <col min="25" max="27" width="12.1640625" bestFit="1" customWidth="1"/>
    <col min="29" max="31" width="12.1640625" bestFit="1" customWidth="1"/>
    <col min="32" max="32" width="11.1640625" bestFit="1" customWidth="1"/>
    <col min="33" max="34" width="12.1640625" bestFit="1" customWidth="1"/>
    <col min="36" max="38" width="12.1640625" bestFit="1" customWidth="1"/>
    <col min="39" max="39" width="11.1640625" bestFit="1" customWidth="1"/>
    <col min="40" max="41" width="12.1640625" bestFit="1" customWidth="1"/>
    <col min="43" max="51" width="12.1640625" bestFit="1" customWidth="1"/>
    <col min="54" max="54" width="14" bestFit="1" customWidth="1"/>
    <col min="55" max="55" width="14.33203125" bestFit="1" customWidth="1"/>
    <col min="56" max="56" width="16" bestFit="1" customWidth="1"/>
    <col min="57" max="57" width="21.6640625" style="14" bestFit="1" customWidth="1"/>
    <col min="58" max="58" width="22" customWidth="1"/>
    <col min="60" max="60" width="14.1640625" bestFit="1" customWidth="1"/>
    <col min="61" max="61" width="14" customWidth="1"/>
  </cols>
  <sheetData>
    <row r="1" spans="1:61" x14ac:dyDescent="0.2">
      <c r="A1" t="s">
        <v>166</v>
      </c>
      <c r="B1" t="s">
        <v>167</v>
      </c>
      <c r="C1" t="s">
        <v>168</v>
      </c>
      <c r="D1" t="s">
        <v>169</v>
      </c>
      <c r="E1" t="s">
        <v>170</v>
      </c>
      <c r="F1" t="s">
        <v>171</v>
      </c>
      <c r="G1" t="s">
        <v>172</v>
      </c>
      <c r="H1" t="s">
        <v>173</v>
      </c>
      <c r="I1" t="s">
        <v>174</v>
      </c>
      <c r="J1" t="s">
        <v>175</v>
      </c>
      <c r="K1" t="s">
        <v>176</v>
      </c>
      <c r="L1" t="s">
        <v>177</v>
      </c>
      <c r="M1" t="s">
        <v>178</v>
      </c>
      <c r="N1" t="s">
        <v>38</v>
      </c>
      <c r="O1" t="s">
        <v>40</v>
      </c>
      <c r="P1" t="s">
        <v>42</v>
      </c>
      <c r="Q1" t="s">
        <v>44</v>
      </c>
      <c r="R1" t="s">
        <v>46</v>
      </c>
      <c r="S1" t="s">
        <v>48</v>
      </c>
      <c r="T1" t="s">
        <v>50</v>
      </c>
      <c r="U1" t="s">
        <v>52</v>
      </c>
      <c r="V1" t="s">
        <v>54</v>
      </c>
      <c r="W1" t="s">
        <v>56</v>
      </c>
      <c r="X1" t="s">
        <v>58</v>
      </c>
      <c r="Y1" t="s">
        <v>60</v>
      </c>
      <c r="Z1" t="s">
        <v>62</v>
      </c>
      <c r="AA1" t="s">
        <v>64</v>
      </c>
      <c r="AB1" t="s">
        <v>66</v>
      </c>
      <c r="AC1" t="s">
        <v>68</v>
      </c>
      <c r="AD1" t="s">
        <v>70</v>
      </c>
      <c r="AE1" t="s">
        <v>72</v>
      </c>
      <c r="AF1" t="s">
        <v>74</v>
      </c>
      <c r="AG1" t="s">
        <v>76</v>
      </c>
      <c r="AH1" t="s">
        <v>78</v>
      </c>
      <c r="AI1" t="s">
        <v>80</v>
      </c>
      <c r="AJ1" t="s">
        <v>82</v>
      </c>
      <c r="AK1" t="s">
        <v>84</v>
      </c>
      <c r="AL1" t="s">
        <v>86</v>
      </c>
      <c r="AM1" t="s">
        <v>88</v>
      </c>
      <c r="AN1" t="s">
        <v>90</v>
      </c>
      <c r="AO1" t="s">
        <v>92</v>
      </c>
      <c r="AP1" t="s">
        <v>94</v>
      </c>
      <c r="AQ1" t="s">
        <v>96</v>
      </c>
      <c r="AR1" t="s">
        <v>98</v>
      </c>
      <c r="AS1" t="s">
        <v>100</v>
      </c>
      <c r="AT1" t="s">
        <v>102</v>
      </c>
      <c r="AU1" t="s">
        <v>104</v>
      </c>
      <c r="AV1" t="s">
        <v>106</v>
      </c>
      <c r="AW1" t="s">
        <v>108</v>
      </c>
      <c r="AX1" t="s">
        <v>110</v>
      </c>
      <c r="AY1" t="s">
        <v>112</v>
      </c>
      <c r="AZ1" t="s">
        <v>114</v>
      </c>
      <c r="BB1" t="s">
        <v>179</v>
      </c>
      <c r="BC1" t="s">
        <v>180</v>
      </c>
      <c r="BD1" t="s">
        <v>183</v>
      </c>
      <c r="BE1" s="12" t="s">
        <v>190</v>
      </c>
      <c r="BF1" t="s">
        <v>189</v>
      </c>
      <c r="BH1" s="15" t="s">
        <v>191</v>
      </c>
      <c r="BI1" s="16" t="s">
        <v>192</v>
      </c>
    </row>
    <row r="2" spans="1:61" x14ac:dyDescent="0.2">
      <c r="A2" t="s">
        <v>181</v>
      </c>
      <c r="B2" s="2">
        <f t="shared" ref="B2:AG2" si="0">AVERAGE(B3:B25)</f>
        <v>4.9315509171199159E-5</v>
      </c>
      <c r="C2" s="2">
        <f t="shared" si="0"/>
        <v>9.0448986107049504E-5</v>
      </c>
      <c r="D2" s="2">
        <f t="shared" si="0"/>
        <v>1.0200298751571859E-4</v>
      </c>
      <c r="E2" s="2">
        <f t="shared" si="0"/>
        <v>5.4822394520706527E-5</v>
      </c>
      <c r="F2" s="2">
        <f t="shared" si="0"/>
        <v>5.7188308185119414E-5</v>
      </c>
      <c r="G2" s="2">
        <f t="shared" si="0"/>
        <v>8.3040859735571693E-5</v>
      </c>
      <c r="H2" s="2">
        <f t="shared" si="0"/>
        <v>1.3245932213702184E-4</v>
      </c>
      <c r="I2" s="2">
        <f t="shared" si="0"/>
        <v>1.449888765241071E-4</v>
      </c>
      <c r="J2" s="2">
        <f t="shared" si="0"/>
        <v>9.912224285541902E-5</v>
      </c>
      <c r="K2" s="2">
        <f t="shared" si="0"/>
        <v>5.8336637780409416E-5</v>
      </c>
      <c r="L2" s="2">
        <f t="shared" si="0"/>
        <v>4.3724257256178508E-5</v>
      </c>
      <c r="M2" s="2">
        <f t="shared" si="0"/>
        <v>5.101185567109432E-5</v>
      </c>
      <c r="N2" s="2">
        <f t="shared" si="0"/>
        <v>9.6168005098137385E-5</v>
      </c>
      <c r="O2" s="2">
        <f t="shared" si="0"/>
        <v>8.1668696814415852E-5</v>
      </c>
      <c r="P2" s="2">
        <f t="shared" si="0"/>
        <v>4.0873195594490426E-5</v>
      </c>
      <c r="Q2" s="2">
        <f t="shared" si="0"/>
        <v>4.790835085438356E-5</v>
      </c>
      <c r="R2" s="2">
        <f t="shared" si="0"/>
        <v>1.4482423749487671E-4</v>
      </c>
      <c r="S2" s="2">
        <f t="shared" si="0"/>
        <v>6.2475187193121288E-5</v>
      </c>
      <c r="T2" s="2">
        <f t="shared" si="0"/>
        <v>1.2919785939765818E-4</v>
      </c>
      <c r="U2" s="2">
        <f t="shared" si="0"/>
        <v>1.7140175784258752E-4</v>
      </c>
      <c r="V2" s="2">
        <f t="shared" si="0"/>
        <v>1.5140700552547623E-4</v>
      </c>
      <c r="W2" s="2">
        <f t="shared" si="0"/>
        <v>9.5865291527973817E-5</v>
      </c>
      <c r="X2" s="2">
        <f t="shared" si="0"/>
        <v>5.2187819431987095E-5</v>
      </c>
      <c r="Y2" s="2">
        <f t="shared" si="0"/>
        <v>4.3102658522386735E-5</v>
      </c>
      <c r="Z2" s="2">
        <f t="shared" si="0"/>
        <v>1.0079236682589973E-4</v>
      </c>
      <c r="AA2" s="2">
        <f t="shared" si="0"/>
        <v>5.2534363365389104E-5</v>
      </c>
      <c r="AB2" s="2">
        <f t="shared" si="0"/>
        <v>2.6564705165666394E-5</v>
      </c>
      <c r="AC2" s="2">
        <f t="shared" si="0"/>
        <v>1.3529872290776192E-4</v>
      </c>
      <c r="AD2" s="2">
        <f t="shared" si="0"/>
        <v>1.4856424374034218E-4</v>
      </c>
      <c r="AE2" s="2">
        <f t="shared" si="0"/>
        <v>1.0371470958055271E-4</v>
      </c>
      <c r="AF2" s="2">
        <f t="shared" si="0"/>
        <v>1.4731302651254275E-4</v>
      </c>
      <c r="AG2" s="2">
        <f t="shared" si="0"/>
        <v>8.6839607027630622E-5</v>
      </c>
      <c r="AH2" s="2">
        <f t="shared" ref="AH2:AZ2" si="1">AVERAGE(AH3:AH25)</f>
        <v>1.0808456585044642E-4</v>
      </c>
      <c r="AI2" s="2">
        <f t="shared" si="1"/>
        <v>4.3368778891420276E-5</v>
      </c>
      <c r="AJ2" s="2">
        <f t="shared" si="1"/>
        <v>1.4600309419316579E-4</v>
      </c>
      <c r="AK2" s="2">
        <f t="shared" si="1"/>
        <v>9.7079765534630109E-5</v>
      </c>
      <c r="AL2" s="2">
        <f t="shared" si="1"/>
        <v>8.1962435665631689E-5</v>
      </c>
      <c r="AM2" s="2">
        <f t="shared" si="1"/>
        <v>9.9280337211040529E-5</v>
      </c>
      <c r="AN2" s="2">
        <f t="shared" si="1"/>
        <v>1.5628518403956049E-4</v>
      </c>
      <c r="AO2" s="2">
        <f t="shared" si="1"/>
        <v>8.6699572355372371E-5</v>
      </c>
      <c r="AP2" s="2">
        <f t="shared" si="1"/>
        <v>3.6534188033127025E-5</v>
      </c>
      <c r="AQ2" s="2">
        <f t="shared" si="1"/>
        <v>1.2525363965720047E-4</v>
      </c>
      <c r="AR2" s="2">
        <f t="shared" si="1"/>
        <v>4.3942720699991229E-5</v>
      </c>
      <c r="AS2" s="2">
        <f t="shared" si="1"/>
        <v>1.2473845091316526E-4</v>
      </c>
      <c r="AT2" s="2">
        <f t="shared" si="1"/>
        <v>1.1281501719626558E-4</v>
      </c>
      <c r="AU2" s="2">
        <f t="shared" si="1"/>
        <v>8.8895822708462793E-5</v>
      </c>
      <c r="AV2" s="2">
        <f t="shared" si="1"/>
        <v>9.9158979738749468E-5</v>
      </c>
      <c r="AW2" s="2">
        <f t="shared" si="1"/>
        <v>1.5492430736850602E-4</v>
      </c>
      <c r="AX2" s="2">
        <f t="shared" si="1"/>
        <v>2.5374760467934308E-4</v>
      </c>
      <c r="AY2" s="2">
        <f t="shared" si="1"/>
        <v>9.1958877180411128E-5</v>
      </c>
      <c r="AZ2" s="2">
        <f t="shared" si="1"/>
        <v>6.6716448628848687E-5</v>
      </c>
      <c r="BA2" s="5" t="s">
        <v>182</v>
      </c>
      <c r="BB2" s="6">
        <f>AVERAGE(BB3:BB25)</f>
        <v>2.1262171211880984E-5</v>
      </c>
      <c r="BC2" s="6">
        <f>AVERAGE(BC3:BC25)</f>
        <v>2.678966413143193E-4</v>
      </c>
      <c r="BE2" s="13">
        <f>AVERAGE(B2:AZ2)</f>
        <v>9.6129683106435567E-5</v>
      </c>
      <c r="BF2" s="6">
        <f>AVERAGE(B2:AZ25)</f>
        <v>9.6768088477438367E-5</v>
      </c>
      <c r="BH2">
        <f>CORREL(B25:AZ25,B2:AZ2)</f>
        <v>0.86268540240390756</v>
      </c>
      <c r="BI2">
        <f>CORREL(B25:AZ25,B15:AZ15)</f>
        <v>0.58840759559976019</v>
      </c>
    </row>
    <row r="3" spans="1:61" x14ac:dyDescent="0.2">
      <c r="A3" t="s">
        <v>116</v>
      </c>
      <c r="B3" s="3">
        <f>(Datasheet!B10/Datasheet!C10)</f>
        <v>8.3518786422373469E-6</v>
      </c>
      <c r="C3" s="3">
        <f>(Datasheet!D10/Datasheet!E10)</f>
        <v>4.3215280923334493E-5</v>
      </c>
      <c r="D3" s="3">
        <f>(Datasheet!F10/Datasheet!G10)</f>
        <v>4.5582816114341605E-5</v>
      </c>
      <c r="E3" s="3">
        <f>(Datasheet!H10/Datasheet!I10)</f>
        <v>1.0558626775169127E-5</v>
      </c>
      <c r="F3" s="3">
        <f>(Datasheet!J10/Datasheet!K10)</f>
        <v>4.4001045517380054E-5</v>
      </c>
      <c r="G3" s="3">
        <f>(Datasheet!L10/Datasheet!M10)</f>
        <v>3.8807217574558369E-5</v>
      </c>
      <c r="H3" s="3">
        <f>(Datasheet!N10/Datasheet!O10)</f>
        <v>4.4590112039300721E-5</v>
      </c>
      <c r="I3" s="3">
        <f>Datasheet!P10/Datasheet!Q10</f>
        <v>4.129085536587569E-5</v>
      </c>
      <c r="J3" s="3">
        <f>Datasheet!R10/Datasheet!S10</f>
        <v>2.5508551361119169E-5</v>
      </c>
      <c r="K3" s="3">
        <f>Datasheet!T10/Datasheet!U10</f>
        <v>1.031572968562503E-5</v>
      </c>
      <c r="L3" s="3">
        <f>Datasheet!V10/Datasheet!W10</f>
        <v>2.3961001404610426E-5</v>
      </c>
      <c r="M3" s="3">
        <f>Datasheet!X10/Datasheet!Y10</f>
        <v>2.4300879378273759E-5</v>
      </c>
      <c r="N3" s="3">
        <f>Datasheet!Z10/Datasheet!AA10</f>
        <v>3.9080768539900413E-5</v>
      </c>
      <c r="O3" s="3">
        <f>Datasheet!AB10/Datasheet!AC10</f>
        <v>7.6096337301316189E-6</v>
      </c>
      <c r="P3" s="3">
        <f>Datasheet!AD10/Datasheet!AE10</f>
        <v>4.7984085735222443E-6</v>
      </c>
      <c r="Q3" s="3">
        <f>Datasheet!AF10/Datasheet!AG10</f>
        <v>9.334146773110788E-6</v>
      </c>
      <c r="R3" s="3">
        <f>Datasheet!AH10/Datasheet!AI10</f>
        <v>1.2941591362781925E-5</v>
      </c>
      <c r="S3" s="3">
        <f>Datasheet!AJ10/Datasheet!AK10</f>
        <v>6.2768855259727435E-6</v>
      </c>
      <c r="T3" s="3">
        <f>Datasheet!AL10/Datasheet!AM10</f>
        <v>2.1313411345681429E-5</v>
      </c>
      <c r="U3" s="3">
        <f>Datasheet!AN10/Datasheet!AO10</f>
        <v>9.2682303903181054E-5</v>
      </c>
      <c r="V3" s="3">
        <f>Datasheet!AP10/Datasheet!AQ10</f>
        <v>5.1603957042080175E-5</v>
      </c>
      <c r="W3" s="3">
        <f>Datasheet!AR10/Datasheet!AS10</f>
        <v>1.2225783753570232E-5</v>
      </c>
      <c r="X3" s="3">
        <f>Datasheet!AT10/Datasheet!AU10</f>
        <v>1.169595203100207E-5</v>
      </c>
      <c r="Y3" s="3">
        <f>Datasheet!AV10/Datasheet!AW10</f>
        <v>5.3033367180406789E-6</v>
      </c>
      <c r="Z3" s="3">
        <f>Datasheet!AX10/Datasheet!AY10</f>
        <v>1.7979312284113409E-5</v>
      </c>
      <c r="AA3" s="3">
        <f>Datasheet!AZ10/Datasheet!BA10</f>
        <v>1.7827159008230577E-5</v>
      </c>
      <c r="AB3" s="3"/>
      <c r="AC3" s="3">
        <f>Datasheet!BD10/Datasheet!BE10</f>
        <v>7.9081292467429368E-5</v>
      </c>
      <c r="AD3" s="3">
        <f>Datasheet!BF10/Datasheet!BG10</f>
        <v>3.1914527984131113E-5</v>
      </c>
      <c r="AE3" s="3">
        <f>Datasheet!BH10/Datasheet!BI10</f>
        <v>3.8638249330828585E-5</v>
      </c>
      <c r="AF3" s="3">
        <f>Datasheet!BJ10/Datasheet!BK10</f>
        <v>9.9553006998576388E-5</v>
      </c>
      <c r="AG3" s="3">
        <f>Datasheet!BL10/Datasheet!BM10</f>
        <v>3.2887202456213285E-5</v>
      </c>
      <c r="AH3" s="3">
        <f>Datasheet!BN10/Datasheet!BO10</f>
        <v>2.0001607676390592E-5</v>
      </c>
      <c r="AJ3" s="3">
        <f>Datasheet!BR10/Datasheet!BS10</f>
        <v>1.4467881039436091E-5</v>
      </c>
      <c r="AK3" s="3">
        <f>Datasheet!BT10/Datasheet!BU10</f>
        <v>2.5893568124959452E-5</v>
      </c>
      <c r="AL3" s="3">
        <f>Datasheet!BV10/Datasheet!BW10</f>
        <v>3.5357126125645674E-5</v>
      </c>
      <c r="AM3" s="3">
        <f>Datasheet!BX10/Datasheet!BY10</f>
        <v>2.6093043716856228E-5</v>
      </c>
      <c r="AN3" s="3">
        <f>Datasheet!BZ10/Datasheet!CA10</f>
        <v>3.3640842674273984E-5</v>
      </c>
      <c r="AO3" s="3">
        <f>Datasheet!CB10/Datasheet!CC10</f>
        <v>1.2076437813138259E-5</v>
      </c>
      <c r="AP3" s="3"/>
      <c r="AQ3" s="3">
        <f>Datasheet!CF10/Datasheet!CG10</f>
        <v>1.5783763154170478E-5</v>
      </c>
      <c r="AR3" s="3">
        <f>Datasheet!CH10/Datasheet!CI10</f>
        <v>1.7073462585768611E-5</v>
      </c>
      <c r="AS3" s="3">
        <f>Datasheet!CJ10/Datasheet!CK10</f>
        <v>6.3989630956821973E-5</v>
      </c>
      <c r="AT3" s="3">
        <f>Datasheet!CL10/Datasheet!CM10</f>
        <v>2.4806386156052012E-5</v>
      </c>
      <c r="AU3" s="3">
        <f>Datasheet!CN10/Datasheet!CO10</f>
        <v>2.8713571976925144E-5</v>
      </c>
      <c r="AV3" s="3">
        <f>Datasheet!CP10/Datasheet!CQ10</f>
        <v>6.0418679196325446E-5</v>
      </c>
      <c r="AW3" s="3">
        <f>Datasheet!CR10/Datasheet!CS10</f>
        <v>4.910445745712567E-5</v>
      </c>
      <c r="AX3" s="3">
        <f>Datasheet!CT10/Datasheet!CU10</f>
        <v>1.821394095040344E-5</v>
      </c>
      <c r="AY3" s="3">
        <f>Datasheet!CV10/Datasheet!CW10</f>
        <v>1.5564447501493624E-5</v>
      </c>
      <c r="AZ3" s="3"/>
      <c r="BB3" s="2">
        <f>MIN(B3:AZ3)</f>
        <v>4.7984085735222443E-6</v>
      </c>
      <c r="BC3" s="2">
        <f>MAX(B3:AZ3)</f>
        <v>9.9553006998576388E-5</v>
      </c>
      <c r="BE3" s="13">
        <f t="shared" ref="BE3:BE25" si="2">AVERAGE(B3:AZ3)</f>
        <v>3.009425046204491E-5</v>
      </c>
    </row>
    <row r="4" spans="1:61" x14ac:dyDescent="0.2">
      <c r="A4" t="s">
        <v>117</v>
      </c>
      <c r="B4" s="3">
        <f>(Datasheet!B11/Datasheet!C11)</f>
        <v>9.6692226394729148E-6</v>
      </c>
      <c r="C4" s="3">
        <f>(Datasheet!D11/Datasheet!E11)</f>
        <v>4.3066871686243481E-5</v>
      </c>
      <c r="D4" s="3">
        <f>(Datasheet!F11/Datasheet!G11)</f>
        <v>4.5803324034933707E-5</v>
      </c>
      <c r="E4" s="3">
        <f>(Datasheet!H11/Datasheet!I11)</f>
        <v>7.4811101967531982E-6</v>
      </c>
      <c r="F4" s="3">
        <f>(Datasheet!J11/Datasheet!K11)</f>
        <v>2.9877495184172911E-5</v>
      </c>
      <c r="G4" s="3">
        <f>(Datasheet!L11/Datasheet!M11)</f>
        <v>4.0453253127396824E-5</v>
      </c>
      <c r="H4" s="3">
        <f>(Datasheet!N11/Datasheet!O11)</f>
        <v>4.8450110334114897E-5</v>
      </c>
      <c r="I4" s="3">
        <f>Datasheet!P11/Datasheet!Q11</f>
        <v>3.700867789688617E-5</v>
      </c>
      <c r="J4" s="3">
        <f>Datasheet!R11/Datasheet!S11</f>
        <v>3.4788314980411551E-5</v>
      </c>
      <c r="K4" s="3">
        <f>Datasheet!T11/Datasheet!U11</f>
        <v>1.4047597903512058E-5</v>
      </c>
      <c r="L4" s="3">
        <f>Datasheet!V11/Datasheet!W11</f>
        <v>2.3936536812330121E-5</v>
      </c>
      <c r="M4" s="3">
        <f>Datasheet!X11/Datasheet!Y11</f>
        <v>2.1639116722168424E-5</v>
      </c>
      <c r="N4" s="3">
        <f>Datasheet!Z11/Datasheet!AA11</f>
        <v>4.4930093846727026E-5</v>
      </c>
      <c r="O4" s="3">
        <f>Datasheet!AB11/Datasheet!AC11</f>
        <v>6.7428831746151827E-6</v>
      </c>
      <c r="P4" s="3">
        <f>Datasheet!AD11/Datasheet!AE11</f>
        <v>6.4927875382220152E-6</v>
      </c>
      <c r="Q4" s="3">
        <f>Datasheet!AF11/Datasheet!AG11</f>
        <v>8.183251265242236E-6</v>
      </c>
      <c r="R4" s="3">
        <f>Datasheet!AH11/Datasheet!AI11</f>
        <v>2.2762310265628737E-5</v>
      </c>
      <c r="S4" s="3">
        <f>Datasheet!AJ11/Datasheet!AK11</f>
        <v>1.1635775175342181E-5</v>
      </c>
      <c r="T4" s="3">
        <f>Datasheet!AL11/Datasheet!AM11</f>
        <v>3.2158804884687152E-5</v>
      </c>
      <c r="U4" s="3">
        <f>Datasheet!AN11/Datasheet!AO11</f>
        <v>9.0814928992543362E-5</v>
      </c>
      <c r="V4" s="3">
        <f>Datasheet!AP11/Datasheet!AQ11</f>
        <v>4.9455851753406826E-5</v>
      </c>
      <c r="W4" s="3">
        <f>Datasheet!AR11/Datasheet!AS11</f>
        <v>1.8111487069806904E-5</v>
      </c>
      <c r="X4" s="3">
        <f>Datasheet!AT11/Datasheet!AU11</f>
        <v>1.1586592807896933E-5</v>
      </c>
      <c r="Y4" s="3">
        <f>Datasheet!AV11/Datasheet!AW11</f>
        <v>4.2184332879383044E-6</v>
      </c>
      <c r="Z4" s="3">
        <f>Datasheet!AX11/Datasheet!AY11</f>
        <v>2.3412879335560356E-5</v>
      </c>
      <c r="AA4" s="3">
        <f>Datasheet!AZ11/Datasheet!BA11</f>
        <v>1.2192486103336861E-5</v>
      </c>
      <c r="AB4" s="3">
        <f>Datasheet!BB11/Datasheet!BC11</f>
        <v>9.3498194023946061E-6</v>
      </c>
      <c r="AC4" s="3">
        <f>Datasheet!BD11/Datasheet!BE11</f>
        <v>8.9077631155552058E-5</v>
      </c>
      <c r="AD4" s="3">
        <f>Datasheet!BF11/Datasheet!BG11</f>
        <v>2.34668462015268E-5</v>
      </c>
      <c r="AE4" s="3">
        <f>Datasheet!BH11/Datasheet!BI11</f>
        <v>4.1595607503847592E-5</v>
      </c>
      <c r="AF4" s="3">
        <f>Datasheet!BJ11/Datasheet!BK11</f>
        <v>9.8952967654473826E-5</v>
      </c>
      <c r="AG4" s="3">
        <f>Datasheet!BL11/Datasheet!BM11</f>
        <v>2.6032256706296649E-5</v>
      </c>
      <c r="AH4" s="3">
        <f>Datasheet!BN11/Datasheet!BO11</f>
        <v>3.5530982581991778E-5</v>
      </c>
      <c r="AI4" s="3"/>
      <c r="AJ4" s="3">
        <f>Datasheet!BR11/Datasheet!BS11</f>
        <v>2.2020339747417895E-5</v>
      </c>
      <c r="AK4" s="3">
        <f>Datasheet!BT11/Datasheet!BU11</f>
        <v>3.6804617327613841E-5</v>
      </c>
      <c r="AL4" s="3">
        <f>Datasheet!BV11/Datasheet!BW11</f>
        <v>3.0981478629063724E-5</v>
      </c>
      <c r="AM4" s="3">
        <f>Datasheet!BX11/Datasheet!BY11</f>
        <v>2.5974969249382017E-5</v>
      </c>
      <c r="AN4" s="3">
        <f>Datasheet!BZ11/Datasheet!CA11</f>
        <v>5.4372762489280455E-5</v>
      </c>
      <c r="AO4" s="3">
        <f>Datasheet!CB11/Datasheet!CC11</f>
        <v>2.168488030444575E-5</v>
      </c>
      <c r="AP4" s="3"/>
      <c r="AQ4" s="3">
        <f>Datasheet!CF11/Datasheet!CG11</f>
        <v>1.757690731854963E-5</v>
      </c>
      <c r="AR4" s="3">
        <f>Datasheet!CH11/Datasheet!CI11</f>
        <v>1.8175871458702406E-5</v>
      </c>
      <c r="AS4" s="3">
        <f>Datasheet!CJ11/Datasheet!CK11</f>
        <v>6.9855886410746346E-5</v>
      </c>
      <c r="AT4" s="3">
        <f>Datasheet!CL11/Datasheet!CM11</f>
        <v>3.6135059713186177E-5</v>
      </c>
      <c r="AU4" s="3">
        <f>Datasheet!CN11/Datasheet!CO11</f>
        <v>3.531814229396985E-5</v>
      </c>
      <c r="AV4" s="3">
        <f>Datasheet!CP11/Datasheet!CQ11</f>
        <v>5.9890185491611048E-5</v>
      </c>
      <c r="AW4" s="3">
        <f>Datasheet!CR11/Datasheet!CS11</f>
        <v>7.5167071927895545E-5</v>
      </c>
      <c r="AX4" s="3">
        <f>Datasheet!CT11/Datasheet!CU11</f>
        <v>2.7649606490800424E-5</v>
      </c>
      <c r="AY4" s="3">
        <f>Datasheet!CV11/Datasheet!CW11</f>
        <v>2.0881205516739923E-5</v>
      </c>
      <c r="AZ4" s="3">
        <f>Datasheet!CX11/Datasheet!CY11</f>
        <v>2.0251852031868314E-5</v>
      </c>
      <c r="BB4" s="2">
        <f t="shared" ref="BB4:BB25" si="3">MIN(B4:AZ4)</f>
        <v>4.2184332879383044E-6</v>
      </c>
      <c r="BC4" s="2">
        <f t="shared" ref="BC4:BC25" si="4">MAX(B4:AZ4)</f>
        <v>9.8952967654473826E-5</v>
      </c>
      <c r="BE4" s="13">
        <f t="shared" si="2"/>
        <v>3.2564635604626665E-5</v>
      </c>
    </row>
    <row r="5" spans="1:61" x14ac:dyDescent="0.2">
      <c r="A5" t="s">
        <v>118</v>
      </c>
      <c r="B5" s="3">
        <f>(Datasheet!B12/Datasheet!C12)</f>
        <v>1.2758430972635628E-5</v>
      </c>
      <c r="C5" s="3">
        <f>(Datasheet!D12/Datasheet!E12)</f>
        <v>2.2091984712346578E-5</v>
      </c>
      <c r="D5" s="3">
        <f>(Datasheet!F12/Datasheet!G12)</f>
        <v>5.0251475449689077E-5</v>
      </c>
      <c r="E5" s="3">
        <f>(Datasheet!H12/Datasheet!I12)</f>
        <v>1.1145906981461756E-5</v>
      </c>
      <c r="F5" s="3">
        <f>(Datasheet!J12/Datasheet!K12)</f>
        <v>1.5980529624334582E-5</v>
      </c>
      <c r="G5" s="3">
        <f>(Datasheet!L12/Datasheet!M12)</f>
        <v>4.3383095099133762E-5</v>
      </c>
      <c r="H5" s="3">
        <f>(Datasheet!N12/Datasheet!O12)</f>
        <v>4.3404358205390005E-5</v>
      </c>
      <c r="I5" s="3">
        <f>Datasheet!P12/Datasheet!Q12</f>
        <v>4.5243238963477397E-5</v>
      </c>
      <c r="J5" s="3">
        <f>Datasheet!R12/Datasheet!S12</f>
        <v>5.1721083237563741E-5</v>
      </c>
      <c r="K5" s="3">
        <f>Datasheet!T12/Datasheet!U12</f>
        <v>2.1845430329908973E-5</v>
      </c>
      <c r="L5" s="3">
        <f>Datasheet!V12/Datasheet!W12</f>
        <v>3.0996420729101073E-5</v>
      </c>
      <c r="M5" s="3">
        <f>Datasheet!X12/Datasheet!Y12</f>
        <v>3.8637475927337304E-5</v>
      </c>
      <c r="N5" s="3">
        <f>Datasheet!Z12/Datasheet!AA12</f>
        <v>4.2038860722852204E-5</v>
      </c>
      <c r="O5" s="3">
        <f>Datasheet!AB12/Datasheet!AC12</f>
        <v>1.0770656814235545E-5</v>
      </c>
      <c r="P5" s="3">
        <f>Datasheet!AD12/Datasheet!AE12</f>
        <v>9.2087406637864915E-6</v>
      </c>
      <c r="Q5" s="3">
        <f>Datasheet!AF12/Datasheet!AG12</f>
        <v>1.7393479739556695E-5</v>
      </c>
      <c r="R5" s="3">
        <f>Datasheet!AH12/Datasheet!AI12</f>
        <v>3.539708151062945E-5</v>
      </c>
      <c r="S5" s="3">
        <f>Datasheet!AJ12/Datasheet!AK12</f>
        <v>1.8088937274935097E-5</v>
      </c>
      <c r="T5" s="3">
        <f>Datasheet!AL12/Datasheet!AM12</f>
        <v>4.277851927211183E-5</v>
      </c>
      <c r="U5" s="3">
        <f>Datasheet!AN12/Datasheet!AO12</f>
        <v>9.098197459165559E-5</v>
      </c>
      <c r="V5" s="3">
        <f>Datasheet!AP12/Datasheet!AQ12</f>
        <v>7.8153892517139929E-5</v>
      </c>
      <c r="W5" s="3">
        <f>Datasheet!AR12/Datasheet!AS12</f>
        <v>1.921706475350111E-5</v>
      </c>
      <c r="X5" s="3">
        <f>Datasheet!AT12/Datasheet!AU12</f>
        <v>1.9065600919644311E-5</v>
      </c>
      <c r="Y5" s="3">
        <f>Datasheet!AV12/Datasheet!AW12</f>
        <v>9.1132333261128479E-6</v>
      </c>
      <c r="Z5" s="3">
        <f>Datasheet!AX12/Datasheet!AY12</f>
        <v>2.339951733177431E-5</v>
      </c>
      <c r="AA5" s="3">
        <f>Datasheet!AZ12/Datasheet!BA12</f>
        <v>2.2051664845566678E-5</v>
      </c>
      <c r="AB5" s="3">
        <f>Datasheet!BB12/Datasheet!BC12</f>
        <v>1.8606425263804224E-5</v>
      </c>
      <c r="AC5" s="3">
        <f>Datasheet!BD12/Datasheet!BE12</f>
        <v>8.6732790093781018E-5</v>
      </c>
      <c r="AD5" s="3">
        <f>Datasheet!BF12/Datasheet!BG12</f>
        <v>4.221368567689645E-5</v>
      </c>
      <c r="AE5" s="3">
        <f>Datasheet!BH12/Datasheet!BI12</f>
        <v>4.6746188566588765E-5</v>
      </c>
      <c r="AF5" s="3">
        <f>Datasheet!BJ12/Datasheet!BK12</f>
        <v>8.2437530368129972E-5</v>
      </c>
      <c r="AG5" s="3">
        <f>Datasheet!BL12/Datasheet!BM12</f>
        <v>3.201829832648582E-5</v>
      </c>
      <c r="AH5" s="3">
        <f>Datasheet!BN12/Datasheet!BO12</f>
        <v>4.1168693960942357E-5</v>
      </c>
      <c r="AI5" s="3"/>
      <c r="AJ5" s="3">
        <f>Datasheet!BR12/Datasheet!BS12</f>
        <v>2.9506286068361147E-5</v>
      </c>
      <c r="AK5" s="3">
        <f>Datasheet!BT12/Datasheet!BU12</f>
        <v>4.4994375703037118E-5</v>
      </c>
      <c r="AL5" s="3">
        <f>Datasheet!BV12/Datasheet!BW12</f>
        <v>4.2099957409837606E-5</v>
      </c>
      <c r="AM5" s="3">
        <f>Datasheet!BX12/Datasheet!BY12</f>
        <v>2.0408213045482672E-5</v>
      </c>
      <c r="AN5" s="3">
        <f>Datasheet!BZ12/Datasheet!CA12</f>
        <v>7.3783843608521847E-5</v>
      </c>
      <c r="AO5" s="3">
        <f>Datasheet!CB12/Datasheet!CC12</f>
        <v>2.0418229296715001E-5</v>
      </c>
      <c r="AP5" s="3"/>
      <c r="AQ5" s="3">
        <f>Datasheet!CF12/Datasheet!CG12</f>
        <v>2.364892886871697E-5</v>
      </c>
      <c r="AR5" s="3">
        <f>Datasheet!CH12/Datasheet!CI12</f>
        <v>2.6313787364522692E-5</v>
      </c>
      <c r="AS5" s="3">
        <f>Datasheet!CJ12/Datasheet!CK12</f>
        <v>6.8747632694972881E-5</v>
      </c>
      <c r="AT5" s="3">
        <f>Datasheet!CL12/Datasheet!CM12</f>
        <v>5.0635144383664122E-5</v>
      </c>
      <c r="AU5" s="3">
        <f>Datasheet!CN12/Datasheet!CO12</f>
        <v>4.3343193909947847E-5</v>
      </c>
      <c r="AV5" s="3">
        <f>Datasheet!CP12/Datasheet!CQ12</f>
        <v>5.412880852134463E-5</v>
      </c>
      <c r="AW5" s="3">
        <f>Datasheet!CR12/Datasheet!CS12</f>
        <v>8.0069068274546385E-5</v>
      </c>
      <c r="AX5" s="3">
        <f>Datasheet!CT12/Datasheet!CU12</f>
        <v>7.6603638894887039E-5</v>
      </c>
      <c r="AY5" s="3">
        <f>Datasheet!CV12/Datasheet!CW12</f>
        <v>2.589315190864896E-5</v>
      </c>
      <c r="AZ5" s="3"/>
      <c r="BB5" s="2">
        <f t="shared" si="3"/>
        <v>9.1132333261128479E-6</v>
      </c>
      <c r="BC5" s="2">
        <f t="shared" si="4"/>
        <v>9.098197459165559E-5</v>
      </c>
      <c r="BE5" s="13">
        <f t="shared" si="2"/>
        <v>3.8659094306785787E-5</v>
      </c>
    </row>
    <row r="6" spans="1:61" x14ac:dyDescent="0.2">
      <c r="A6" t="s">
        <v>119</v>
      </c>
      <c r="B6" s="3">
        <f>(Datasheet!B13/Datasheet!C13)</f>
        <v>1.5847899450211817E-5</v>
      </c>
      <c r="C6" s="4"/>
      <c r="D6" s="3">
        <f>(Datasheet!F13/Datasheet!G13)</f>
        <v>5.9300385174533081E-5</v>
      </c>
      <c r="E6" s="3">
        <f>(Datasheet!H13/Datasheet!I13)</f>
        <v>3.3260320769924691E-5</v>
      </c>
      <c r="F6" s="3">
        <f>(Datasheet!J13/Datasheet!K13)</f>
        <v>4.1666854258319529E-5</v>
      </c>
      <c r="G6" s="3">
        <f>(Datasheet!L13/Datasheet!M13)</f>
        <v>4.3648614401459471E-5</v>
      </c>
      <c r="H6" s="3">
        <f>(Datasheet!N13/Datasheet!O13)</f>
        <v>4.9728962697206419E-5</v>
      </c>
      <c r="I6" s="3">
        <f>Datasheet!P13/Datasheet!Q13</f>
        <v>5.9540865500906136E-5</v>
      </c>
      <c r="J6" s="3">
        <f>Datasheet!R13/Datasheet!S13</f>
        <v>5.7461725637336823E-5</v>
      </c>
      <c r="K6" s="3">
        <f>Datasheet!T13/Datasheet!U13</f>
        <v>2.5269573459002643E-5</v>
      </c>
      <c r="L6" s="3">
        <f>Datasheet!V13/Datasheet!W13</f>
        <v>3.7108355591624157E-5</v>
      </c>
      <c r="M6" s="3">
        <f>Datasheet!X13/Datasheet!Y13</f>
        <v>3.3572769350598192E-5</v>
      </c>
      <c r="N6" s="3">
        <f>Datasheet!Z13/Datasheet!AA13</f>
        <v>4.5427125151170932E-5</v>
      </c>
      <c r="O6" s="3">
        <f>Datasheet!AB13/Datasheet!AC13</f>
        <v>1.0233972989133958E-5</v>
      </c>
      <c r="P6" s="3">
        <f>Datasheet!AD13/Datasheet!AE13</f>
        <v>1.2609764592735277E-5</v>
      </c>
      <c r="Q6" s="3">
        <f>Datasheet!AF13/Datasheet!AG13</f>
        <v>2.9481838266320501E-5</v>
      </c>
      <c r="R6" s="3">
        <f>Datasheet!AH13/Datasheet!AI13</f>
        <v>4.3277606283810631E-5</v>
      </c>
      <c r="S6" s="3">
        <f>Datasheet!AJ13/Datasheet!AK13</f>
        <v>2.1123940384237806E-5</v>
      </c>
      <c r="T6" s="3">
        <f>Datasheet!AL13/Datasheet!AM13</f>
        <v>7.0218216611623818E-5</v>
      </c>
      <c r="U6" s="3">
        <f>Datasheet!AN13/Datasheet!AO13</f>
        <v>9.9625229004764176E-5</v>
      </c>
      <c r="V6" s="3">
        <f>Datasheet!AP13/Datasheet!AQ13</f>
        <v>7.5422232043041788E-5</v>
      </c>
      <c r="W6" s="3">
        <f>Datasheet!AR13/Datasheet!AS13</f>
        <v>2.2664394236654215E-5</v>
      </c>
      <c r="X6" s="3">
        <f>Datasheet!AT13/Datasheet!AU13</f>
        <v>1.8928318457999557E-5</v>
      </c>
      <c r="Y6" s="3">
        <f>Datasheet!AV13/Datasheet!AW13</f>
        <v>9.0951036509495111E-6</v>
      </c>
      <c r="Z6" s="3">
        <f>Datasheet!AX13/Datasheet!AY13</f>
        <v>3.3304991783887606E-5</v>
      </c>
      <c r="AA6" s="3">
        <f>Datasheet!AZ13/Datasheet!BA13</f>
        <v>2.1937834757647256E-5</v>
      </c>
      <c r="AB6" s="3">
        <f>Datasheet!BB13/Datasheet!BC13</f>
        <v>1.4465148250411389E-5</v>
      </c>
      <c r="AC6" s="3">
        <f>Datasheet!BD13/Datasheet!BE13</f>
        <v>1.0120568168696991E-4</v>
      </c>
      <c r="AD6" s="3">
        <f>Datasheet!BF13/Datasheet!BG13</f>
        <v>6.303734411061793E-5</v>
      </c>
      <c r="AE6" s="3">
        <f>Datasheet!BH13/Datasheet!BI13</f>
        <v>5.6824539501999556E-5</v>
      </c>
      <c r="AF6" s="3">
        <f>Datasheet!BJ13/Datasheet!BK13</f>
        <v>1.0564277972025145E-4</v>
      </c>
      <c r="AG6" s="3">
        <f>Datasheet!BL13/Datasheet!BM13</f>
        <v>2.9000198559918067E-5</v>
      </c>
      <c r="AH6" s="3">
        <f>Datasheet!BN13/Datasheet!BO13</f>
        <v>4.8881836986640127E-5</v>
      </c>
      <c r="AI6" s="3">
        <f>Datasheet!BP13/Datasheet!BQ13</f>
        <v>2.193779694375149E-5</v>
      </c>
      <c r="AJ6" s="3">
        <f>Datasheet!BR13/Datasheet!BS13</f>
        <v>3.6904286147945512E-5</v>
      </c>
      <c r="AK6" s="3">
        <f>Datasheet!BT13/Datasheet!BU13</f>
        <v>4.1844841620140551E-5</v>
      </c>
      <c r="AL6" s="3">
        <f>Datasheet!BV13/Datasheet!BW13</f>
        <v>5.4932168733406501E-5</v>
      </c>
      <c r="AM6" s="3">
        <f>Datasheet!BX13/Datasheet!BY13</f>
        <v>2.789709960180945E-5</v>
      </c>
      <c r="AN6" s="3">
        <f>Datasheet!BZ13/Datasheet!CA13</f>
        <v>6.754253068729215E-5</v>
      </c>
      <c r="AO6" s="3">
        <f>Datasheet!CB13/Datasheet!CC13</f>
        <v>1.9475168551497824E-5</v>
      </c>
      <c r="AP6" s="3">
        <f>Datasheet!CD13/Datasheet!CE13</f>
        <v>1.5789058182679402E-5</v>
      </c>
      <c r="AQ6" s="3">
        <f>Datasheet!CF13/Datasheet!CG13</f>
        <v>2.8813382107890417E-5</v>
      </c>
      <c r="AR6" s="3">
        <f>Datasheet!CH13/Datasheet!CI13</f>
        <v>3.4070489953470039E-5</v>
      </c>
      <c r="AS6" s="3">
        <f>Datasheet!CJ13/Datasheet!CK13</f>
        <v>8.7318775902598701E-5</v>
      </c>
      <c r="AT6" s="3">
        <f>Datasheet!CL13/Datasheet!CM13</f>
        <v>5.8494545383642977E-5</v>
      </c>
      <c r="AU6" s="3">
        <f>Datasheet!CN13/Datasheet!CO13</f>
        <v>4.8306042935014784E-5</v>
      </c>
      <c r="AV6" s="3">
        <f>Datasheet!CP13/Datasheet!CQ13</f>
        <v>7.5177422848550203E-5</v>
      </c>
      <c r="AW6" s="3">
        <f>Datasheet!CR13/Datasheet!CS13</f>
        <v>5.059686857725095E-5</v>
      </c>
      <c r="AX6" s="3">
        <f>Datasheet!CT13/Datasheet!CU13</f>
        <v>9.8592345024465304E-5</v>
      </c>
      <c r="AY6" s="3">
        <f>Datasheet!CV13/Datasheet!CW13</f>
        <v>3.1771322873405784E-5</v>
      </c>
      <c r="AZ6" s="3">
        <f>Datasheet!CX13/Datasheet!CY13</f>
        <v>3.3998844039302665E-5</v>
      </c>
      <c r="BB6" s="2">
        <f t="shared" si="3"/>
        <v>9.0951036509495111E-6</v>
      </c>
      <c r="BC6" s="2">
        <f t="shared" si="4"/>
        <v>1.0564277972025145E-4</v>
      </c>
      <c r="BE6" s="13">
        <f t="shared" si="2"/>
        <v>4.4445548268720475E-5</v>
      </c>
    </row>
    <row r="7" spans="1:61" x14ac:dyDescent="0.2">
      <c r="A7" t="s">
        <v>120</v>
      </c>
      <c r="B7" s="3">
        <f>(Datasheet!B14/Datasheet!C14)</f>
        <v>1.0880448079056891E-5</v>
      </c>
      <c r="C7" s="3">
        <f>(Datasheet!D14/Datasheet!E14)</f>
        <v>1.6964470230439194E-5</v>
      </c>
      <c r="D7" s="3">
        <f>(Datasheet!F14/Datasheet!G14)</f>
        <v>6.1701912977073741E-5</v>
      </c>
      <c r="E7" s="3">
        <f>(Datasheet!H14/Datasheet!I14)</f>
        <v>3.2662755943887586E-5</v>
      </c>
      <c r="F7" s="3">
        <f>(Datasheet!J14/Datasheet!K14)</f>
        <v>3.9656020613642027E-5</v>
      </c>
      <c r="G7" s="3">
        <f>(Datasheet!L14/Datasheet!M14)</f>
        <v>4.703303264578253E-5</v>
      </c>
      <c r="H7" s="3">
        <f>(Datasheet!N14/Datasheet!O14)</f>
        <v>4.792878757961345E-5</v>
      </c>
      <c r="I7" s="3">
        <f>Datasheet!P14/Datasheet!Q14</f>
        <v>4.5232107950704335E-5</v>
      </c>
      <c r="J7" s="3">
        <f>Datasheet!R14/Datasheet!S14</f>
        <v>6.133820196735079E-5</v>
      </c>
      <c r="K7" s="3">
        <f>Datasheet!T14/Datasheet!U14</f>
        <v>2.7253350509515883E-5</v>
      </c>
      <c r="L7" s="3">
        <f>Datasheet!V14/Datasheet!W14</f>
        <v>3.4368271212017065E-5</v>
      </c>
      <c r="M7" s="3">
        <f>Datasheet!X14/Datasheet!Y14</f>
        <v>3.9607446199885581E-5</v>
      </c>
      <c r="N7" s="3">
        <f>Datasheet!Z14/Datasheet!AA14</f>
        <v>3.6635853789811824E-5</v>
      </c>
      <c r="O7" s="3">
        <f>Datasheet!AB14/Datasheet!AC14</f>
        <v>2.049498453839001E-5</v>
      </c>
      <c r="P7" s="3">
        <f>Datasheet!AD14/Datasheet!AE14</f>
        <v>1.2916387802987017E-5</v>
      </c>
      <c r="Q7" s="3">
        <f>Datasheet!AF14/Datasheet!AG14</f>
        <v>2.7543110476517847E-5</v>
      </c>
      <c r="R7" s="3">
        <f>Datasheet!AH14/Datasheet!AI14</f>
        <v>5.6835156187381137E-5</v>
      </c>
      <c r="S7" s="3">
        <f>Datasheet!AJ14/Datasheet!AK14</f>
        <v>2.676374163301292E-5</v>
      </c>
      <c r="T7" s="3">
        <f>Datasheet!AL14/Datasheet!AM14</f>
        <v>6.5824067575293938E-5</v>
      </c>
      <c r="U7" s="3">
        <f>Datasheet!AN14/Datasheet!AO14</f>
        <v>1.0152341524768893E-4</v>
      </c>
      <c r="V7" s="3">
        <f>Datasheet!AP14/Datasheet!AQ14</f>
        <v>9.1552206945355946E-5</v>
      </c>
      <c r="W7" s="3">
        <f>Datasheet!AR14/Datasheet!AS14</f>
        <v>2.5196312136296713E-5</v>
      </c>
      <c r="X7" s="3">
        <f>Datasheet!AT14/Datasheet!AU14</f>
        <v>2.0975262645906697E-5</v>
      </c>
      <c r="Y7" s="3">
        <f>Datasheet!AV14/Datasheet!AW14</f>
        <v>1.080775034236164E-5</v>
      </c>
      <c r="Z7" s="3">
        <f>Datasheet!AX14/Datasheet!AY14</f>
        <v>4.7465558132785513E-5</v>
      </c>
      <c r="AA7" s="3">
        <f>Datasheet!AZ14/Datasheet!BA14</f>
        <v>4.4583147570218459E-5</v>
      </c>
      <c r="AB7" s="3">
        <f>Datasheet!BB14/Datasheet!BC14</f>
        <v>8.0522568462875926E-6</v>
      </c>
      <c r="AC7" s="3">
        <f>Datasheet!BD14/Datasheet!BE14</f>
        <v>1.0849989994886275E-4</v>
      </c>
      <c r="AD7" s="3">
        <f>Datasheet!BF14/Datasheet!BG14</f>
        <v>7.1883985498187277E-5</v>
      </c>
      <c r="AE7" s="3">
        <f>Datasheet!BH14/Datasheet!BI14</f>
        <v>5.173575191579233E-5</v>
      </c>
      <c r="AF7" s="3">
        <f>Datasheet!BJ14/Datasheet!BK14</f>
        <v>1.1610727460009565E-4</v>
      </c>
      <c r="AG7" s="3">
        <f>Datasheet!BL14/Datasheet!BM14</f>
        <v>3.0037642485199812E-5</v>
      </c>
      <c r="AH7" s="3">
        <f>Datasheet!BN14/Datasheet!BO14</f>
        <v>5.8889871310196341E-5</v>
      </c>
      <c r="AI7" s="3"/>
      <c r="AJ7" s="3">
        <f>Datasheet!BR14/Datasheet!BS14</f>
        <v>3.19201370414563E-5</v>
      </c>
      <c r="AK7" s="3">
        <f>Datasheet!BT14/Datasheet!BU14</f>
        <v>7.2470136027015948E-5</v>
      </c>
      <c r="AL7" s="3">
        <f>Datasheet!BV14/Datasheet!BW14</f>
        <v>5.8916788070957236E-5</v>
      </c>
      <c r="AM7" s="3">
        <f>Datasheet!BX14/Datasheet!BY14</f>
        <v>3.7980847632314367E-5</v>
      </c>
      <c r="AN7" s="3">
        <f>Datasheet!BZ14/Datasheet!CA14</f>
        <v>9.2407466523295077E-5</v>
      </c>
      <c r="AO7" s="3">
        <f>Datasheet!CB14/Datasheet!CC14</f>
        <v>2.2167088283079499E-5</v>
      </c>
      <c r="AP7" s="3"/>
      <c r="AQ7" s="3">
        <f>Datasheet!CF14/Datasheet!CG14</f>
        <v>5.027521404586878E-5</v>
      </c>
      <c r="AR7" s="3">
        <f>Datasheet!CH14/Datasheet!CI14</f>
        <v>3.5904065969794921E-5</v>
      </c>
      <c r="AS7" s="3">
        <f>Datasheet!CJ14/Datasheet!CK14</f>
        <v>1.0931568802997453E-4</v>
      </c>
      <c r="AT7" s="3">
        <f>Datasheet!CL14/Datasheet!CM14</f>
        <v>7.2832268903210771E-5</v>
      </c>
      <c r="AU7" s="3">
        <f>Datasheet!CN14/Datasheet!CO14</f>
        <v>4.9138201463096737E-5</v>
      </c>
      <c r="AV7" s="3">
        <f>Datasheet!CP14/Datasheet!CQ14</f>
        <v>7.7161062660189065E-5</v>
      </c>
      <c r="AW7" s="3">
        <f>Datasheet!CR14/Datasheet!CS14</f>
        <v>1.0554052580289955E-4</v>
      </c>
      <c r="AX7" s="3">
        <f>Datasheet!CT14/Datasheet!CU14</f>
        <v>1.0649480355019465E-4</v>
      </c>
      <c r="AY7" s="3">
        <f>Datasheet!CV14/Datasheet!CW14</f>
        <v>3.6501659091659866E-5</v>
      </c>
      <c r="AZ7" s="3"/>
      <c r="BB7" s="2">
        <f t="shared" si="3"/>
        <v>8.0522568462875926E-6</v>
      </c>
      <c r="BC7" s="2">
        <f t="shared" si="4"/>
        <v>1.1610727460009565E-4</v>
      </c>
      <c r="BE7" s="13">
        <f t="shared" si="2"/>
        <v>5.1207841596512633E-5</v>
      </c>
    </row>
    <row r="8" spans="1:61" x14ac:dyDescent="0.2">
      <c r="A8" t="s">
        <v>121</v>
      </c>
      <c r="B8" s="3">
        <f>(Datasheet!B15/Datasheet!C15)</f>
        <v>1.8319347725277763E-5</v>
      </c>
      <c r="C8" s="3">
        <f>(Datasheet!D15/Datasheet!E15)</f>
        <v>1.5167924087573527E-5</v>
      </c>
      <c r="D8" s="3">
        <f>(Datasheet!F15/Datasheet!G15)</f>
        <v>6.0859061029607936E-5</v>
      </c>
      <c r="E8" s="3">
        <f>(Datasheet!H15/Datasheet!I15)</f>
        <v>4.6187091907948764E-5</v>
      </c>
      <c r="F8" s="3">
        <f>(Datasheet!J15/Datasheet!K15)</f>
        <v>3.9719377119210077E-5</v>
      </c>
      <c r="G8" s="3">
        <f>(Datasheet!L15/Datasheet!M15)</f>
        <v>4.8961609507994837E-5</v>
      </c>
      <c r="H8" s="3">
        <f>(Datasheet!N15/Datasheet!O15)</f>
        <v>5.5204465326161137E-5</v>
      </c>
      <c r="I8" s="3">
        <f>Datasheet!P15/Datasheet!Q15</f>
        <v>4.2127917207809796E-5</v>
      </c>
      <c r="J8" s="3">
        <f>Datasheet!R15/Datasheet!S15</f>
        <v>6.8675174349385978E-5</v>
      </c>
      <c r="K8" s="3">
        <f>Datasheet!T15/Datasheet!U15</f>
        <v>2.94209814018345E-5</v>
      </c>
      <c r="L8" s="3">
        <f>Datasheet!V15/Datasheet!W15</f>
        <v>4.4756114509696765E-5</v>
      </c>
      <c r="M8" s="3">
        <f>Datasheet!X15/Datasheet!Y15</f>
        <v>3.3769171189580125E-5</v>
      </c>
      <c r="N8" s="3">
        <f>Datasheet!Z15/Datasheet!AA15</f>
        <v>4.2256520431305632E-5</v>
      </c>
      <c r="O8" s="3">
        <f>Datasheet!AB15/Datasheet!AC15</f>
        <v>2.2140196537562048E-5</v>
      </c>
      <c r="P8" s="3">
        <f>Datasheet!AD15/Datasheet!AE15</f>
        <v>2.0652517999008001E-5</v>
      </c>
      <c r="Q8" s="3">
        <f>Datasheet!AF15/Datasheet!AG15</f>
        <v>4.2422888172169635E-5</v>
      </c>
      <c r="R8" s="3">
        <f>Datasheet!AH15/Datasheet!AI15</f>
        <v>5.3303091265745816E-5</v>
      </c>
      <c r="S8" s="3">
        <f>Datasheet!AJ15/Datasheet!AK15</f>
        <v>3.1632792485805885E-5</v>
      </c>
      <c r="T8" s="3">
        <f>Datasheet!AL15/Datasheet!AM15</f>
        <v>7.4599143784521136E-5</v>
      </c>
      <c r="U8" s="3">
        <f>Datasheet!AN15/Datasheet!AO15</f>
        <v>8.7615953675317991E-5</v>
      </c>
      <c r="V8" s="3">
        <f>Datasheet!AP15/Datasheet!AQ15</f>
        <v>7.158139201947014E-5</v>
      </c>
      <c r="W8" s="3">
        <f>Datasheet!AR15/Datasheet!AS15</f>
        <v>3.4906912413982056E-5</v>
      </c>
      <c r="X8" s="3">
        <f>Datasheet!AT15/Datasheet!AU15</f>
        <v>2.6534515606521045E-5</v>
      </c>
      <c r="Y8" s="3">
        <f>Datasheet!AV15/Datasheet!AW15</f>
        <v>8.9996227081249289E-6</v>
      </c>
      <c r="Z8" s="3">
        <f>Datasheet!AX15/Datasheet!AY15</f>
        <v>4.7844883755200522E-5</v>
      </c>
      <c r="AA8" s="3">
        <f>Datasheet!AZ15/Datasheet!BA15</f>
        <v>4.8386628516498226E-5</v>
      </c>
      <c r="AB8" s="3">
        <f>Datasheet!BB15/Datasheet!BC15</f>
        <v>1.4862493354750568E-5</v>
      </c>
      <c r="AC8" s="3">
        <f>Datasheet!BD15/Datasheet!BE15</f>
        <v>1.1720970990809906E-4</v>
      </c>
      <c r="AD8" s="3">
        <f>Datasheet!BF15/Datasheet!BG15</f>
        <v>6.9760898396351964E-5</v>
      </c>
      <c r="AE8" s="3">
        <f>Datasheet!BH15/Datasheet!BI15</f>
        <v>3.6133857876503506E-5</v>
      </c>
      <c r="AF8" s="3">
        <f>Datasheet!BJ15/Datasheet!BK15</f>
        <v>9.717366457121727E-5</v>
      </c>
      <c r="AG8" s="3">
        <f>Datasheet!BL15/Datasheet!BM15</f>
        <v>2.4984916465096463E-5</v>
      </c>
      <c r="AH8" s="3">
        <f>Datasheet!BN15/Datasheet!BO15</f>
        <v>6.5706771024296069E-5</v>
      </c>
      <c r="AI8" s="3">
        <f>Datasheet!BP15/Datasheet!BQ15</f>
        <v>2.016426117371511E-5</v>
      </c>
      <c r="AJ8" s="3">
        <f>Datasheet!BR15/Datasheet!BS15</f>
        <v>4.496932524444321E-5</v>
      </c>
      <c r="AK8" s="3">
        <f>Datasheet!BT15/Datasheet!BU15</f>
        <v>8.6802773036562402E-5</v>
      </c>
      <c r="AL8" s="3">
        <f>Datasheet!BV15/Datasheet!BW15</f>
        <v>6.3034691772964168E-5</v>
      </c>
      <c r="AM8" s="3">
        <f>Datasheet!BX15/Datasheet!BY15</f>
        <v>3.8273357504905838E-5</v>
      </c>
      <c r="AN8" s="3">
        <f>Datasheet!BZ15/Datasheet!CA15</f>
        <v>6.9794775442289498E-5</v>
      </c>
      <c r="AO8" s="3">
        <f>Datasheet!CB15/Datasheet!CC15</f>
        <v>3.0397150647091217E-5</v>
      </c>
      <c r="AP8" s="3">
        <f>Datasheet!CD15/Datasheet!CE15</f>
        <v>2.5960674769858619E-5</v>
      </c>
      <c r="AQ8" s="3">
        <f>Datasheet!CF15/Datasheet!CG15</f>
        <v>6.4119818454631163E-5</v>
      </c>
      <c r="AR8" s="3">
        <f>Datasheet!CH15/Datasheet!CI15</f>
        <v>3.6348984726862164E-5</v>
      </c>
      <c r="AS8" s="3">
        <f>Datasheet!CJ15/Datasheet!CK15</f>
        <v>1.0992763097627395E-4</v>
      </c>
      <c r="AT8" s="3">
        <f>Datasheet!CL15/Datasheet!CM15</f>
        <v>5.9685120660730419E-5</v>
      </c>
      <c r="AU8" s="3">
        <f>Datasheet!CN15/Datasheet!CO15</f>
        <v>5.2036130999956523E-5</v>
      </c>
      <c r="AV8" s="3">
        <f>Datasheet!CP15/Datasheet!CQ15</f>
        <v>9.3062475672255E-5</v>
      </c>
      <c r="AW8" s="3">
        <f>Datasheet!CR15/Datasheet!CS15</f>
        <v>9.3350289033630762E-5</v>
      </c>
      <c r="AX8" s="3">
        <f>Datasheet!CT15/Datasheet!CU15</f>
        <v>1.3818253086535296E-4</v>
      </c>
      <c r="AY8" s="3">
        <f>Datasheet!CV15/Datasheet!CW15</f>
        <v>4.0079607894485807E-5</v>
      </c>
      <c r="AZ8" s="3">
        <f>Datasheet!CX15/Datasheet!CY15</f>
        <v>2.3570729867650353E-5</v>
      </c>
      <c r="BB8" s="2">
        <f t="shared" si="3"/>
        <v>8.9996227081249289E-6</v>
      </c>
      <c r="BC8" s="2">
        <f t="shared" si="4"/>
        <v>1.3818253086535296E-4</v>
      </c>
      <c r="BE8" s="13">
        <f t="shared" si="2"/>
        <v>5.1600743824966444E-5</v>
      </c>
    </row>
    <row r="9" spans="1:61" x14ac:dyDescent="0.2">
      <c r="A9" t="s">
        <v>122</v>
      </c>
      <c r="B9" s="3">
        <f>(Datasheet!B16/Datasheet!C16)</f>
        <v>1.7506217442538575E-5</v>
      </c>
      <c r="C9" s="3">
        <f>(Datasheet!D16/Datasheet!E16)</f>
        <v>2.6988691738161709E-5</v>
      </c>
      <c r="D9" s="3">
        <f>(Datasheet!F16/Datasheet!G16)</f>
        <v>6.4222478997964918E-5</v>
      </c>
      <c r="E9" s="3">
        <f>(Datasheet!H16/Datasheet!I16)</f>
        <v>4.422715209142292E-5</v>
      </c>
      <c r="F9" s="3">
        <f>(Datasheet!J16/Datasheet!K16)</f>
        <v>3.8294132599239649E-5</v>
      </c>
      <c r="G9" s="3">
        <f>(Datasheet!L16/Datasheet!M16)</f>
        <v>6.368893202944458E-5</v>
      </c>
      <c r="H9" s="3">
        <f>(Datasheet!N16/Datasheet!O16)</f>
        <v>4.6479054770005669E-5</v>
      </c>
      <c r="I9" s="3">
        <f>Datasheet!P16/Datasheet!Q16</f>
        <v>3.4313435484825177E-5</v>
      </c>
      <c r="J9" s="3">
        <f>Datasheet!R16/Datasheet!S16</f>
        <v>6.1484007600477034E-5</v>
      </c>
      <c r="K9" s="3">
        <f>Datasheet!T16/Datasheet!U16</f>
        <v>3.3609973289033897E-5</v>
      </c>
      <c r="L9" s="3">
        <f>Datasheet!V16/Datasheet!W16</f>
        <v>5.1828341438924943E-5</v>
      </c>
      <c r="M9" s="3">
        <f>Datasheet!X16/Datasheet!Y16</f>
        <v>3.5008097372922355E-5</v>
      </c>
      <c r="N9" s="3">
        <f>Datasheet!Z16/Datasheet!AA16</f>
        <v>4.6788623195594765E-5</v>
      </c>
      <c r="O9" s="3">
        <f>Datasheet!AB16/Datasheet!AC16</f>
        <v>2.5483323076295795E-5</v>
      </c>
      <c r="P9" s="3">
        <f>Datasheet!AD16/Datasheet!AE16</f>
        <v>2.2601126548092835E-5</v>
      </c>
      <c r="Q9" s="3">
        <f>Datasheet!AF16/Datasheet!AG16</f>
        <v>3.8611459079684945E-5</v>
      </c>
      <c r="R9" s="3">
        <f>Datasheet!AH16/Datasheet!AI16</f>
        <v>6.8137121534151519E-5</v>
      </c>
      <c r="S9" s="3">
        <f>Datasheet!AJ16/Datasheet!AK16</f>
        <v>3.7582254882852617E-5</v>
      </c>
      <c r="T9" s="3">
        <f>Datasheet!AL16/Datasheet!AM16</f>
        <v>8.795961743632596E-5</v>
      </c>
      <c r="U9" s="3">
        <f>Datasheet!AN16/Datasheet!AO16</f>
        <v>8.8513314280022862E-5</v>
      </c>
      <c r="V9" s="3">
        <f>Datasheet!AP16/Datasheet!AQ16</f>
        <v>8.6986533485130296E-5</v>
      </c>
      <c r="W9" s="3">
        <f>Datasheet!AR16/Datasheet!AS16</f>
        <v>4.8054264905552475E-5</v>
      </c>
      <c r="X9" s="3">
        <f>Datasheet!AT16/Datasheet!AU16</f>
        <v>2.8127208425349022E-5</v>
      </c>
      <c r="Y9" s="3">
        <f>Datasheet!AV16/Datasheet!AW16</f>
        <v>1.3764894906747999E-5</v>
      </c>
      <c r="Z9" s="3">
        <f>Datasheet!AX16/Datasheet!AY16</f>
        <v>5.2156192252560314E-5</v>
      </c>
      <c r="AA9" s="3">
        <f>Datasheet!AZ16/Datasheet!BA16</f>
        <v>4.7867146330930047E-5</v>
      </c>
      <c r="AB9" s="3">
        <f>Datasheet!BB16/Datasheet!BC16</f>
        <v>2.4411054915222676E-5</v>
      </c>
      <c r="AC9" s="3">
        <f>Datasheet!BD16/Datasheet!BE16</f>
        <v>1.3280469117153061E-4</v>
      </c>
      <c r="AD9" s="3">
        <f>Datasheet!BF16/Datasheet!BG16</f>
        <v>8.3943528339027116E-5</v>
      </c>
      <c r="AE9" s="3">
        <f>Datasheet!BH16/Datasheet!BI16</f>
        <v>5.0277543598720941E-5</v>
      </c>
      <c r="AF9" s="3">
        <f>Datasheet!BJ16/Datasheet!BK16</f>
        <v>1.0919776387820775E-4</v>
      </c>
      <c r="AG9" s="3">
        <f>Datasheet!BL16/Datasheet!BM16</f>
        <v>2.9321665993296264E-5</v>
      </c>
      <c r="AH9" s="3">
        <f>Datasheet!BN16/Datasheet!BO16</f>
        <v>7.5125723587650758E-5</v>
      </c>
      <c r="AI9" s="3"/>
      <c r="AJ9" s="3">
        <f>Datasheet!BR16/Datasheet!BS16</f>
        <v>4.8851467114239159E-5</v>
      </c>
      <c r="AK9" s="3">
        <f>Datasheet!BT16/Datasheet!BU16</f>
        <v>8.8203873249061531E-5</v>
      </c>
      <c r="AL9" s="3">
        <f>Datasheet!BV16/Datasheet!BW16</f>
        <v>7.3895674805892395E-5</v>
      </c>
      <c r="AM9" s="3">
        <f>Datasheet!BX16/Datasheet!BY16</f>
        <v>4.0481960226474079E-5</v>
      </c>
      <c r="AN9" s="3">
        <f>Datasheet!BZ16/Datasheet!CA16</f>
        <v>1.0487716262327748E-4</v>
      </c>
      <c r="AO9" s="3">
        <f>Datasheet!CB16/Datasheet!CC16</f>
        <v>3.4893387820099995E-5</v>
      </c>
      <c r="AP9" s="3">
        <f>Datasheet!CD16/Datasheet!CE16</f>
        <v>2.836905039761803E-5</v>
      </c>
      <c r="AQ9" s="3">
        <f>Datasheet!CF16/Datasheet!CG16</f>
        <v>7.461120800553224E-5</v>
      </c>
      <c r="AR9" s="3">
        <f>Datasheet!CH16/Datasheet!CI16</f>
        <v>3.8282346618288085E-5</v>
      </c>
      <c r="AS9" s="3">
        <f>Datasheet!CJ16/Datasheet!CK16</f>
        <v>1.3264331683158245E-4</v>
      </c>
      <c r="AT9" s="3">
        <f>Datasheet!CL16/Datasheet!CM16</f>
        <v>5.9560699596757965E-5</v>
      </c>
      <c r="AU9" s="3">
        <f>Datasheet!CN16/Datasheet!CO16</f>
        <v>4.7907479175753798E-5</v>
      </c>
      <c r="AV9" s="3">
        <f>Datasheet!CP16/Datasheet!CQ16</f>
        <v>9.6367365822826276E-5</v>
      </c>
      <c r="AW9" s="3">
        <f>Datasheet!CR16/Datasheet!CS16</f>
        <v>7.7582802008689268E-5</v>
      </c>
      <c r="AX9" s="3">
        <f>Datasheet!CT16/Datasheet!CU16</f>
        <v>7.6902287952927009E-5</v>
      </c>
      <c r="AY9" s="3">
        <f>Datasheet!CV16/Datasheet!CW16</f>
        <v>4.9223193103127455E-5</v>
      </c>
      <c r="AZ9" s="3">
        <f>Datasheet!CX16/Datasheet!CY16</f>
        <v>1.9449312175074927E-5</v>
      </c>
      <c r="BB9" s="2">
        <f t="shared" si="3"/>
        <v>1.3764894906747999E-5</v>
      </c>
      <c r="BC9" s="2">
        <f t="shared" si="4"/>
        <v>1.3280469117153061E-4</v>
      </c>
      <c r="BE9" s="13">
        <f t="shared" si="2"/>
        <v>5.6149363084102627E-5</v>
      </c>
    </row>
    <row r="10" spans="1:61" x14ac:dyDescent="0.2">
      <c r="A10" t="s">
        <v>123</v>
      </c>
      <c r="B10" s="3">
        <f>(Datasheet!B17/Datasheet!C17)</f>
        <v>2.6787753071356308E-5</v>
      </c>
      <c r="C10" s="3">
        <f>(Datasheet!D17/Datasheet!E17)</f>
        <v>4.2943749611285024E-5</v>
      </c>
      <c r="D10" s="3">
        <f>(Datasheet!F17/Datasheet!G17)</f>
        <v>7.6130248073481778E-5</v>
      </c>
      <c r="E10" s="3">
        <f>(Datasheet!H17/Datasheet!I17)</f>
        <v>4.9614407456903683E-5</v>
      </c>
      <c r="F10" s="3">
        <f>(Datasheet!J17/Datasheet!K17)</f>
        <v>4.1947517464853061E-5</v>
      </c>
      <c r="G10" s="3">
        <f>(Datasheet!L17/Datasheet!M17)</f>
        <v>6.906160740255693E-5</v>
      </c>
      <c r="H10" s="3">
        <f>(Datasheet!N17/Datasheet!O17)</f>
        <v>6.3682316216815541E-5</v>
      </c>
      <c r="I10" s="3">
        <f>Datasheet!P17/Datasheet!Q17</f>
        <v>4.3059906804396298E-5</v>
      </c>
      <c r="J10" s="3">
        <f>Datasheet!R17/Datasheet!S17</f>
        <v>6.731990274668506E-5</v>
      </c>
      <c r="K10" s="3">
        <f>Datasheet!T17/Datasheet!U17</f>
        <v>3.6151896068650595E-5</v>
      </c>
      <c r="L10" s="3">
        <f>Datasheet!V17/Datasheet!W17</f>
        <v>4.1229840325990603E-5</v>
      </c>
      <c r="M10" s="3">
        <f>Datasheet!X17/Datasheet!Y17</f>
        <v>4.7662202987875415E-5</v>
      </c>
      <c r="N10" s="3">
        <f>Datasheet!Z17/Datasheet!AA17</f>
        <v>6.8807584335755706E-5</v>
      </c>
      <c r="O10" s="3">
        <f>Datasheet!AB17/Datasheet!AC17</f>
        <v>2.7792388959536652E-5</v>
      </c>
      <c r="P10" s="3">
        <f>Datasheet!AD17/Datasheet!AE17</f>
        <v>3.1180388943501134E-5</v>
      </c>
      <c r="Q10" s="3">
        <f>Datasheet!AF17/Datasheet!AG17</f>
        <v>4.3432137827546183E-5</v>
      </c>
      <c r="R10" s="3">
        <f>Datasheet!AH17/Datasheet!AI17</f>
        <v>7.8450166013349805E-5</v>
      </c>
      <c r="S10" s="3">
        <f>Datasheet!AJ17/Datasheet!AK17</f>
        <v>4.5088334787858222E-5</v>
      </c>
      <c r="T10" s="3">
        <f>Datasheet!AL17/Datasheet!AM17</f>
        <v>7.0261910715999084E-5</v>
      </c>
      <c r="U10" s="3">
        <f>Datasheet!AN17/Datasheet!AO17</f>
        <v>1.0040219520070399E-4</v>
      </c>
      <c r="V10" s="3">
        <f>Datasheet!AP17/Datasheet!AQ17</f>
        <v>1.0280676509075389E-4</v>
      </c>
      <c r="W10" s="3">
        <f>Datasheet!AR17/Datasheet!AS17</f>
        <v>5.9186449372020815E-5</v>
      </c>
      <c r="X10" s="3">
        <f>Datasheet!AT17/Datasheet!AU17</f>
        <v>3.0599073700192985E-5</v>
      </c>
      <c r="Y10" s="3">
        <f>Datasheet!AV17/Datasheet!AW17</f>
        <v>2.2375384598437578E-5</v>
      </c>
      <c r="Z10" s="3">
        <f>Datasheet!AX17/Datasheet!AY17</f>
        <v>6.8974912985494383E-5</v>
      </c>
      <c r="AA10" s="3">
        <f>Datasheet!AZ17/Datasheet!BA17</f>
        <v>4.9333887552325407E-5</v>
      </c>
      <c r="AB10" s="3">
        <f>Datasheet!BB17/Datasheet!BC17</f>
        <v>1.9179857990074987E-5</v>
      </c>
      <c r="AC10" s="3">
        <f>Datasheet!BD17/Datasheet!BE17</f>
        <v>1.3596769756344301E-4</v>
      </c>
      <c r="AD10" s="3">
        <f>Datasheet!BF17/Datasheet!BG17</f>
        <v>7.9487063862505717E-5</v>
      </c>
      <c r="AE10" s="3">
        <f>Datasheet!BH17/Datasheet!BI17</f>
        <v>4.2947793378166055E-5</v>
      </c>
      <c r="AF10" s="3">
        <f>Datasheet!BJ17/Datasheet!BK17</f>
        <v>1.23844563351081E-4</v>
      </c>
      <c r="AG10" s="3">
        <f>Datasheet!BL17/Datasheet!BM17</f>
        <v>5.2866763037715828E-5</v>
      </c>
      <c r="AH10" s="3">
        <f>Datasheet!BN17/Datasheet!BO17</f>
        <v>7.8050793572472288E-5</v>
      </c>
      <c r="AI10" s="3"/>
      <c r="AJ10" s="3">
        <f>Datasheet!BR17/Datasheet!BS17</f>
        <v>5.5220646111173098E-5</v>
      </c>
      <c r="AK10" s="3">
        <f>Datasheet!BT17/Datasheet!BU17</f>
        <v>1.0656383117840677E-4</v>
      </c>
      <c r="AL10" s="3">
        <f>Datasheet!BV17/Datasheet!BW17</f>
        <v>9.7796633670972353E-5</v>
      </c>
      <c r="AM10" s="3">
        <f>Datasheet!BX17/Datasheet!BY17</f>
        <v>3.3411108746045117E-5</v>
      </c>
      <c r="AN10" s="3">
        <f>Datasheet!BZ17/Datasheet!CA17</f>
        <v>1.22284346851084E-4</v>
      </c>
      <c r="AO10" s="3">
        <f>Datasheet!CB17/Datasheet!CC17</f>
        <v>4.9106818114541424E-5</v>
      </c>
      <c r="AP10" s="3">
        <f>Datasheet!CD17/Datasheet!CE17</f>
        <v>2.9372963846989847E-5</v>
      </c>
      <c r="AQ10" s="3">
        <f>Datasheet!CF17/Datasheet!CG17</f>
        <v>7.7191338934687255E-5</v>
      </c>
      <c r="AR10" s="3">
        <f>Datasheet!CH17/Datasheet!CI17</f>
        <v>4.5677191113881329E-5</v>
      </c>
      <c r="AS10" s="3">
        <f>Datasheet!CJ17/Datasheet!CK17</f>
        <v>1.3106279254027013E-4</v>
      </c>
      <c r="AT10" s="3">
        <f>Datasheet!CL17/Datasheet!CM17</f>
        <v>9.1508640342145985E-5</v>
      </c>
      <c r="AU10" s="3">
        <f>Datasheet!CN17/Datasheet!CO17</f>
        <v>5.3168441662947266E-5</v>
      </c>
      <c r="AV10" s="3">
        <f>Datasheet!CP17/Datasheet!CQ17</f>
        <v>1.0375539594770038E-4</v>
      </c>
      <c r="AW10" s="3">
        <f>Datasheet!CR17/Datasheet!CS17</f>
        <v>9.6376084011908582E-5</v>
      </c>
      <c r="AX10" s="3">
        <f>Datasheet!CT17/Datasheet!CU17</f>
        <v>1.5591560206399432E-4</v>
      </c>
      <c r="AY10" s="3">
        <f>Datasheet!CV17/Datasheet!CW17</f>
        <v>5.9881796202884546E-5</v>
      </c>
      <c r="AZ10" s="3">
        <f>Datasheet!CX17/Datasheet!CY17</f>
        <v>2.6785697202999234E-5</v>
      </c>
      <c r="BB10" s="2">
        <f t="shared" si="3"/>
        <v>1.9179857990074987E-5</v>
      </c>
      <c r="BC10" s="2">
        <f t="shared" si="4"/>
        <v>1.5591560206399432E-4</v>
      </c>
      <c r="BE10" s="13">
        <f t="shared" si="2"/>
        <v>6.5434135792248347E-5</v>
      </c>
    </row>
    <row r="11" spans="1:61" x14ac:dyDescent="0.2">
      <c r="A11" t="s">
        <v>124</v>
      </c>
      <c r="B11" s="3">
        <f>(Datasheet!B18/Datasheet!C18)</f>
        <v>3.5310432199690126E-5</v>
      </c>
      <c r="C11" s="3">
        <f>(Datasheet!D18/Datasheet!E18)</f>
        <v>2.2049095987064531E-5</v>
      </c>
      <c r="D11" s="3">
        <f>(Datasheet!F18/Datasheet!G18)</f>
        <v>7.4744462302768253E-5</v>
      </c>
      <c r="E11" s="3">
        <f>(Datasheet!H18/Datasheet!I18)</f>
        <v>5.195443455671985E-5</v>
      </c>
      <c r="F11" s="3">
        <f>(Datasheet!J18/Datasheet!K18)</f>
        <v>4.5709952667716421E-5</v>
      </c>
      <c r="G11" s="3">
        <f>(Datasheet!L18/Datasheet!M18)</f>
        <v>7.3482452057383753E-5</v>
      </c>
      <c r="H11" s="3">
        <f>(Datasheet!N18/Datasheet!O18)</f>
        <v>6.9175311218024144E-5</v>
      </c>
      <c r="I11" s="3">
        <f>Datasheet!P18/Datasheet!Q18</f>
        <v>5.162036320087548E-5</v>
      </c>
      <c r="J11" s="3">
        <f>Datasheet!R18/Datasheet!S18</f>
        <v>8.0194505157437661E-5</v>
      </c>
      <c r="K11" s="3">
        <f>Datasheet!T18/Datasheet!U18</f>
        <v>4.1176523435110292E-5</v>
      </c>
      <c r="L11" s="3">
        <f>Datasheet!V18/Datasheet!W18</f>
        <v>5.928515780872936E-5</v>
      </c>
      <c r="M11" s="3">
        <f>Datasheet!X18/Datasheet!Y18</f>
        <v>4.119313934908196E-5</v>
      </c>
      <c r="N11" s="3">
        <f>Datasheet!Z18/Datasheet!AA18</f>
        <v>5.4427165504109765E-5</v>
      </c>
      <c r="O11" s="3">
        <f>Datasheet!AB18/Datasheet!AC18</f>
        <v>3.7776669035154092E-5</v>
      </c>
      <c r="P11" s="3">
        <f>Datasheet!AD18/Datasheet!AE18</f>
        <v>3.5676037572535722E-5</v>
      </c>
      <c r="Q11" s="3">
        <f>Datasheet!AF18/Datasheet!AG18</f>
        <v>4.2029107851360648E-5</v>
      </c>
      <c r="R11" s="3">
        <f>Datasheet!AH18/Datasheet!AI18</f>
        <v>8.057938220281008E-5</v>
      </c>
      <c r="S11" s="3">
        <f>Datasheet!AJ18/Datasheet!AK18</f>
        <v>4.8450708603040372E-5</v>
      </c>
      <c r="T11" s="3">
        <f>Datasheet!AL18/Datasheet!AM18</f>
        <v>7.6862792380033763E-5</v>
      </c>
      <c r="U11" s="3">
        <f>Datasheet!AN18/Datasheet!AO18</f>
        <v>1.0613067374581846E-4</v>
      </c>
      <c r="V11" s="3">
        <f>Datasheet!AP18/Datasheet!AQ18</f>
        <v>1.0090865993766053E-4</v>
      </c>
      <c r="W11" s="3">
        <f>Datasheet!AR18/Datasheet!AS18</f>
        <v>5.0593503794112833E-5</v>
      </c>
      <c r="X11" s="3">
        <f>Datasheet!AT18/Datasheet!AU18</f>
        <v>3.4567501977549178E-5</v>
      </c>
      <c r="Y11" s="3">
        <f>Datasheet!AV18/Datasheet!AW18</f>
        <v>3.244147728242867E-5</v>
      </c>
      <c r="Z11" s="3">
        <f>Datasheet!AX18/Datasheet!AY18</f>
        <v>6.6240778094752166E-5</v>
      </c>
      <c r="AA11" s="3">
        <f>Datasheet!AZ18/Datasheet!BA18</f>
        <v>6.4268284845331121E-5</v>
      </c>
      <c r="AB11" s="3">
        <f>Datasheet!BB18/Datasheet!BC18</f>
        <v>2.1867850894899746E-5</v>
      </c>
      <c r="AC11" s="3">
        <f>Datasheet!BD18/Datasheet!BE18</f>
        <v>1.4455578315402266E-4</v>
      </c>
      <c r="AD11" s="3">
        <f>Datasheet!BF18/Datasheet!BG18</f>
        <v>1.104728236853734E-4</v>
      </c>
      <c r="AE11" s="3">
        <f>Datasheet!BH18/Datasheet!BI18</f>
        <v>3.9064818213193654E-5</v>
      </c>
      <c r="AF11" s="3">
        <f>Datasheet!BJ18/Datasheet!BK18</f>
        <v>1.3366363997246327E-4</v>
      </c>
      <c r="AG11" s="3">
        <f>Datasheet!BL18/Datasheet!BM18</f>
        <v>5.378329409348101E-5</v>
      </c>
      <c r="AH11" s="3">
        <f>Datasheet!BN18/Datasheet!BO18</f>
        <v>8.225454667490382E-5</v>
      </c>
      <c r="AI11" s="3">
        <f>Datasheet!BP18/Datasheet!BQ18</f>
        <v>2.450897794498347E-5</v>
      </c>
      <c r="AJ11" s="3">
        <f>Datasheet!BR18/Datasheet!BS18</f>
        <v>6.1301853107195294E-5</v>
      </c>
      <c r="AK11" s="3">
        <f>Datasheet!BT18/Datasheet!BU18</f>
        <v>1.3537500113500382E-4</v>
      </c>
      <c r="AL11" s="3">
        <f>Datasheet!BV18/Datasheet!BW18</f>
        <v>9.6174071846329956E-5</v>
      </c>
      <c r="AM11" s="3">
        <f>Datasheet!BX18/Datasheet!BY18</f>
        <v>3.9159699702410163E-5</v>
      </c>
      <c r="AN11" s="3">
        <f>Datasheet!BZ18/Datasheet!CA18</f>
        <v>8.2283898365198636E-5</v>
      </c>
      <c r="AO11" s="3">
        <f>Datasheet!CB18/Datasheet!CC18</f>
        <v>4.477836957231032E-5</v>
      </c>
      <c r="AP11" s="3">
        <f>Datasheet!CD18/Datasheet!CE18</f>
        <v>2.5264551434205424E-5</v>
      </c>
      <c r="AQ11" s="3">
        <f>Datasheet!CF18/Datasheet!CG18</f>
        <v>7.7561718644622731E-5</v>
      </c>
      <c r="AR11" s="3">
        <f>Datasheet!CH18/Datasheet!CI18</f>
        <v>4.2841588129699488E-5</v>
      </c>
      <c r="AS11" s="3">
        <f>Datasheet!CJ18/Datasheet!CK18</f>
        <v>1.3819672901045754E-4</v>
      </c>
      <c r="AT11" s="3">
        <f>Datasheet!CL18/Datasheet!CM18</f>
        <v>8.3402701926762806E-5</v>
      </c>
      <c r="AU11" s="3">
        <f>Datasheet!CN18/Datasheet!CO18</f>
        <v>6.4765836666236612E-5</v>
      </c>
      <c r="AV11" s="3">
        <f>Datasheet!CP18/Datasheet!CQ18</f>
        <v>1.0074924318128039E-4</v>
      </c>
      <c r="AW11" s="3">
        <f>Datasheet!CR18/Datasheet!CS18</f>
        <v>5.0487113599487469E-5</v>
      </c>
      <c r="AX11" s="3">
        <f>Datasheet!CT18/Datasheet!CU18</f>
        <v>1.8101994927079493E-4</v>
      </c>
      <c r="AY11" s="3">
        <f>Datasheet!CV18/Datasheet!CW18</f>
        <v>6.6122772700740986E-5</v>
      </c>
      <c r="AZ11" s="3">
        <f>Datasheet!CX18/Datasheet!CY18</f>
        <v>4.6739805113708599E-5</v>
      </c>
      <c r="BB11" s="2">
        <f t="shared" si="3"/>
        <v>2.1867850894899746E-5</v>
      </c>
      <c r="BC11" s="2">
        <f t="shared" si="4"/>
        <v>1.8101994927079493E-4</v>
      </c>
      <c r="BE11" s="13">
        <f t="shared" si="2"/>
        <v>6.712245511386402E-5</v>
      </c>
    </row>
    <row r="12" spans="1:61" x14ac:dyDescent="0.2">
      <c r="A12" t="s">
        <v>125</v>
      </c>
      <c r="B12" s="3">
        <f>(Datasheet!B19/Datasheet!C19)</f>
        <v>3.9209818308060307E-5</v>
      </c>
      <c r="C12" s="3">
        <f>(Datasheet!D19/Datasheet!E19)</f>
        <v>1.2800837873024417E-4</v>
      </c>
      <c r="D12" s="3">
        <f>(Datasheet!F19/Datasheet!G19)</f>
        <v>7.8657886281077434E-5</v>
      </c>
      <c r="E12" s="3">
        <f>(Datasheet!H19/Datasheet!I19)</f>
        <v>6.8532370586880614E-5</v>
      </c>
      <c r="F12" s="3">
        <f>(Datasheet!J19/Datasheet!K19)</f>
        <v>4.9201819991986196E-5</v>
      </c>
      <c r="G12" s="3">
        <f>(Datasheet!L19/Datasheet!M19)</f>
        <v>7.2601145666529638E-5</v>
      </c>
      <c r="H12" s="3">
        <f>(Datasheet!N19/Datasheet!O19)</f>
        <v>6.4869517785388504E-5</v>
      </c>
      <c r="I12" s="3">
        <f>Datasheet!P19/Datasheet!Q19</f>
        <v>7.3539893695255212E-5</v>
      </c>
      <c r="J12" s="3">
        <f>Datasheet!R19/Datasheet!S19</f>
        <v>7.9774149559258613E-5</v>
      </c>
      <c r="K12" s="3">
        <f>Datasheet!T19/Datasheet!U19</f>
        <v>4.2504647367662987E-5</v>
      </c>
      <c r="L12" s="3">
        <f>Datasheet!V19/Datasheet!W19</f>
        <v>3.9783428025398343E-5</v>
      </c>
      <c r="M12" s="3">
        <f>Datasheet!X19/Datasheet!Y19</f>
        <v>4.6926325668700142E-5</v>
      </c>
      <c r="N12" s="3">
        <f>Datasheet!Z19/Datasheet!AA19</f>
        <v>6.6368359457310785E-5</v>
      </c>
      <c r="O12" s="3">
        <f>Datasheet!AB19/Datasheet!AC19</f>
        <v>4.8406130862161443E-5</v>
      </c>
      <c r="P12" s="3">
        <f>Datasheet!AD19/Datasheet!AE19</f>
        <v>4.2098507856509724E-5</v>
      </c>
      <c r="Q12" s="3">
        <f>Datasheet!AF19/Datasheet!AG19</f>
        <v>3.4187108895913076E-5</v>
      </c>
      <c r="R12" s="3">
        <f>Datasheet!AH19/Datasheet!AI19</f>
        <v>8.5084004719947741E-5</v>
      </c>
      <c r="S12" s="3">
        <f>Datasheet!AJ19/Datasheet!AK19</f>
        <v>2.9308416069488902E-5</v>
      </c>
      <c r="T12" s="3">
        <f>Datasheet!AL19/Datasheet!AM19</f>
        <v>7.8917166287488475E-5</v>
      </c>
      <c r="U12" s="3">
        <f>Datasheet!AN19/Datasheet!AO19</f>
        <v>9.0238022573577853E-5</v>
      </c>
      <c r="V12" s="3">
        <f>Datasheet!AP19/Datasheet!AQ19</f>
        <v>9.2132175044330882E-5</v>
      </c>
      <c r="W12" s="3">
        <f>Datasheet!AR19/Datasheet!AS19</f>
        <v>6.464332717495893E-5</v>
      </c>
      <c r="X12" s="3">
        <f>Datasheet!AT19/Datasheet!AU19</f>
        <v>4.3262668433765614E-5</v>
      </c>
      <c r="Y12" s="3">
        <f>Datasheet!AV19/Datasheet!AW19</f>
        <v>3.5958947094890236E-5</v>
      </c>
      <c r="Z12" s="3">
        <f>Datasheet!AX19/Datasheet!AY19</f>
        <v>8.0183446220371797E-5</v>
      </c>
      <c r="AA12" s="3">
        <f>Datasheet!AZ19/Datasheet!BA19</f>
        <v>7.1690828182688715E-5</v>
      </c>
      <c r="AB12" s="3">
        <f>Datasheet!BB19/Datasheet!BC19</f>
        <v>1.6143595612950058E-5</v>
      </c>
      <c r="AC12" s="3">
        <f>Datasheet!BD19/Datasheet!BE19</f>
        <v>1.4960638823046166E-4</v>
      </c>
      <c r="AD12" s="3">
        <f>Datasheet!BF19/Datasheet!BG19</f>
        <v>7.1433673833845281E-5</v>
      </c>
      <c r="AE12" s="3">
        <f>Datasheet!BH19/Datasheet!BI19</f>
        <v>3.7997541065469422E-5</v>
      </c>
      <c r="AF12" s="3">
        <f>Datasheet!BJ19/Datasheet!BK19</f>
        <v>1.6114095755527283E-4</v>
      </c>
      <c r="AG12" s="3">
        <f>Datasheet!BL19/Datasheet!BM19</f>
        <v>5.8087376322294583E-5</v>
      </c>
      <c r="AH12" s="3">
        <f>Datasheet!BN19/Datasheet!BO19</f>
        <v>9.0875410564040894E-5</v>
      </c>
      <c r="AI12" s="3">
        <f>Datasheet!BP19/Datasheet!BQ19</f>
        <v>4.8664094566501765E-5</v>
      </c>
      <c r="AJ12" s="3">
        <f>Datasheet!BR19/Datasheet!BS19</f>
        <v>7.0688003559757549E-5</v>
      </c>
      <c r="AK12" s="3">
        <f>Datasheet!BT19/Datasheet!BU19</f>
        <v>1.1174780102132039E-4</v>
      </c>
      <c r="AL12" s="3">
        <f>Datasheet!BV19/Datasheet!BW19</f>
        <v>9.074631681396581E-5</v>
      </c>
      <c r="AM12" s="3">
        <f>Datasheet!BX19/Datasheet!BY19</f>
        <v>4.8444829783025046E-5</v>
      </c>
      <c r="AN12" s="3">
        <f>Datasheet!BZ19/Datasheet!CA19</f>
        <v>1.2606599222940597E-4</v>
      </c>
      <c r="AO12" s="3">
        <f>Datasheet!CB19/Datasheet!CC19</f>
        <v>4.8134288482480441E-5</v>
      </c>
      <c r="AP12" s="3">
        <f>Datasheet!CD19/Datasheet!CE19</f>
        <v>3.8792477763150653E-5</v>
      </c>
      <c r="AQ12" s="3">
        <f>Datasheet!CF19/Datasheet!CG19</f>
        <v>7.6831826815940241E-5</v>
      </c>
      <c r="AR12" s="3">
        <f>Datasheet!CH19/Datasheet!CI19</f>
        <v>3.8833291599885953E-5</v>
      </c>
      <c r="AS12" s="3">
        <f>Datasheet!CJ19/Datasheet!CK19</f>
        <v>1.3142928597473027E-4</v>
      </c>
      <c r="AT12" s="3">
        <f>Datasheet!CL19/Datasheet!CM19</f>
        <v>9.1324054595762883E-5</v>
      </c>
      <c r="AU12" s="3">
        <f>Datasheet!CN19/Datasheet!CO19</f>
        <v>6.2551892539423017E-5</v>
      </c>
      <c r="AV12" s="3">
        <f>Datasheet!CP19/Datasheet!CQ19</f>
        <v>1.0514716717530974E-4</v>
      </c>
      <c r="AW12" s="3">
        <f>Datasheet!CR19/Datasheet!CS19</f>
        <v>5.3426536788479172E-5</v>
      </c>
      <c r="AX12" s="3">
        <f>Datasheet!CT19/Datasheet!CU19</f>
        <v>2.0159647015991871E-4</v>
      </c>
      <c r="AY12" s="3">
        <f>Datasheet!CV19/Datasheet!CW19</f>
        <v>6.5413980084368079E-5</v>
      </c>
      <c r="AZ12" s="3">
        <f>Datasheet!CX19/Datasheet!CY19</f>
        <v>7.3254304148208111E-5</v>
      </c>
      <c r="BB12" s="2">
        <f t="shared" si="3"/>
        <v>1.6143595612950058E-5</v>
      </c>
      <c r="BC12" s="2">
        <f t="shared" si="4"/>
        <v>2.0159647015991871E-4</v>
      </c>
      <c r="BE12" s="13">
        <f t="shared" si="2"/>
        <v>7.2832667604427764E-5</v>
      </c>
    </row>
    <row r="13" spans="1:61" x14ac:dyDescent="0.2">
      <c r="A13" t="s">
        <v>126</v>
      </c>
      <c r="B13" s="3">
        <f>(Datasheet!B20/Datasheet!C20)</f>
        <v>4.3296066489306919E-5</v>
      </c>
      <c r="C13" s="3">
        <f>(Datasheet!D20/Datasheet!E20)</f>
        <v>1.287747086472217E-4</v>
      </c>
      <c r="D13" s="3">
        <f>(Datasheet!F20/Datasheet!G20)</f>
        <v>9.5378419001020627E-5</v>
      </c>
      <c r="E13" s="3">
        <f>(Datasheet!H20/Datasheet!I20)</f>
        <v>6.9385879731832209E-5</v>
      </c>
      <c r="F13" s="3">
        <f>(Datasheet!J20/Datasheet!K20)</f>
        <v>5.3759034906550318E-5</v>
      </c>
      <c r="G13" s="3">
        <f>(Datasheet!L20/Datasheet!M20)</f>
        <v>7.9844012553811753E-5</v>
      </c>
      <c r="H13" s="3">
        <f>(Datasheet!N20/Datasheet!O20)</f>
        <v>6.0643375679816454E-5</v>
      </c>
      <c r="I13" s="3">
        <f>Datasheet!P20/Datasheet!Q20</f>
        <v>9.083466968701288E-5</v>
      </c>
      <c r="J13" s="3">
        <f>Datasheet!R20/Datasheet!S20</f>
        <v>8.5242606892620693E-5</v>
      </c>
      <c r="K13" s="3">
        <f>Datasheet!T20/Datasheet!U20</f>
        <v>5.0931071966020454E-5</v>
      </c>
      <c r="L13" s="3">
        <f>Datasheet!V20/Datasheet!W20</f>
        <v>4.2325150718376614E-5</v>
      </c>
      <c r="M13" s="3">
        <f>Datasheet!X20/Datasheet!Y20</f>
        <v>3.9885772294699242E-5</v>
      </c>
      <c r="N13" s="3">
        <f>Datasheet!Z20/Datasheet!AA20</f>
        <v>6.923617804419206E-5</v>
      </c>
      <c r="O13" s="3">
        <f>Datasheet!AB20/Datasheet!AC20</f>
        <v>4.9385965251787146E-5</v>
      </c>
      <c r="P13" s="3">
        <f>Datasheet!AD20/Datasheet!AE20</f>
        <v>4.6490617797663596E-5</v>
      </c>
      <c r="Q13" s="3">
        <f>Datasheet!AF20/Datasheet!AG20</f>
        <v>5.2246899075935928E-5</v>
      </c>
      <c r="R13" s="3">
        <f>Datasheet!AH20/Datasheet!AI20</f>
        <v>1.0053105413527774E-4</v>
      </c>
      <c r="S13" s="3">
        <f>Datasheet!AJ20/Datasheet!AK20</f>
        <v>2.7161522897609072E-5</v>
      </c>
      <c r="T13" s="3">
        <f>Datasheet!AL20/Datasheet!AM20</f>
        <v>8.5740717063154801E-5</v>
      </c>
      <c r="U13" s="3">
        <f>Datasheet!AN20/Datasheet!AO20</f>
        <v>1.0226183637128934E-4</v>
      </c>
      <c r="V13" s="3">
        <f>Datasheet!AP20/Datasheet!AQ20</f>
        <v>9.543371169782557E-5</v>
      </c>
      <c r="W13" s="3">
        <f>Datasheet!AR20/Datasheet!AS20</f>
        <v>7.4331488747616425E-5</v>
      </c>
      <c r="X13" s="3">
        <f>Datasheet!AT20/Datasheet!AU20</f>
        <v>5.1503416929816936E-5</v>
      </c>
      <c r="Y13" s="3">
        <f>Datasheet!AV20/Datasheet!AW20</f>
        <v>3.2445871161501354E-5</v>
      </c>
      <c r="Z13" s="3">
        <f>Datasheet!AX20/Datasheet!AY20</f>
        <v>8.8238925511584463E-5</v>
      </c>
      <c r="AA13" s="3">
        <f>Datasheet!AZ20/Datasheet!BA20</f>
        <v>9.0448809022929282E-5</v>
      </c>
      <c r="AB13" s="3">
        <f>Datasheet!BB20/Datasheet!BC20</f>
        <v>3.6410116937158895E-5</v>
      </c>
      <c r="AC13" s="3">
        <f>Datasheet!BD20/Datasheet!BE20</f>
        <v>1.6352133320172163E-4</v>
      </c>
      <c r="AD13" s="3">
        <f>Datasheet!BF20/Datasheet!BG20</f>
        <v>9.5737260485889391E-5</v>
      </c>
      <c r="AE13" s="3">
        <f>Datasheet!BH20/Datasheet!BI20</f>
        <v>6.2816925666561819E-6</v>
      </c>
      <c r="AF13" s="3">
        <f>Datasheet!BJ20/Datasheet!BK20</f>
        <v>9.8193147885754234E-5</v>
      </c>
      <c r="AG13" s="3">
        <f>Datasheet!BL20/Datasheet!BM20</f>
        <v>5.4798590319212667E-5</v>
      </c>
      <c r="AH13" s="3">
        <f>Datasheet!BN20/Datasheet!BO20</f>
        <v>9.0691995801711953E-5</v>
      </c>
      <c r="AI13" s="3">
        <f>Datasheet!BP20/Datasheet!BQ20</f>
        <v>2.5565139976660532E-5</v>
      </c>
      <c r="AJ13" s="3">
        <f>Datasheet!BR20/Datasheet!BS20</f>
        <v>5.7594413203137577E-5</v>
      </c>
      <c r="AK13" s="3">
        <f>Datasheet!BT20/Datasheet!BU20</f>
        <v>1.5278789489483997E-4</v>
      </c>
      <c r="AL13" s="3">
        <f>Datasheet!BV20/Datasheet!BW20</f>
        <v>9.6623431182061653E-5</v>
      </c>
      <c r="AM13" s="3">
        <f>Datasheet!BX20/Datasheet!BY20</f>
        <v>5.028871405995078E-5</v>
      </c>
      <c r="AN13" s="3">
        <f>Datasheet!BZ20/Datasheet!CA20</f>
        <v>1.0914481713972245E-4</v>
      </c>
      <c r="AO13" s="3">
        <f>Datasheet!CB20/Datasheet!CC20</f>
        <v>5.1853297869744515E-5</v>
      </c>
      <c r="AP13" s="3">
        <f>Datasheet!CD20/Datasheet!CE20</f>
        <v>4.336690758016373E-5</v>
      </c>
      <c r="AQ13" s="3">
        <f>Datasheet!CF20/Datasheet!CG20</f>
        <v>8.4839579455754896E-5</v>
      </c>
      <c r="AR13" s="3">
        <f>Datasheet!CH20/Datasheet!CI20</f>
        <v>4.6407994980678995E-5</v>
      </c>
      <c r="AS13" s="3">
        <f>Datasheet!CJ20/Datasheet!CK20</f>
        <v>1.3585853968225991E-4</v>
      </c>
      <c r="AT13" s="3">
        <f>Datasheet!CL20/Datasheet!CM20</f>
        <v>6.2418276071233661E-5</v>
      </c>
      <c r="AU13" s="3">
        <f>Datasheet!CN20/Datasheet!CO20</f>
        <v>6.0182158904366764E-5</v>
      </c>
      <c r="AV13" s="3">
        <f>Datasheet!CP20/Datasheet!CQ20</f>
        <v>1.0618790519759799E-4</v>
      </c>
      <c r="AW13" s="3">
        <f>Datasheet!CR20/Datasheet!CS20</f>
        <v>2.1951005356045306E-5</v>
      </c>
      <c r="AX13" s="3">
        <f>Datasheet!CT20/Datasheet!CU20</f>
        <v>9.9579223660889454E-5</v>
      </c>
      <c r="AY13" s="3">
        <f>Datasheet!CV20/Datasheet!CW20</f>
        <v>7.0026726573325915E-5</v>
      </c>
      <c r="AZ13" s="3">
        <f>Datasheet!CX20/Datasheet!CY20</f>
        <v>5.7158065270938161E-5</v>
      </c>
      <c r="BB13" s="2">
        <f t="shared" si="3"/>
        <v>6.2816925666561819E-6</v>
      </c>
      <c r="BC13" s="2">
        <f t="shared" si="4"/>
        <v>1.6352133320172163E-4</v>
      </c>
      <c r="BE13" s="13">
        <f t="shared" si="2"/>
        <v>7.2220117853606875E-5</v>
      </c>
    </row>
    <row r="14" spans="1:61" x14ac:dyDescent="0.2">
      <c r="A14" t="s">
        <v>127</v>
      </c>
      <c r="B14" s="3">
        <f>(Datasheet!B21/Datasheet!C21)</f>
        <v>3.912349970793366E-5</v>
      </c>
      <c r="C14" s="3">
        <f>(Datasheet!D21/Datasheet!E21)</f>
        <v>8.7295541872996245E-5</v>
      </c>
      <c r="D14" s="3">
        <f>(Datasheet!F21/Datasheet!G21)</f>
        <v>9.793465818379394E-5</v>
      </c>
      <c r="E14" s="3">
        <f>(Datasheet!H21/Datasheet!I21)</f>
        <v>6.4816637504895537E-5</v>
      </c>
      <c r="F14" s="3">
        <f>(Datasheet!J21/Datasheet!K21)</f>
        <v>5.1779735821881575E-5</v>
      </c>
      <c r="G14" s="3">
        <f>(Datasheet!L21/Datasheet!M21)</f>
        <v>6.0447037657709103E-5</v>
      </c>
      <c r="H14" s="3">
        <f>(Datasheet!N21/Datasheet!O21)</f>
        <v>6.2393382160584899E-5</v>
      </c>
      <c r="I14" s="3">
        <f>Datasheet!P21/Datasheet!Q21</f>
        <v>1.1470776248588426E-4</v>
      </c>
      <c r="J14" s="3">
        <f>Datasheet!R21/Datasheet!S21</f>
        <v>8.9036349062911042E-5</v>
      </c>
      <c r="K14" s="3">
        <f>Datasheet!T21/Datasheet!U21</f>
        <v>5.5121710077765998E-5</v>
      </c>
      <c r="L14" s="3">
        <f>Datasheet!V21/Datasheet!W21</f>
        <v>5.4399724766797934E-5</v>
      </c>
      <c r="M14" s="3">
        <f>Datasheet!X21/Datasheet!Y21</f>
        <v>5.0396087732571564E-5</v>
      </c>
      <c r="N14" s="3">
        <f>Datasheet!Z21/Datasheet!AA21</f>
        <v>6.7572665165675398E-5</v>
      </c>
      <c r="O14" s="3">
        <f>Datasheet!AB21/Datasheet!AC21</f>
        <v>4.4572613414166568E-5</v>
      </c>
      <c r="P14" s="3">
        <f>Datasheet!AD21/Datasheet!AE21</f>
        <v>4.8254389261921215E-5</v>
      </c>
      <c r="Q14" s="3">
        <f>Datasheet!AF21/Datasheet!AG21</f>
        <v>3.6451349015357936E-5</v>
      </c>
      <c r="R14" s="3">
        <f>Datasheet!AH21/Datasheet!AI21</f>
        <v>1.3619497959034118E-4</v>
      </c>
      <c r="S14" s="3">
        <f>Datasheet!AJ21/Datasheet!AK21</f>
        <v>2.7132121520139976E-5</v>
      </c>
      <c r="T14" s="3">
        <f>Datasheet!AL21/Datasheet!AM21</f>
        <v>6.775266663203752E-5</v>
      </c>
      <c r="U14" s="3">
        <f>Datasheet!AN21/Datasheet!AO21</f>
        <v>8.8160633176942026E-5</v>
      </c>
      <c r="V14" s="3">
        <f>Datasheet!AP21/Datasheet!AQ21</f>
        <v>8.3847145279611907E-5</v>
      </c>
      <c r="W14" s="3">
        <f>Datasheet!AR21/Datasheet!AS21</f>
        <v>7.0318222840977618E-5</v>
      </c>
      <c r="X14" s="3">
        <f>Datasheet!AT21/Datasheet!AU21</f>
        <v>4.4306810522396147E-5</v>
      </c>
      <c r="Y14" s="3">
        <f>Datasheet!AV21/Datasheet!AW21</f>
        <v>3.3700704715436308E-5</v>
      </c>
      <c r="Z14" s="3">
        <f>Datasheet!AX21/Datasheet!AY21</f>
        <v>1.0001791639804592E-4</v>
      </c>
      <c r="AA14" s="3">
        <f>Datasheet!AZ21/Datasheet!BA21</f>
        <v>5.4577705007504432E-5</v>
      </c>
      <c r="AB14" s="3">
        <f>Datasheet!BB21/Datasheet!BC21</f>
        <v>3.1757486690601592E-5</v>
      </c>
      <c r="AC14" s="3">
        <f>Datasheet!BD21/Datasheet!BE21</f>
        <v>1.625594184297945E-4</v>
      </c>
      <c r="AD14" s="3">
        <f>Datasheet!BF21/Datasheet!BG21</f>
        <v>8.811442721824272E-5</v>
      </c>
      <c r="AE14" s="3">
        <f>Datasheet!BH21/Datasheet!BI21</f>
        <v>4.2425443254889107E-5</v>
      </c>
      <c r="AF14" s="3">
        <f>Datasheet!BJ21/Datasheet!BK21</f>
        <v>9.2755413686716897E-5</v>
      </c>
      <c r="AG14" s="3">
        <f>Datasheet!BL21/Datasheet!BM21</f>
        <v>5.5423384601856257E-5</v>
      </c>
      <c r="AH14" s="3">
        <f>Datasheet!BN21/Datasheet!BO21</f>
        <v>8.138025100563862E-5</v>
      </c>
      <c r="AI14" s="3">
        <f>Datasheet!BP21/Datasheet!BQ21</f>
        <v>2.6762177906037994E-5</v>
      </c>
      <c r="AJ14" s="3">
        <f>Datasheet!BR21/Datasheet!BS21</f>
        <v>9.7429862634295449E-5</v>
      </c>
      <c r="AK14" s="3">
        <f>Datasheet!BT21/Datasheet!BU21</f>
        <v>1.3595102137869798E-4</v>
      </c>
      <c r="AL14" s="3">
        <f>Datasheet!BV21/Datasheet!BW21</f>
        <v>8.6659772168326687E-5</v>
      </c>
      <c r="AM14" s="3">
        <f>Datasheet!BX21/Datasheet!BY21</f>
        <v>4.9518283149951676E-5</v>
      </c>
      <c r="AN14" s="3">
        <f>Datasheet!BZ21/Datasheet!CA21</f>
        <v>1.0545646975441943E-4</v>
      </c>
      <c r="AO14" s="3">
        <f>Datasheet!CB21/Datasheet!CC21</f>
        <v>5.8589983404549353E-5</v>
      </c>
      <c r="AP14" s="3">
        <f>Datasheet!CD21/Datasheet!CE21</f>
        <v>3.9303348153970869E-5</v>
      </c>
      <c r="AQ14" s="3">
        <f>Datasheet!CF21/Datasheet!CG21</f>
        <v>9.9746222289104892E-5</v>
      </c>
      <c r="AR14" s="3">
        <f>Datasheet!CH21/Datasheet!CI21</f>
        <v>4.4620201553665871E-5</v>
      </c>
      <c r="AS14" s="3">
        <f>Datasheet!CJ21/Datasheet!CK21</f>
        <v>1.2156801024644658E-4</v>
      </c>
      <c r="AT14" s="3">
        <f>Datasheet!CL21/Datasheet!CM21</f>
        <v>6.8718527314016496E-5</v>
      </c>
      <c r="AU14" s="3">
        <f>Datasheet!CN21/Datasheet!CO21</f>
        <v>4.8618776796570042E-5</v>
      </c>
      <c r="AV14" s="3">
        <f>Datasheet!CP21/Datasheet!CQ21</f>
        <v>9.338928759439308E-5</v>
      </c>
      <c r="AW14" s="3">
        <f>Datasheet!CR21/Datasheet!CS21</f>
        <v>5.6504404850736966E-5</v>
      </c>
      <c r="AX14" s="3">
        <f>Datasheet!CT21/Datasheet!CU21</f>
        <v>2.4338988685338432E-4</v>
      </c>
      <c r="AY14" s="3">
        <f>Datasheet!CV21/Datasheet!CW21</f>
        <v>7.2973627858412173E-5</v>
      </c>
      <c r="AZ14" s="3">
        <f>Datasheet!CX21/Datasheet!CY21</f>
        <v>8.3388630049004121E-5</v>
      </c>
      <c r="BB14" s="2">
        <f t="shared" si="3"/>
        <v>2.6762177906037994E-5</v>
      </c>
      <c r="BC14" s="2">
        <f t="shared" si="4"/>
        <v>2.4338988685338432E-4</v>
      </c>
      <c r="BE14" s="13">
        <f t="shared" si="2"/>
        <v>7.4849340557254964E-5</v>
      </c>
    </row>
    <row r="15" spans="1:61" x14ac:dyDescent="0.2">
      <c r="A15" t="s">
        <v>128</v>
      </c>
      <c r="B15" s="3">
        <f>(Datasheet!B22/Datasheet!C22)</f>
        <v>3.6645748052153565E-5</v>
      </c>
      <c r="C15" s="3">
        <f>(Datasheet!D22/Datasheet!E22)</f>
        <v>9.1321926394527322E-5</v>
      </c>
      <c r="D15" s="3">
        <f>(Datasheet!F22/Datasheet!G22)</f>
        <v>8.6694881068352439E-5</v>
      </c>
      <c r="E15" s="3">
        <f>(Datasheet!H22/Datasheet!I22)</f>
        <v>5.7522535048752898E-5</v>
      </c>
      <c r="F15" s="3">
        <f>(Datasheet!J22/Datasheet!K22)</f>
        <v>5.1416866302776046E-5</v>
      </c>
      <c r="G15" s="3">
        <f>(Datasheet!L22/Datasheet!M22)</f>
        <v>8.1691746163028582E-5</v>
      </c>
      <c r="H15" s="3">
        <f>(Datasheet!N22/Datasheet!O22)</f>
        <v>5.8368328730427408E-5</v>
      </c>
      <c r="I15" s="3">
        <f>Datasheet!P22/Datasheet!Q22</f>
        <v>1.2456800806936124E-4</v>
      </c>
      <c r="J15" s="3">
        <f>Datasheet!R22/Datasheet!S22</f>
        <v>8.2696918626756798E-5</v>
      </c>
      <c r="K15" s="3">
        <f>Datasheet!T22/Datasheet!U22</f>
        <v>5.4507239274554494E-5</v>
      </c>
      <c r="L15" s="3">
        <f>Datasheet!V22/Datasheet!W22</f>
        <v>5.6007739251241989E-5</v>
      </c>
      <c r="M15" s="3">
        <f>Datasheet!X22/Datasheet!Y22</f>
        <v>4.8580901396543188E-5</v>
      </c>
      <c r="N15" s="3">
        <f>Datasheet!Z22/Datasheet!AA22</f>
        <v>7.0478039252771157E-5</v>
      </c>
      <c r="O15" s="3">
        <f>Datasheet!AB22/Datasheet!AC22</f>
        <v>5.462701563713667E-5</v>
      </c>
      <c r="P15" s="3">
        <f>Datasheet!AD22/Datasheet!AE22</f>
        <v>5.6166768278446101E-5</v>
      </c>
      <c r="Q15" s="3">
        <f>Datasheet!AF22/Datasheet!AG22</f>
        <v>4.1097254912340947E-5</v>
      </c>
      <c r="R15" s="3">
        <f>Datasheet!AH22/Datasheet!AI22</f>
        <v>1.5311180869675072E-4</v>
      </c>
      <c r="S15" s="3">
        <f>Datasheet!AJ22/Datasheet!AK22</f>
        <v>2.5356100196815799E-5</v>
      </c>
      <c r="T15" s="3">
        <f>Datasheet!AL22/Datasheet!AM22</f>
        <v>6.399696428517649E-5</v>
      </c>
      <c r="U15" s="3">
        <f>Datasheet!AN22/Datasheet!AO22</f>
        <v>9.368100998423379E-5</v>
      </c>
      <c r="V15" s="3">
        <f>Datasheet!AP22/Datasheet!AQ22</f>
        <v>9.9430196662302872E-5</v>
      </c>
      <c r="W15" s="3">
        <f>Datasheet!AR22/Datasheet!AS22</f>
        <v>7.2295107413417745E-5</v>
      </c>
      <c r="X15" s="3">
        <f>Datasheet!AT22/Datasheet!AU22</f>
        <v>5.3509342899656327E-5</v>
      </c>
      <c r="Y15" s="3">
        <f>Datasheet!AV22/Datasheet!AW22</f>
        <v>2.6523310968698464E-5</v>
      </c>
      <c r="Z15" s="3">
        <f>Datasheet!AX22/Datasheet!AY22</f>
        <v>9.899033188879543E-5</v>
      </c>
      <c r="AA15" s="3">
        <f>Datasheet!AZ22/Datasheet!BA22</f>
        <v>6.3113667715555716E-5</v>
      </c>
      <c r="AB15" s="3">
        <f>Datasheet!BB22/Datasheet!BC22</f>
        <v>2.8763063450775272E-5</v>
      </c>
      <c r="AC15" s="3">
        <f>Datasheet!BD22/Datasheet!BE22</f>
        <v>1.6927855024121276E-4</v>
      </c>
      <c r="AD15" s="3">
        <f>Datasheet!BF22/Datasheet!BG22</f>
        <v>1.1682650656883585E-4</v>
      </c>
      <c r="AE15" s="3">
        <f>Datasheet!BH22/Datasheet!BI22</f>
        <v>5.1467183152319625E-5</v>
      </c>
      <c r="AF15" s="3">
        <f>Datasheet!BJ22/Datasheet!BK22</f>
        <v>1.1670214155633592E-4</v>
      </c>
      <c r="AG15" s="3">
        <f>Datasheet!BL22/Datasheet!BM22</f>
        <v>6.9662793548917073E-5</v>
      </c>
      <c r="AH15" s="3">
        <f>Datasheet!BN22/Datasheet!BO22</f>
        <v>8.512488244844016E-5</v>
      </c>
      <c r="AI15" s="3">
        <f>Datasheet!BP22/Datasheet!BQ22</f>
        <v>1.4621336624108829E-5</v>
      </c>
      <c r="AJ15" s="3">
        <f>Datasheet!BR22/Datasheet!BS22</f>
        <v>1.1017803367030315E-4</v>
      </c>
      <c r="AK15" s="3">
        <f>Datasheet!BT22/Datasheet!BU22</f>
        <v>1.2738994616390102E-4</v>
      </c>
      <c r="AL15" s="3">
        <f>Datasheet!BV22/Datasheet!BW22</f>
        <v>1.012433562275899E-4</v>
      </c>
      <c r="AM15" s="3">
        <f>Datasheet!BX22/Datasheet!BY22</f>
        <v>5.9013319274770249E-5</v>
      </c>
      <c r="AN15" s="3">
        <f>Datasheet!BZ22/Datasheet!CA22</f>
        <v>1.3507060768456637E-4</v>
      </c>
      <c r="AO15" s="3">
        <f>Datasheet!CB22/Datasheet!CC22</f>
        <v>5.1931621228279011E-5</v>
      </c>
      <c r="AP15" s="3">
        <f>Datasheet!CD22/Datasheet!CE22</f>
        <v>4.1258030147485322E-5</v>
      </c>
      <c r="AQ15" s="3">
        <f>Datasheet!CF22/Datasheet!CG22</f>
        <v>9.8854459530811433E-5</v>
      </c>
      <c r="AR15" s="3">
        <f>Datasheet!CH22/Datasheet!CI22</f>
        <v>4.5881777460058805E-5</v>
      </c>
      <c r="AS15" s="3">
        <f>Datasheet!CJ22/Datasheet!CK22</f>
        <v>1.3523960838017024E-4</v>
      </c>
      <c r="AT15" s="3">
        <f>Datasheet!CL22/Datasheet!CM22</f>
        <v>8.7798975465773561E-5</v>
      </c>
      <c r="AU15" s="3">
        <f>Datasheet!CN22/Datasheet!CO22</f>
        <v>7.1017429035679652E-5</v>
      </c>
      <c r="AV15" s="3">
        <f>Datasheet!CP22/Datasheet!CQ22</f>
        <v>1.0204921261053013E-4</v>
      </c>
      <c r="AW15" s="3">
        <f>Datasheet!CR22/Datasheet!CS22</f>
        <v>8.2524805985799258E-5</v>
      </c>
      <c r="AX15" s="3">
        <f>Datasheet!CT22/Datasheet!CU22</f>
        <v>2.9643778794888765E-4</v>
      </c>
      <c r="AY15" s="3">
        <f>Datasheet!CV22/Datasheet!CW22</f>
        <v>8.2811501239458824E-5</v>
      </c>
      <c r="AZ15" s="3">
        <f>Datasheet!CX22/Datasheet!CY22</f>
        <v>7.5683172638597008E-5</v>
      </c>
      <c r="BB15" s="2">
        <f t="shared" si="3"/>
        <v>1.4621336624108829E-5</v>
      </c>
      <c r="BC15" s="2">
        <f t="shared" si="4"/>
        <v>2.9643778794888765E-4</v>
      </c>
      <c r="BE15" s="13">
        <f t="shared" si="2"/>
        <v>8.1553526655964373E-5</v>
      </c>
    </row>
    <row r="16" spans="1:61" x14ac:dyDescent="0.2">
      <c r="A16" t="s">
        <v>129</v>
      </c>
      <c r="B16" s="3">
        <f>(Datasheet!B23/Datasheet!C23)</f>
        <v>3.4218003522587925E-5</v>
      </c>
      <c r="C16" s="3">
        <f>(Datasheet!D23/Datasheet!E23)</f>
        <v>1.1073909459169403E-4</v>
      </c>
      <c r="D16" s="3">
        <f>(Datasheet!F23/Datasheet!G23)</f>
        <v>8.0265455868877374E-5</v>
      </c>
      <c r="E16" s="3">
        <f>(Datasheet!H23/Datasheet!I23)</f>
        <v>5.7305016291239694E-5</v>
      </c>
      <c r="F16" s="3">
        <f>(Datasheet!J23/Datasheet!K23)</f>
        <v>4.5187575756221575E-5</v>
      </c>
      <c r="G16" s="3">
        <f>(Datasheet!L23/Datasheet!M23)</f>
        <v>7.8456591144005053E-5</v>
      </c>
      <c r="H16" s="3">
        <f>(Datasheet!N23/Datasheet!O23)</f>
        <v>5.5983446725344375E-5</v>
      </c>
      <c r="I16" s="3">
        <f>Datasheet!P23/Datasheet!Q23</f>
        <v>8.9413057795728238E-5</v>
      </c>
      <c r="J16" s="3">
        <f>Datasheet!R23/Datasheet!S23</f>
        <v>6.8642181044736072E-5</v>
      </c>
      <c r="K16" s="3">
        <f>Datasheet!T23/Datasheet!U23</f>
        <v>5.4032557640188529E-5</v>
      </c>
      <c r="L16" s="3">
        <f>Datasheet!V23/Datasheet!W23</f>
        <v>4.4530216984255693E-5</v>
      </c>
      <c r="M16" s="3">
        <f>Datasheet!X23/Datasheet!Y23</f>
        <v>3.6973719831951309E-5</v>
      </c>
      <c r="N16" s="3">
        <f>Datasheet!Z23/Datasheet!AA23</f>
        <v>8.9396287685175943E-5</v>
      </c>
      <c r="O16" s="3">
        <f>Datasheet!AB23/Datasheet!AC23</f>
        <v>5.7362833228346601E-5</v>
      </c>
      <c r="P16" s="3">
        <f>Datasheet!AD23/Datasheet!AE23</f>
        <v>5.5624480756857265E-5</v>
      </c>
      <c r="Q16" s="3">
        <f>Datasheet!AF23/Datasheet!AG23</f>
        <v>5.92535097309163E-5</v>
      </c>
      <c r="R16" s="3">
        <f>Datasheet!AH23/Datasheet!AI23</f>
        <v>1.5363841097247634E-4</v>
      </c>
      <c r="S16" s="3">
        <f>Datasheet!AJ23/Datasheet!AK23</f>
        <v>3.672401770314955E-5</v>
      </c>
      <c r="T16" s="3">
        <f>Datasheet!AL23/Datasheet!AM23</f>
        <v>7.5233675797025561E-5</v>
      </c>
      <c r="U16" s="3">
        <f>Datasheet!AN23/Datasheet!AO23</f>
        <v>1.1164805271011629E-4</v>
      </c>
      <c r="V16" s="3">
        <f>Datasheet!AP23/Datasheet!AQ23</f>
        <v>1.0397006143712806E-4</v>
      </c>
      <c r="W16" s="3">
        <f>Datasheet!AR23/Datasheet!AS23</f>
        <v>6.9308413333117483E-5</v>
      </c>
      <c r="X16" s="3">
        <f>Datasheet!AT23/Datasheet!AU23</f>
        <v>5.3911973644852831E-5</v>
      </c>
      <c r="Y16" s="3">
        <f>Datasheet!AV23/Datasheet!AW23</f>
        <v>3.7186851533337847E-5</v>
      </c>
      <c r="Z16" s="3">
        <f>Datasheet!AX23/Datasheet!AY23</f>
        <v>8.950532614810923E-5</v>
      </c>
      <c r="AA16" s="3">
        <f>Datasheet!AZ23/Datasheet!BA23</f>
        <v>5.0739150029697328E-5</v>
      </c>
      <c r="AB16" s="3">
        <f>Datasheet!BB23/Datasheet!BC23</f>
        <v>2.856334460597405E-5</v>
      </c>
      <c r="AC16" s="3">
        <f>Datasheet!BD23/Datasheet!BE23</f>
        <v>1.6165681562895195E-4</v>
      </c>
      <c r="AD16" s="3">
        <f>Datasheet!BF23/Datasheet!BG23</f>
        <v>1.0070279953782715E-4</v>
      </c>
      <c r="AE16" s="3">
        <f>Datasheet!BH23/Datasheet!BI23</f>
        <v>6.7910642229364245E-5</v>
      </c>
      <c r="AF16" s="3">
        <f>Datasheet!BJ23/Datasheet!BK23</f>
        <v>1.5295813358471531E-4</v>
      </c>
      <c r="AG16" s="3">
        <f>Datasheet!BL23/Datasheet!BM23</f>
        <v>7.8179846451715697E-5</v>
      </c>
      <c r="AH16" s="3">
        <f>Datasheet!BN23/Datasheet!BO23</f>
        <v>8.5417736311038683E-5</v>
      </c>
      <c r="AI16" s="3"/>
      <c r="AJ16" s="3">
        <f>Datasheet!BR23/Datasheet!BS23</f>
        <v>1.1737470466835149E-4</v>
      </c>
      <c r="AK16" s="3">
        <f>Datasheet!BT23/Datasheet!BU23</f>
        <v>1.3919398556157302E-4</v>
      </c>
      <c r="AL16" s="3">
        <f>Datasheet!BV23/Datasheet!BW23</f>
        <v>9.2323008458069833E-5</v>
      </c>
      <c r="AM16" s="3">
        <f>Datasheet!BX23/Datasheet!BY23</f>
        <v>6.4715608589970675E-5</v>
      </c>
      <c r="AN16" s="3">
        <f>Datasheet!BZ23/Datasheet!CA23</f>
        <v>1.3329626427698203E-4</v>
      </c>
      <c r="AO16" s="3">
        <f>Datasheet!CB23/Datasheet!CC23</f>
        <v>5.0172289950109265E-5</v>
      </c>
      <c r="AP16" s="3">
        <f>Datasheet!CD23/Datasheet!CE23</f>
        <v>2.8799285777712712E-5</v>
      </c>
      <c r="AQ16" s="3">
        <f>Datasheet!CF23/Datasheet!CG23</f>
        <v>1.1198463254868195E-4</v>
      </c>
      <c r="AR16" s="3">
        <f>Datasheet!CH23/Datasheet!CI23</f>
        <v>4.3401173857849761E-5</v>
      </c>
      <c r="AS16" s="3">
        <f>Datasheet!CJ23/Datasheet!CK23</f>
        <v>1.4779600089237965E-4</v>
      </c>
      <c r="AT16" s="3">
        <f>Datasheet!CL23/Datasheet!CM23</f>
        <v>8.7857881091546317E-5</v>
      </c>
      <c r="AU16" s="3">
        <f>Datasheet!CN23/Datasheet!CO23</f>
        <v>6.5112223299010355E-5</v>
      </c>
      <c r="AV16" s="3">
        <f>Datasheet!CP23/Datasheet!CQ23</f>
        <v>1.0076827472534483E-4</v>
      </c>
      <c r="AW16" s="3">
        <f>Datasheet!CR23/Datasheet!CS23</f>
        <v>6.9584690103001155E-5</v>
      </c>
      <c r="AX16" s="3">
        <f>Datasheet!CT23/Datasheet!CU23</f>
        <v>2.522349471519279E-4</v>
      </c>
      <c r="AY16" s="3">
        <f>Datasheet!CV23/Datasheet!CW23</f>
        <v>8.4346215544221694E-5</v>
      </c>
      <c r="AZ16" s="3">
        <f>Datasheet!CX23/Datasheet!CY23</f>
        <v>7.8069158865533685E-5</v>
      </c>
      <c r="BB16" s="2">
        <f t="shared" si="3"/>
        <v>2.856334460597405E-5</v>
      </c>
      <c r="BC16" s="2">
        <f t="shared" si="4"/>
        <v>2.522349471519279E-4</v>
      </c>
      <c r="BE16" s="13">
        <f t="shared" si="2"/>
        <v>8.2833392512379788E-5</v>
      </c>
    </row>
    <row r="17" spans="1:57" x14ac:dyDescent="0.2">
      <c r="A17" t="s">
        <v>130</v>
      </c>
      <c r="B17" s="3">
        <f>(Datasheet!B24/Datasheet!C24)</f>
        <v>3.4342066010415989E-5</v>
      </c>
      <c r="C17" s="3">
        <f>(Datasheet!D24/Datasheet!E24)</f>
        <v>9.3860694405902611E-5</v>
      </c>
      <c r="D17" s="3">
        <f>(Datasheet!F24/Datasheet!G24)</f>
        <v>7.9527675027283879E-5</v>
      </c>
      <c r="E17" s="3">
        <f>(Datasheet!H24/Datasheet!I24)</f>
        <v>5.474132527396851E-5</v>
      </c>
      <c r="F17" s="3">
        <f>(Datasheet!J24/Datasheet!K24)</f>
        <v>5.0818468213974238E-5</v>
      </c>
      <c r="G17" s="3">
        <f>(Datasheet!L24/Datasheet!M24)</f>
        <v>8.2188655422069109E-5</v>
      </c>
      <c r="H17" s="3">
        <f>(Datasheet!N24/Datasheet!O24)</f>
        <v>1.2207737313964093E-4</v>
      </c>
      <c r="I17" s="3">
        <f>Datasheet!P24/Datasheet!Q24</f>
        <v>1.2206332385992316E-4</v>
      </c>
      <c r="J17" s="3">
        <f>Datasheet!R24/Datasheet!S24</f>
        <v>6.484984805291911E-5</v>
      </c>
      <c r="K17" s="3">
        <f>Datasheet!T24/Datasheet!U24</f>
        <v>5.3041547444112973E-5</v>
      </c>
      <c r="L17" s="3">
        <f>Datasheet!V24/Datasheet!W24</f>
        <v>4.9143409014183213E-5</v>
      </c>
      <c r="M17" s="3">
        <f>Datasheet!X24/Datasheet!Y24</f>
        <v>4.7762719770540452E-5</v>
      </c>
      <c r="N17" s="3">
        <f>Datasheet!Z24/Datasheet!AA24</f>
        <v>8.3216019704808244E-5</v>
      </c>
      <c r="O17" s="3">
        <f>Datasheet!AB24/Datasheet!AC24</f>
        <v>5.4786998801686588E-5</v>
      </c>
      <c r="P17" s="3">
        <f>Datasheet!AD24/Datasheet!AE24</f>
        <v>5.7921004809708468E-5</v>
      </c>
      <c r="Q17" s="3">
        <f>Datasheet!AF24/Datasheet!AG24</f>
        <v>5.4596526486053522E-5</v>
      </c>
      <c r="R17" s="3">
        <f>Datasheet!AH24/Datasheet!AI24</f>
        <v>1.5129814949849782E-4</v>
      </c>
      <c r="S17" s="3">
        <f>Datasheet!AJ24/Datasheet!AK24</f>
        <v>5.7291475244677837E-5</v>
      </c>
      <c r="T17" s="3">
        <f>Datasheet!AL24/Datasheet!AM24</f>
        <v>9.4105105616042138E-5</v>
      </c>
      <c r="U17" s="3">
        <f>Datasheet!AN24/Datasheet!AO24</f>
        <v>1.2633218043271385E-4</v>
      </c>
      <c r="V17" s="3">
        <f>Datasheet!AP24/Datasheet!AQ24</f>
        <v>1.3267941903148805E-4</v>
      </c>
      <c r="W17" s="3">
        <f>Datasheet!AR24/Datasheet!AS24</f>
        <v>9.1858803822538899E-5</v>
      </c>
      <c r="X17" s="3">
        <f>Datasheet!AT24/Datasheet!AU24</f>
        <v>5.6269117663337257E-5</v>
      </c>
      <c r="Y17" s="3">
        <f>Datasheet!AV24/Datasheet!AW24</f>
        <v>3.3431320533817952E-5</v>
      </c>
      <c r="Z17" s="3">
        <f>Datasheet!AX24/Datasheet!AY24</f>
        <v>1.0257816994257773E-4</v>
      </c>
      <c r="AA17" s="3">
        <f>Datasheet!AZ24/Datasheet!BA24</f>
        <v>6.5999123295227871E-5</v>
      </c>
      <c r="AB17" s="3">
        <f>Datasheet!BB24/Datasheet!BC24</f>
        <v>2.1942546919587524E-5</v>
      </c>
      <c r="AC17" s="3">
        <f>Datasheet!BD24/Datasheet!BE24</f>
        <v>1.4264537642609535E-4</v>
      </c>
      <c r="AD17" s="3">
        <f>Datasheet!BF24/Datasheet!BG24</f>
        <v>1.1862853326019166E-4</v>
      </c>
      <c r="AE17" s="3">
        <f>Datasheet!BH24/Datasheet!BI24</f>
        <v>7.5848329859105264E-5</v>
      </c>
      <c r="AF17" s="3">
        <f>Datasheet!BJ24/Datasheet!BK24</f>
        <v>1.5441519560616837E-4</v>
      </c>
      <c r="AG17" s="3">
        <f>Datasheet!BL24/Datasheet!BM24</f>
        <v>8.5542167632421292E-5</v>
      </c>
      <c r="AH17" s="3">
        <f>Datasheet!BN24/Datasheet!BO24</f>
        <v>8.4686730178329538E-5</v>
      </c>
      <c r="AI17" s="3">
        <f>Datasheet!BP24/Datasheet!BQ24</f>
        <v>1.5206118942262367E-5</v>
      </c>
      <c r="AJ17" s="3">
        <f>Datasheet!BR24/Datasheet!BS24</f>
        <v>1.4087175243077232E-4</v>
      </c>
      <c r="AK17" s="3">
        <f>Datasheet!BT24/Datasheet!BU24</f>
        <v>1.3270769403371139E-4</v>
      </c>
      <c r="AL17" s="3">
        <f>Datasheet!BV24/Datasheet!BW24</f>
        <v>7.6589064048558999E-5</v>
      </c>
      <c r="AM17" s="3">
        <f>Datasheet!BX24/Datasheet!BY24</f>
        <v>7.4997254145418429E-5</v>
      </c>
      <c r="AN17" s="3">
        <f>Datasheet!BZ24/Datasheet!CA24</f>
        <v>1.8069235604763052E-4</v>
      </c>
      <c r="AO17" s="3">
        <f>Datasheet!CB24/Datasheet!CC24</f>
        <v>5.1729492868764789E-5</v>
      </c>
      <c r="AP17" s="3">
        <f>Datasheet!CD24/Datasheet!CE24</f>
        <v>4.0242544180987292E-5</v>
      </c>
      <c r="AQ17" s="3">
        <f>Datasheet!CF24/Datasheet!CG24</f>
        <v>1.1791911856844343E-4</v>
      </c>
      <c r="AR17" s="3">
        <f>Datasheet!CH24/Datasheet!CI24</f>
        <v>3.9813684057735057E-5</v>
      </c>
      <c r="AS17" s="3">
        <f>Datasheet!CJ24/Datasheet!CK24</f>
        <v>1.4892073831592706E-4</v>
      </c>
      <c r="AT17" s="3">
        <f>Datasheet!CL24/Datasheet!CM24</f>
        <v>1.1170866380479709E-4</v>
      </c>
      <c r="AU17" s="3">
        <f>Datasheet!CN24/Datasheet!CO24</f>
        <v>7.7478041330903265E-5</v>
      </c>
      <c r="AV17" s="3">
        <f>Datasheet!CP24/Datasheet!CQ24</f>
        <v>9.166013283403663E-5</v>
      </c>
      <c r="AW17" s="3">
        <f>Datasheet!CR24/Datasheet!CS24</f>
        <v>9.2814746406909136E-5</v>
      </c>
      <c r="AX17" s="3">
        <f>Datasheet!CT24/Datasheet!CU24</f>
        <v>2.6425009060003106E-4</v>
      </c>
      <c r="AY17" s="3">
        <f>Datasheet!CV24/Datasheet!CW24</f>
        <v>1.0430610061829661E-4</v>
      </c>
      <c r="AZ17" s="3">
        <f>Datasheet!CX24/Datasheet!CY24</f>
        <v>8.2381088048220403E-5</v>
      </c>
      <c r="BB17" s="2">
        <f t="shared" si="3"/>
        <v>1.5206118942262367E-5</v>
      </c>
      <c r="BC17" s="2">
        <f t="shared" si="4"/>
        <v>2.6425009060003106E-4</v>
      </c>
      <c r="BE17" s="13">
        <f t="shared" si="2"/>
        <v>8.9113295719282651E-5</v>
      </c>
    </row>
    <row r="18" spans="1:57" x14ac:dyDescent="0.2">
      <c r="A18" t="s">
        <v>131</v>
      </c>
      <c r="B18" s="3">
        <f>(Datasheet!B25/Datasheet!C25)</f>
        <v>5.5677255037090333E-5</v>
      </c>
      <c r="C18" s="3">
        <f>(Datasheet!D25/Datasheet!E25)</f>
        <v>1.0315827193606358E-4</v>
      </c>
      <c r="D18" s="3">
        <f>(Datasheet!F25/Datasheet!G25)</f>
        <v>8.749927950508387E-5</v>
      </c>
      <c r="E18" s="3">
        <f>(Datasheet!H25/Datasheet!I25)</f>
        <v>5.832045844599913E-5</v>
      </c>
      <c r="F18" s="3">
        <f>(Datasheet!J25/Datasheet!K25)</f>
        <v>5.2161587526576893E-5</v>
      </c>
      <c r="G18" s="3">
        <f>(Datasheet!L25/Datasheet!M25)</f>
        <v>9.6529674192744923E-5</v>
      </c>
      <c r="H18" s="3">
        <f>(Datasheet!N25/Datasheet!O25)</f>
        <v>1.4596806997125403E-4</v>
      </c>
      <c r="I18" s="3">
        <f>Datasheet!P25/Datasheet!Q25</f>
        <v>1.3253328830051709E-4</v>
      </c>
      <c r="J18" s="3">
        <f>Datasheet!R25/Datasheet!S25</f>
        <v>7.0325195466593596E-5</v>
      </c>
      <c r="K18" s="3">
        <f>Datasheet!T25/Datasheet!U25</f>
        <v>7.0315527560071997E-5</v>
      </c>
      <c r="L18" s="3">
        <f>Datasheet!V25/Datasheet!W25</f>
        <v>4.1562144916632676E-5</v>
      </c>
      <c r="M18" s="3">
        <f>Datasheet!X25/Datasheet!Y25</f>
        <v>4.7722066683634514E-5</v>
      </c>
      <c r="N18" s="3">
        <f>Datasheet!Z25/Datasheet!AA25</f>
        <v>9.3551687889831047E-5</v>
      </c>
      <c r="O18" s="3">
        <f>Datasheet!AB25/Datasheet!AC25</f>
        <v>7.0033371962851997E-5</v>
      </c>
      <c r="P18" s="3">
        <f>Datasheet!AD25/Datasheet!AE25</f>
        <v>5.0850850593120457E-5</v>
      </c>
      <c r="Q18" s="3">
        <f>Datasheet!AF25/Datasheet!AG25</f>
        <v>5.9572571961428657E-5</v>
      </c>
      <c r="R18" s="3">
        <f>Datasheet!AH25/Datasheet!AI25</f>
        <v>1.6517664044308125E-4</v>
      </c>
      <c r="S18" s="3">
        <f>Datasheet!AJ25/Datasheet!AK25</f>
        <v>5.5917874707829104E-5</v>
      </c>
      <c r="T18" s="3">
        <f>Datasheet!AL25/Datasheet!AM25</f>
        <v>1.2856282549513604E-4</v>
      </c>
      <c r="U18" s="3">
        <f>Datasheet!AN25/Datasheet!AO25</f>
        <v>1.5410597035978306E-4</v>
      </c>
      <c r="V18" s="3">
        <f>Datasheet!AP25/Datasheet!AQ25</f>
        <v>1.6900386158998833E-4</v>
      </c>
      <c r="W18" s="3">
        <f>Datasheet!AR25/Datasheet!AS25</f>
        <v>1.0615671617316743E-4</v>
      </c>
      <c r="X18" s="3">
        <f>Datasheet!AT25/Datasheet!AU25</f>
        <v>5.8271929440389742E-5</v>
      </c>
      <c r="Y18" s="3">
        <f>Datasheet!AV25/Datasheet!AW25</f>
        <v>3.8409140172988089E-5</v>
      </c>
      <c r="Z18" s="3">
        <f>Datasheet!AX25/Datasheet!AY25</f>
        <v>1.1478350528045353E-4</v>
      </c>
      <c r="AA18" s="3">
        <f>Datasheet!AZ25/Datasheet!BA25</f>
        <v>5.177910058725316E-5</v>
      </c>
      <c r="AB18" s="3">
        <f>Datasheet!BB25/Datasheet!BC25</f>
        <v>2.976343912287145E-5</v>
      </c>
      <c r="AC18" s="3">
        <f>Datasheet!BD25/Datasheet!BE25</f>
        <v>1.3208415768523746E-4</v>
      </c>
      <c r="AD18" s="3">
        <f>Datasheet!BF25/Datasheet!BG25</f>
        <v>2.2384465633062083E-4</v>
      </c>
      <c r="AE18" s="3">
        <f>Datasheet!BH25/Datasheet!BI25</f>
        <v>8.1448394107298184E-5</v>
      </c>
      <c r="AF18" s="3">
        <f>Datasheet!BJ25/Datasheet!BK25</f>
        <v>1.9275287547013481E-4</v>
      </c>
      <c r="AG18" s="3">
        <f>Datasheet!BL25/Datasheet!BM25</f>
        <v>8.806745714003997E-5</v>
      </c>
      <c r="AH18" s="3">
        <f>Datasheet!BN25/Datasheet!BO25</f>
        <v>9.7244921642918253E-5</v>
      </c>
      <c r="AI18" s="3">
        <f>Datasheet!BP25/Datasheet!BQ25</f>
        <v>4.1921236757622229E-5</v>
      </c>
      <c r="AJ18" s="3">
        <f>Datasheet!BR25/Datasheet!BS25</f>
        <v>1.8164312507940419E-4</v>
      </c>
      <c r="AK18" s="3">
        <f>Datasheet!BT25/Datasheet!BU25</f>
        <v>1.2944646679478945E-4</v>
      </c>
      <c r="AL18" s="3">
        <f>Datasheet!BV25/Datasheet!BW25</f>
        <v>8.5637161893780195E-5</v>
      </c>
      <c r="AM18" s="3">
        <f>Datasheet!BX25/Datasheet!BY25</f>
        <v>8.5397837792437742E-5</v>
      </c>
      <c r="AN18" s="3">
        <f>Datasheet!BZ25/Datasheet!CA25</f>
        <v>1.9428093781777964E-4</v>
      </c>
      <c r="AO18" s="3">
        <f>Datasheet!CB25/Datasheet!CC25</f>
        <v>1.0657049524447271E-4</v>
      </c>
      <c r="AP18" s="3">
        <f>Datasheet!CD25/Datasheet!CE25</f>
        <v>3.8679051777185221E-5</v>
      </c>
      <c r="AQ18" s="3">
        <f>Datasheet!CF25/Datasheet!CG25</f>
        <v>1.3176876124538733E-4</v>
      </c>
      <c r="AR18" s="3">
        <f>Datasheet!CH25/Datasheet!CI25</f>
        <v>4.2697696082770168E-5</v>
      </c>
      <c r="AS18" s="3">
        <f>Datasheet!CJ25/Datasheet!CK25</f>
        <v>1.5460929381950198E-4</v>
      </c>
      <c r="AT18" s="3">
        <f>Datasheet!CL25/Datasheet!CM25</f>
        <v>1.0214471991598597E-4</v>
      </c>
      <c r="AU18" s="3">
        <f>Datasheet!CN25/Datasheet!CO25</f>
        <v>9.1036955359104164E-5</v>
      </c>
      <c r="AV18" s="3">
        <f>Datasheet!CP25/Datasheet!CQ25</f>
        <v>9.5305125093287152E-5</v>
      </c>
      <c r="AW18" s="3">
        <f>Datasheet!CR25/Datasheet!CS25</f>
        <v>9.5614917748405276E-5</v>
      </c>
      <c r="AX18" s="3">
        <f>Datasheet!CT25/Datasheet!CU25</f>
        <v>2.9940669914382654E-4</v>
      </c>
      <c r="AY18" s="3">
        <f>Datasheet!CV25/Datasheet!CW25</f>
        <v>1.0890022238571729E-4</v>
      </c>
      <c r="AZ18" s="3">
        <f>Datasheet!CX25/Datasheet!CY25</f>
        <v>9.244153500880762E-5</v>
      </c>
      <c r="BB18" s="2">
        <f t="shared" si="3"/>
        <v>2.976343912287145E-5</v>
      </c>
      <c r="BC18" s="2">
        <f t="shared" si="4"/>
        <v>2.9940669914382654E-4</v>
      </c>
      <c r="BE18" s="13">
        <f t="shared" si="2"/>
        <v>1.019736667972343E-4</v>
      </c>
    </row>
    <row r="19" spans="1:57" x14ac:dyDescent="0.2">
      <c r="A19" t="s">
        <v>132</v>
      </c>
      <c r="B19" s="3">
        <f>(Datasheet!B26/Datasheet!C26)</f>
        <v>5.8036883880337822E-5</v>
      </c>
      <c r="C19" s="3">
        <f>(Datasheet!D26/Datasheet!E26)</f>
        <v>1.1646299185300745E-4</v>
      </c>
      <c r="D19" s="3">
        <f>(Datasheet!F26/Datasheet!G26)</f>
        <v>9.8270886407789026E-5</v>
      </c>
      <c r="E19" s="3">
        <f>(Datasheet!H26/Datasheet!I26)</f>
        <v>6.8161885485346207E-5</v>
      </c>
      <c r="F19" s="3">
        <f>(Datasheet!J26/Datasheet!K26)</f>
        <v>5.1552162025635168E-5</v>
      </c>
      <c r="G19" s="3">
        <f>(Datasheet!L26/Datasheet!M26)</f>
        <v>9.0716262621930906E-5</v>
      </c>
      <c r="H19" s="3">
        <f>(Datasheet!N26/Datasheet!O26)</f>
        <v>1.9076072033475861E-4</v>
      </c>
      <c r="I19" s="3">
        <f>Datasheet!P26/Datasheet!Q26</f>
        <v>1.4060177559956614E-4</v>
      </c>
      <c r="J19" s="3">
        <f>Datasheet!R26/Datasheet!S26</f>
        <v>9.0670185866974709E-5</v>
      </c>
      <c r="K19" s="3">
        <f>Datasheet!T26/Datasheet!U26</f>
        <v>8.3995277468315764E-5</v>
      </c>
      <c r="L19" s="3">
        <f>Datasheet!V26/Datasheet!W26</f>
        <v>4.3308095889712443E-5</v>
      </c>
      <c r="M19" s="3">
        <f>Datasheet!X26/Datasheet!Y26</f>
        <v>5.4382964838391957E-5</v>
      </c>
      <c r="N19" s="3">
        <f>Datasheet!Z26/Datasheet!AA26</f>
        <v>1.0738728903082778E-4</v>
      </c>
      <c r="O19" s="3">
        <f>Datasheet!AB26/Datasheet!AC26</f>
        <v>8.0819616658207042E-5</v>
      </c>
      <c r="P19" s="3">
        <f>Datasheet!AD26/Datasheet!AE26</f>
        <v>5.4419172963018333E-5</v>
      </c>
      <c r="Q19" s="3">
        <f>Datasheet!AF26/Datasheet!AG26</f>
        <v>5.1517340221545172E-5</v>
      </c>
      <c r="R19" s="3">
        <f>Datasheet!AH26/Datasheet!AI26</f>
        <v>1.9999584189436061E-4</v>
      </c>
      <c r="S19" s="3">
        <f>Datasheet!AJ26/Datasheet!AK26</f>
        <v>6.144657659069558E-5</v>
      </c>
      <c r="T19" s="3">
        <f>Datasheet!AL26/Datasheet!AM26</f>
        <v>1.7903782964023927E-4</v>
      </c>
      <c r="U19" s="3">
        <f>Datasheet!AN26/Datasheet!AO26</f>
        <v>1.8097359799986714E-4</v>
      </c>
      <c r="V19" s="3">
        <f>Datasheet!AP26/Datasheet!AQ26</f>
        <v>2.2812830878034954E-4</v>
      </c>
      <c r="W19" s="3">
        <f>Datasheet!AR26/Datasheet!AS26</f>
        <v>1.3192138815565637E-4</v>
      </c>
      <c r="X19" s="3">
        <f>Datasheet!AT26/Datasheet!AU26</f>
        <v>6.1571037858173123E-5</v>
      </c>
      <c r="Y19" s="3">
        <f>Datasheet!AV26/Datasheet!AW26</f>
        <v>5.0128110741685501E-5</v>
      </c>
      <c r="Z19" s="3">
        <f>Datasheet!AX26/Datasheet!AY26</f>
        <v>1.1374709221667441E-4</v>
      </c>
      <c r="AA19" s="3">
        <f>Datasheet!AZ26/Datasheet!BA26</f>
        <v>4.6468896334668993E-5</v>
      </c>
      <c r="AB19" s="3">
        <f>Datasheet!BB26/Datasheet!BC26</f>
        <v>2.9005532146040216E-5</v>
      </c>
      <c r="AC19" s="3">
        <f>Datasheet!BD26/Datasheet!BE26</f>
        <v>1.4494032021779098E-4</v>
      </c>
      <c r="AD19" s="3">
        <f>Datasheet!BF26/Datasheet!BG26</f>
        <v>2.8558373315055975E-4</v>
      </c>
      <c r="AE19" s="3">
        <f>Datasheet!BH26/Datasheet!BI26</f>
        <v>9.6226696701601124E-5</v>
      </c>
      <c r="AF19" s="3">
        <f>Datasheet!BJ26/Datasheet!BK26</f>
        <v>1.6833652341436347E-4</v>
      </c>
      <c r="AG19" s="3">
        <f>Datasheet!BL26/Datasheet!BM26</f>
        <v>1.0941719883787417E-4</v>
      </c>
      <c r="AH19" s="3">
        <f>Datasheet!BN26/Datasheet!BO26</f>
        <v>1.1660092472200488E-4</v>
      </c>
      <c r="AI19" s="3">
        <f>Datasheet!BP26/Datasheet!BQ26</f>
        <v>4.4918466377867348E-5</v>
      </c>
      <c r="AJ19" s="3">
        <f>Datasheet!BR26/Datasheet!BS26</f>
        <v>2.3231737963906075E-4</v>
      </c>
      <c r="AK19" s="3">
        <f>Datasheet!BT26/Datasheet!BU26</f>
        <v>1.091698032744805E-4</v>
      </c>
      <c r="AL19" s="3">
        <f>Datasheet!BV26/Datasheet!BW26</f>
        <v>8.2154849729844579E-5</v>
      </c>
      <c r="AM19" s="3">
        <f>Datasheet!BX26/Datasheet!BY26</f>
        <v>1.0638544665836048E-4</v>
      </c>
      <c r="AN19" s="3">
        <f>Datasheet!BZ26/Datasheet!CA26</f>
        <v>2.4046244525692561E-4</v>
      </c>
      <c r="AO19" s="3">
        <f>Datasheet!CB26/Datasheet!CC26</f>
        <v>1.1315022060208171E-4</v>
      </c>
      <c r="AP19" s="3">
        <f>Datasheet!CD26/Datasheet!CE26</f>
        <v>3.1451339535848121E-5</v>
      </c>
      <c r="AQ19" s="3">
        <f>Datasheet!CF26/Datasheet!CG26</f>
        <v>1.5726560266436415E-4</v>
      </c>
      <c r="AR19" s="3">
        <f>Datasheet!CH26/Datasheet!CI26</f>
        <v>4.6852621456957074E-5</v>
      </c>
      <c r="AS19" s="3">
        <f>Datasheet!CJ26/Datasheet!CK26</f>
        <v>1.495367531632197E-4</v>
      </c>
      <c r="AT19" s="3">
        <f>Datasheet!CL26/Datasheet!CM26</f>
        <v>1.2618961667108596E-4</v>
      </c>
      <c r="AU19" s="3">
        <f>Datasheet!CN26/Datasheet!CO26</f>
        <v>9.7817092296271756E-5</v>
      </c>
      <c r="AV19" s="3">
        <f>Datasheet!CP26/Datasheet!CQ26</f>
        <v>9.6508525175406342E-5</v>
      </c>
      <c r="AW19" s="3">
        <f>Datasheet!CR26/Datasheet!CS26</f>
        <v>1.4578387094854722E-4</v>
      </c>
      <c r="AX19" s="3">
        <f>Datasheet!CT26/Datasheet!CU26</f>
        <v>3.4108261465581565E-4</v>
      </c>
      <c r="AY19" s="3">
        <f>Datasheet!CV26/Datasheet!CW26</f>
        <v>1.0777398720608413E-4</v>
      </c>
      <c r="AZ19" s="3">
        <f>Datasheet!CX26/Datasheet!CY26</f>
        <v>7.8483962825900389E-5</v>
      </c>
      <c r="BB19" s="2">
        <f t="shared" si="3"/>
        <v>2.9005532146040216E-5</v>
      </c>
      <c r="BC19" s="2">
        <f t="shared" si="4"/>
        <v>3.4108261465581565E-4</v>
      </c>
      <c r="BE19" s="13">
        <f t="shared" si="2"/>
        <v>1.1552740624874686E-4</v>
      </c>
    </row>
    <row r="20" spans="1:57" x14ac:dyDescent="0.2">
      <c r="A20" t="s">
        <v>133</v>
      </c>
      <c r="B20" s="3">
        <f>(Datasheet!B27/Datasheet!C27)</f>
        <v>7.0528242140110628E-5</v>
      </c>
      <c r="C20" s="3">
        <f>(Datasheet!D27/Datasheet!E27)</f>
        <v>1.2670273650952833E-4</v>
      </c>
      <c r="D20" s="3">
        <f>(Datasheet!F27/Datasheet!G27)</f>
        <v>1.1094966420052543E-4</v>
      </c>
      <c r="E20" s="3">
        <f>(Datasheet!H27/Datasheet!I27)</f>
        <v>5.6554877640677751E-5</v>
      </c>
      <c r="F20" s="3">
        <f>(Datasheet!J27/Datasheet!K27)</f>
        <v>5.1261124294544894E-5</v>
      </c>
      <c r="G20" s="3">
        <f>(Datasheet!L27/Datasheet!M27)</f>
        <v>9.6741385549616512E-5</v>
      </c>
      <c r="H20" s="3">
        <f>(Datasheet!N27/Datasheet!O27)</f>
        <v>2.390637425023459E-4</v>
      </c>
      <c r="I20" s="3">
        <f>Datasheet!P27/Datasheet!Q27</f>
        <v>1.6175366177729461E-4</v>
      </c>
      <c r="J20" s="3">
        <f>Datasheet!R27/Datasheet!S27</f>
        <v>1.3574327618386161E-4</v>
      </c>
      <c r="K20" s="3">
        <f>Datasheet!T27/Datasheet!U27</f>
        <v>8.9036563281767454E-5</v>
      </c>
      <c r="L20" s="3">
        <f>Datasheet!V27/Datasheet!W27</f>
        <v>5.3900544395498396E-5</v>
      </c>
      <c r="M20" s="3">
        <f>Datasheet!X27/Datasheet!Y27</f>
        <v>7.0701189443540051E-5</v>
      </c>
      <c r="N20" s="3">
        <f>Datasheet!Z27/Datasheet!AA27</f>
        <v>1.5209108842304038E-4</v>
      </c>
      <c r="O20" s="3">
        <f>Datasheet!AB27/Datasheet!AC27</f>
        <v>1.197035512907857E-4</v>
      </c>
      <c r="P20" s="3">
        <f>Datasheet!AD27/Datasheet!AE27</f>
        <v>5.837892259305776E-5</v>
      </c>
      <c r="Q20" s="3">
        <f>Datasheet!AF27/Datasheet!AG27</f>
        <v>5.0218605718248168E-5</v>
      </c>
      <c r="R20" s="3">
        <f>Datasheet!AH27/Datasheet!AI27</f>
        <v>2.228996608950154E-4</v>
      </c>
      <c r="S20" s="3">
        <f>Datasheet!AJ27/Datasheet!AK27</f>
        <v>7.3905314902857227E-5</v>
      </c>
      <c r="T20" s="3">
        <f>Datasheet!AL27/Datasheet!AM27</f>
        <v>2.2606439906299686E-4</v>
      </c>
      <c r="U20" s="3">
        <f>Datasheet!AN27/Datasheet!AO27</f>
        <v>3.0267033017992182E-4</v>
      </c>
      <c r="V20" s="3">
        <f>Datasheet!AP27/Datasheet!AQ27</f>
        <v>2.9214101044675701E-4</v>
      </c>
      <c r="W20" s="3">
        <f>Datasheet!AR27/Datasheet!AS27</f>
        <v>1.7747247766485702E-4</v>
      </c>
      <c r="X20" s="3">
        <f>Datasheet!AT27/Datasheet!AU27</f>
        <v>7.1739754258732686E-5</v>
      </c>
      <c r="Y20" s="3">
        <f>Datasheet!AV27/Datasheet!AW27</f>
        <v>6.0226330550207678E-5</v>
      </c>
      <c r="Z20" s="3">
        <f>Datasheet!AX27/Datasheet!AY27</f>
        <v>1.5000820613819137E-4</v>
      </c>
      <c r="AA20" s="3">
        <f>Datasheet!AZ27/Datasheet!BA27</f>
        <v>4.0286996892145954E-5</v>
      </c>
      <c r="AB20" s="3">
        <f>Datasheet!BB27/Datasheet!BC27</f>
        <v>2.307148595051376E-5</v>
      </c>
      <c r="AC20" s="3">
        <f>Datasheet!BD27/Datasheet!BE27</f>
        <v>1.3877277250993008E-4</v>
      </c>
      <c r="AD20" s="3">
        <f>Datasheet!BF27/Datasheet!BG27</f>
        <v>3.2739109750935536E-4</v>
      </c>
      <c r="AE20" s="3">
        <f>Datasheet!BH27/Datasheet!BI27</f>
        <v>1.5752751784370878E-4</v>
      </c>
      <c r="AF20" s="3">
        <f>Datasheet!BJ27/Datasheet!BK27</f>
        <v>1.6770662393111055E-4</v>
      </c>
      <c r="AG20" s="3">
        <f>Datasheet!BL27/Datasheet!BM27</f>
        <v>1.5239078040336608E-4</v>
      </c>
      <c r="AH20" s="3">
        <f>Datasheet!BN27/Datasheet!BO27</f>
        <v>1.4832279929372723E-4</v>
      </c>
      <c r="AI20" s="3">
        <f>Datasheet!BP27/Datasheet!BQ27</f>
        <v>7.1244617073376674E-5</v>
      </c>
      <c r="AJ20" s="3">
        <f>Datasheet!BR27/Datasheet!BS27</f>
        <v>3.1108007294065724E-4</v>
      </c>
      <c r="AK20" s="3">
        <f>Datasheet!BT27/Datasheet!BU27</f>
        <v>1.1316250722239313E-4</v>
      </c>
      <c r="AL20" s="3">
        <f>Datasheet!BV27/Datasheet!BW27</f>
        <v>7.6219046700045073E-5</v>
      </c>
      <c r="AM20" s="3">
        <f>Datasheet!BX27/Datasheet!BY27</f>
        <v>1.7482480559833613E-4</v>
      </c>
      <c r="AN20" s="3">
        <f>Datasheet!BZ27/Datasheet!CA27</f>
        <v>2.6409800591806713E-4</v>
      </c>
      <c r="AO20" s="3">
        <f>Datasheet!CB27/Datasheet!CC27</f>
        <v>1.2658434518502781E-4</v>
      </c>
      <c r="AP20" s="3">
        <f>Datasheet!CD27/Datasheet!CE27</f>
        <v>4.8529442350488876E-5</v>
      </c>
      <c r="AQ20" s="3">
        <f>Datasheet!CF27/Datasheet!CG27</f>
        <v>1.7831384861124184E-4</v>
      </c>
      <c r="AR20" s="3">
        <f>Datasheet!CH27/Datasheet!CI27</f>
        <v>4.9349314040945793E-5</v>
      </c>
      <c r="AS20" s="3">
        <f>Datasheet!CJ27/Datasheet!CK27</f>
        <v>1.5272594509010666E-4</v>
      </c>
      <c r="AT20" s="3">
        <f>Datasheet!CL27/Datasheet!CM27</f>
        <v>1.6170504359632018E-4</v>
      </c>
      <c r="AU20" s="3">
        <f>Datasheet!CN27/Datasheet!CO27</f>
        <v>1.3433497293328616E-4</v>
      </c>
      <c r="AV20" s="3">
        <f>Datasheet!CP27/Datasheet!CQ27</f>
        <v>9.7283205268935242E-5</v>
      </c>
      <c r="AW20" s="3">
        <f>Datasheet!CR27/Datasheet!CS27</f>
        <v>3.0682502165391899E-4</v>
      </c>
      <c r="AX20" s="3">
        <f>Datasheet!CT27/Datasheet!CU27</f>
        <v>4.0030538986905154E-4</v>
      </c>
      <c r="AY20" s="3">
        <f>Datasheet!CV27/Datasheet!CW27</f>
        <v>1.4968743878389425E-4</v>
      </c>
      <c r="AZ20" s="3">
        <f>Datasheet!CX27/Datasheet!CY27</f>
        <v>8.539695064568635E-5</v>
      </c>
      <c r="BB20" s="2">
        <f t="shared" si="3"/>
        <v>2.307148595051376E-5</v>
      </c>
      <c r="BC20" s="2">
        <f t="shared" si="4"/>
        <v>4.0030538986905154E-4</v>
      </c>
      <c r="BE20" s="13">
        <f t="shared" si="2"/>
        <v>1.4269797466391404E-4</v>
      </c>
    </row>
    <row r="21" spans="1:57" x14ac:dyDescent="0.2">
      <c r="A21" t="s">
        <v>134</v>
      </c>
      <c r="B21" s="3">
        <f>(Datasheet!B28/Datasheet!C28)</f>
        <v>8.6568595252225401E-5</v>
      </c>
      <c r="C21" s="3">
        <f>(Datasheet!D28/Datasheet!E28)</f>
        <v>1.3787603322542056E-4</v>
      </c>
      <c r="D21" s="3">
        <f>(Datasheet!F28/Datasheet!G28)</f>
        <v>1.3212148335226551E-4</v>
      </c>
      <c r="E21" s="3">
        <f>(Datasheet!H28/Datasheet!I28)</f>
        <v>6.2577410420270558E-5</v>
      </c>
      <c r="F21" s="3">
        <f>(Datasheet!J28/Datasheet!K28)</f>
        <v>5.5619275612429815E-5</v>
      </c>
      <c r="G21" s="3">
        <f>(Datasheet!L28/Datasheet!M28)</f>
        <v>1.0308259769572942E-4</v>
      </c>
      <c r="H21" s="3">
        <f>(Datasheet!N28/Datasheet!O28)</f>
        <v>2.6615134563890813E-4</v>
      </c>
      <c r="I21" s="3">
        <f>Datasheet!P28/Datasheet!Q28</f>
        <v>2.5989173949699516E-4</v>
      </c>
      <c r="J21" s="3">
        <f>Datasheet!R28/Datasheet!S28</f>
        <v>1.5463868397476221E-4</v>
      </c>
      <c r="K21" s="3">
        <f>Datasheet!T28/Datasheet!U28</f>
        <v>9.7225347741222175E-5</v>
      </c>
      <c r="L21" s="3">
        <f>Datasheet!V28/Datasheet!W28</f>
        <v>3.7126857568765244E-5</v>
      </c>
      <c r="M21" s="3">
        <f>Datasheet!X28/Datasheet!Y28</f>
        <v>5.9990343302019929E-5</v>
      </c>
      <c r="N21" s="3">
        <f>Datasheet!Z28/Datasheet!AA28</f>
        <v>1.7192595264045379E-4</v>
      </c>
      <c r="O21" s="3">
        <f>Datasheet!AB28/Datasheet!AC28</f>
        <v>1.763959958108951E-4</v>
      </c>
      <c r="P21" s="3">
        <f>Datasheet!AD28/Datasheet!AE28</f>
        <v>6.5485990289635641E-5</v>
      </c>
      <c r="Q21" s="3">
        <f>Datasheet!AF28/Datasheet!AG28</f>
        <v>4.9431486415094728E-5</v>
      </c>
      <c r="R21" s="3">
        <f>Datasheet!AH28/Datasheet!AI28</f>
        <v>2.6042900290041576E-4</v>
      </c>
      <c r="S21" s="3">
        <f>Datasheet!AJ28/Datasheet!AK28</f>
        <v>8.8593189254478703E-5</v>
      </c>
      <c r="T21" s="3">
        <f>Datasheet!AL28/Datasheet!AM28</f>
        <v>2.6947983654550804E-4</v>
      </c>
      <c r="U21" s="3">
        <f>Datasheet!AN28/Datasheet!AO28</f>
        <v>3.2798115454984214E-4</v>
      </c>
      <c r="V21" s="3">
        <f>Datasheet!AP28/Datasheet!AQ28</f>
        <v>2.7887033170991829E-4</v>
      </c>
      <c r="W21" s="3">
        <f>Datasheet!AR28/Datasheet!AS28</f>
        <v>2.0406911609163777E-4</v>
      </c>
      <c r="X21" s="3">
        <f>Datasheet!AT28/Datasheet!AU28</f>
        <v>7.5673267933936883E-5</v>
      </c>
      <c r="Y21" s="3">
        <f>Datasheet!AV28/Datasheet!AW28</f>
        <v>6.1995241446332225E-5</v>
      </c>
      <c r="Z21" s="3">
        <f>Datasheet!AX28/Datasheet!AY28</f>
        <v>1.5572013035999483E-4</v>
      </c>
      <c r="AA21" s="3">
        <f>Datasheet!AZ28/Datasheet!BA28</f>
        <v>3.6173491874767371E-5</v>
      </c>
      <c r="AB21" s="3">
        <f>Datasheet!BB28/Datasheet!BC28</f>
        <v>3.0727950351965233E-5</v>
      </c>
      <c r="AC21" s="3">
        <f>Datasheet!BD28/Datasheet!BE28</f>
        <v>1.374231622737396E-4</v>
      </c>
      <c r="AD21" s="3">
        <f>Datasheet!BF28/Datasheet!BG28</f>
        <v>3.1575929311622398E-4</v>
      </c>
      <c r="AE21" s="3">
        <f>Datasheet!BH28/Datasheet!BI28</f>
        <v>2.1864066578692207E-4</v>
      </c>
      <c r="AF21" s="3">
        <f>Datasheet!BJ28/Datasheet!BK28</f>
        <v>1.5899850100810798E-4</v>
      </c>
      <c r="AG21" s="3">
        <f>Datasheet!BL28/Datasheet!BM28</f>
        <v>1.6242305371563139E-4</v>
      </c>
      <c r="AH21" s="3">
        <f>Datasheet!BN28/Datasheet!BO28</f>
        <v>1.9010224346928709E-4</v>
      </c>
      <c r="AI21" s="3">
        <f>Datasheet!BP28/Datasheet!BQ28</f>
        <v>4.6333497927568831E-5</v>
      </c>
      <c r="AJ21" s="3">
        <f>Datasheet!BR28/Datasheet!BS28</f>
        <v>3.6822574631330376E-4</v>
      </c>
      <c r="AK21" s="3">
        <f>Datasheet!BT28/Datasheet!BU28</f>
        <v>9.8706035110856036E-5</v>
      </c>
      <c r="AL21" s="3">
        <f>Datasheet!BV28/Datasheet!BW28</f>
        <v>8.3036109121033819E-5</v>
      </c>
      <c r="AM21" s="3">
        <f>Datasheet!BX28/Datasheet!BY28</f>
        <v>1.9897642715022417E-4</v>
      </c>
      <c r="AN21" s="3">
        <f>Datasheet!BZ28/Datasheet!CA28</f>
        <v>2.614097820106659E-4</v>
      </c>
      <c r="AO21" s="3">
        <f>Datasheet!CB28/Datasheet!CC28</f>
        <v>1.4887441587192342E-4</v>
      </c>
      <c r="AP21" s="3">
        <f>Datasheet!CD28/Datasheet!CE28</f>
        <v>4.0245335565607946E-5</v>
      </c>
      <c r="AQ21" s="3">
        <f>Datasheet!CF28/Datasheet!CG28</f>
        <v>1.8895220715236963E-4</v>
      </c>
      <c r="AR21" s="3">
        <f>Datasheet!CH28/Datasheet!CI28</f>
        <v>5.1511069085741409E-5</v>
      </c>
      <c r="AS21" s="3">
        <f>Datasheet!CJ28/Datasheet!CK28</f>
        <v>1.4700984869269235E-4</v>
      </c>
      <c r="AT21" s="3">
        <f>Datasheet!CL28/Datasheet!CM28</f>
        <v>1.8279278513670175E-4</v>
      </c>
      <c r="AU21" s="3">
        <f>Datasheet!CN28/Datasheet!CO28</f>
        <v>1.4651677327798517E-4</v>
      </c>
      <c r="AV21" s="3">
        <f>Datasheet!CP28/Datasheet!CQ28</f>
        <v>1.0019251275665386E-4</v>
      </c>
      <c r="AW21" s="3">
        <f>Datasheet!CR28/Datasheet!CS28</f>
        <v>3.5159919996772203E-4</v>
      </c>
      <c r="AX21" s="3">
        <f>Datasheet!CT28/Datasheet!CU28</f>
        <v>4.5873656350692814E-4</v>
      </c>
      <c r="AY21" s="3">
        <f>Datasheet!CV28/Datasheet!CW28</f>
        <v>1.5977960767031842E-4</v>
      </c>
      <c r="AZ21" s="3">
        <f>Datasheet!CX28/Datasheet!CY28</f>
        <v>8.1130300441038127E-5</v>
      </c>
      <c r="BB21" s="2">
        <f t="shared" si="3"/>
        <v>3.0727950351965233E-5</v>
      </c>
      <c r="BC21" s="2">
        <f t="shared" si="4"/>
        <v>4.5873656350692814E-4</v>
      </c>
      <c r="BE21" s="13">
        <f t="shared" si="2"/>
        <v>1.5692543112912034E-4</v>
      </c>
    </row>
    <row r="22" spans="1:57" x14ac:dyDescent="0.2">
      <c r="A22" t="s">
        <v>135</v>
      </c>
      <c r="B22" s="3">
        <f>(Datasheet!B29/Datasheet!C29)</f>
        <v>7.7948047319579427E-5</v>
      </c>
      <c r="C22" s="3">
        <f>(Datasheet!D29/Datasheet!E29)</f>
        <v>9.2211141818024028E-5</v>
      </c>
      <c r="D22" s="3">
        <f>(Datasheet!F29/Datasheet!G29)</f>
        <v>1.5421843186348016E-4</v>
      </c>
      <c r="E22" s="3">
        <f>(Datasheet!H29/Datasheet!I29)</f>
        <v>6.9015287881678595E-5</v>
      </c>
      <c r="F22" s="3">
        <f>(Datasheet!J29/Datasheet!K29)</f>
        <v>6.0924672204407583E-5</v>
      </c>
      <c r="G22" s="3">
        <f>(Datasheet!L29/Datasheet!M29)</f>
        <v>9.9024433752302663E-5</v>
      </c>
      <c r="H22" s="3">
        <f>(Datasheet!N29/Datasheet!O29)</f>
        <v>2.653481364751523E-4</v>
      </c>
      <c r="I22" s="3">
        <f>Datasheet!P29/Datasheet!Q29</f>
        <v>3.6704988052784876E-4</v>
      </c>
      <c r="J22" s="3">
        <f>Datasheet!R29/Datasheet!S29</f>
        <v>1.4972305460384308E-4</v>
      </c>
      <c r="K22" s="3">
        <f>Datasheet!T29/Datasheet!U29</f>
        <v>8.2323499984552462E-5</v>
      </c>
      <c r="L22" s="3">
        <f>Datasheet!V29/Datasheet!W29</f>
        <v>4.1534934047452609E-5</v>
      </c>
      <c r="M22" s="3">
        <f>Datasheet!X29/Datasheet!Y29</f>
        <v>6.8406939199912444E-5</v>
      </c>
      <c r="N22" s="3">
        <f>Datasheet!Z29/Datasheet!AA29</f>
        <v>1.7023674602153035E-4</v>
      </c>
      <c r="O22" s="3">
        <f>Datasheet!AB29/Datasheet!AC29</f>
        <v>1.6497610984539767E-4</v>
      </c>
      <c r="P22" s="3">
        <f>Datasheet!AD29/Datasheet!AE29</f>
        <v>4.5308437983679456E-5</v>
      </c>
      <c r="Q22" s="3">
        <f>Datasheet!AF29/Datasheet!AG29</f>
        <v>5.3580536526641717E-5</v>
      </c>
      <c r="R22" s="3">
        <f>Datasheet!AH29/Datasheet!AI29</f>
        <v>2.2133192134458806E-4</v>
      </c>
      <c r="S22" s="3">
        <f>Datasheet!AJ29/Datasheet!AK29</f>
        <v>9.5279419774084776E-5</v>
      </c>
      <c r="T22" s="3">
        <f>Datasheet!AL29/Datasheet!AM29</f>
        <v>2.1069871279523971E-4</v>
      </c>
      <c r="U22" s="3">
        <f>Datasheet!AN29/Datasheet!AO29</f>
        <v>3.4537438285221983E-4</v>
      </c>
      <c r="V22" s="3">
        <f>Datasheet!AP29/Datasheet!AQ29</f>
        <v>2.8846088370448105E-4</v>
      </c>
      <c r="W22" s="3">
        <f>Datasheet!AR29/Datasheet!AS29</f>
        <v>2.0118218292172353E-4</v>
      </c>
      <c r="X22" s="3">
        <f>Datasheet!AT29/Datasheet!AU29</f>
        <v>6.1127973283333145E-5</v>
      </c>
      <c r="Y22" s="3">
        <f>Datasheet!AV29/Datasheet!AW29</f>
        <v>5.7926757809230109E-5</v>
      </c>
      <c r="Z22" s="3">
        <f>Datasheet!AX29/Datasheet!AY29</f>
        <v>1.8477252412978996E-4</v>
      </c>
      <c r="AA22" s="3">
        <f>Datasheet!AZ29/Datasheet!BA29</f>
        <v>6.0246351095024499E-5</v>
      </c>
      <c r="AB22" s="3">
        <f>Datasheet!BB29/Datasheet!BC29</f>
        <v>3.265487221060008E-5</v>
      </c>
      <c r="AC22" s="3">
        <f>Datasheet!BD29/Datasheet!BE29</f>
        <v>1.2259457578322116E-4</v>
      </c>
      <c r="AD22" s="3">
        <f>Datasheet!BF29/Datasheet!BG29</f>
        <v>3.0373222023829708E-4</v>
      </c>
      <c r="AE22" s="3">
        <f>Datasheet!BH29/Datasheet!BI29</f>
        <v>2.8994715171543647E-4</v>
      </c>
      <c r="AF22" s="3">
        <f>Datasheet!BJ29/Datasheet!BK29</f>
        <v>1.6130356184989415E-4</v>
      </c>
      <c r="AG22" s="3">
        <f>Datasheet!BL29/Datasheet!BM29</f>
        <v>1.5305332165877459E-4</v>
      </c>
      <c r="AH22" s="3">
        <f>Datasheet!BN29/Datasheet!BO29</f>
        <v>1.7171275528187664E-4</v>
      </c>
      <c r="AI22" s="3">
        <f>Datasheet!BP29/Datasheet!BQ29</f>
        <v>4.7363622369838846E-5</v>
      </c>
      <c r="AJ22" s="3">
        <f>Datasheet!BR29/Datasheet!BS29</f>
        <v>2.7691655427179501E-4</v>
      </c>
      <c r="AK22" s="3">
        <f>Datasheet!BT29/Datasheet!BU29</f>
        <v>7.8111546839411533E-5</v>
      </c>
      <c r="AL22" s="3">
        <f>Datasheet!BV29/Datasheet!BW29</f>
        <v>8.0893155890179074E-5</v>
      </c>
      <c r="AM22" s="3">
        <f>Datasheet!BX29/Datasheet!BY29</f>
        <v>2.2378281978846043E-4</v>
      </c>
      <c r="AN22" s="3">
        <f>Datasheet!BZ29/Datasheet!CA29</f>
        <v>2.5252644670698893E-4</v>
      </c>
      <c r="AO22" s="3">
        <f>Datasheet!CB29/Datasheet!CC29</f>
        <v>1.6423665262492459E-4</v>
      </c>
      <c r="AP22" s="3">
        <f>Datasheet!CD29/Datasheet!CE29</f>
        <v>3.1737575589270431E-5</v>
      </c>
      <c r="AQ22" s="3">
        <f>Datasheet!CF29/Datasheet!CG29</f>
        <v>1.9305732192419214E-4</v>
      </c>
      <c r="AR22" s="3">
        <f>Datasheet!CH29/Datasheet!CI29</f>
        <v>4.8847034049553258E-5</v>
      </c>
      <c r="AS22" s="3">
        <f>Datasheet!CJ29/Datasheet!CK29</f>
        <v>1.3824279800892409E-4</v>
      </c>
      <c r="AT22" s="3">
        <f>Datasheet!CL29/Datasheet!CM29</f>
        <v>2.0277854507192252E-4</v>
      </c>
      <c r="AU22" s="3">
        <f>Datasheet!CN29/Datasheet!CO29</f>
        <v>1.4006153080326403E-4</v>
      </c>
      <c r="AV22" s="3">
        <f>Datasheet!CP29/Datasheet!CQ29</f>
        <v>9.780254793552357E-5</v>
      </c>
      <c r="AW22" s="3">
        <f>Datasheet!CR29/Datasheet!CS29</f>
        <v>2.7190353830494482E-4</v>
      </c>
      <c r="AX22" s="3">
        <f>Datasheet!CT29/Datasheet!CU29</f>
        <v>3.8874048084207167E-4</v>
      </c>
      <c r="AY22" s="3">
        <f>Datasheet!CV29/Datasheet!CW29</f>
        <v>1.4552164866739326E-4</v>
      </c>
      <c r="AZ22" s="3">
        <f>Datasheet!CX29/Datasheet!CY29</f>
        <v>6.9235655670313653E-5</v>
      </c>
      <c r="BB22" s="2">
        <f t="shared" si="3"/>
        <v>3.1737575589270431E-5</v>
      </c>
      <c r="BC22" s="2">
        <f t="shared" si="4"/>
        <v>3.8874048084207167E-4</v>
      </c>
      <c r="BE22" s="13">
        <f t="shared" si="2"/>
        <v>1.5245077125220136E-4</v>
      </c>
    </row>
    <row r="23" spans="1:57" x14ac:dyDescent="0.2">
      <c r="A23" t="s">
        <v>136</v>
      </c>
      <c r="B23" s="3">
        <f>(Datasheet!B30/Datasheet!C30)</f>
        <v>8.4434913224771247E-5</v>
      </c>
      <c r="C23" s="3">
        <f>(Datasheet!D30/Datasheet!E30)</f>
        <v>1.1345850221107382E-4</v>
      </c>
      <c r="D23" s="3">
        <f>(Datasheet!F30/Datasheet!G30)</f>
        <v>1.7722903638099955E-4</v>
      </c>
      <c r="E23" s="3">
        <f>(Datasheet!H30/Datasheet!I30)</f>
        <v>6.561062282374866E-5</v>
      </c>
      <c r="F23" s="3">
        <f>(Datasheet!J30/Datasheet!K30)</f>
        <v>8.1873399023891925E-5</v>
      </c>
      <c r="G23" s="3">
        <f>(Datasheet!L30/Datasheet!M30)</f>
        <v>1.0991995465671634E-4</v>
      </c>
      <c r="H23" s="3">
        <f>(Datasheet!N30/Datasheet!O30)</f>
        <v>3.0853056149476887E-4</v>
      </c>
      <c r="I23" s="3">
        <f>Datasheet!P30/Datasheet!Q30</f>
        <v>3.9742689193685536E-4</v>
      </c>
      <c r="J23" s="3">
        <f>Datasheet!R30/Datasheet!S30</f>
        <v>1.755771569416275E-4</v>
      </c>
      <c r="K23" s="3">
        <f>Datasheet!T30/Datasheet!U30</f>
        <v>8.1187308822489222E-5</v>
      </c>
      <c r="L23" s="3">
        <f>Datasheet!V30/Datasheet!W30</f>
        <v>3.8845319350901773E-5</v>
      </c>
      <c r="M23" s="3">
        <f>Datasheet!X30/Datasheet!Y30</f>
        <v>7.4423705908850541E-5</v>
      </c>
      <c r="N23" s="3">
        <f>Datasheet!Z30/Datasheet!AA30</f>
        <v>1.7511295337899738E-4</v>
      </c>
      <c r="O23" s="3">
        <f>Datasheet!AB30/Datasheet!AC30</f>
        <v>1.8626845026877467E-4</v>
      </c>
      <c r="P23" s="3">
        <f>Datasheet!AD30/Datasheet!AE30</f>
        <v>5.102897875482953E-5</v>
      </c>
      <c r="Q23" s="3">
        <f>Datasheet!AF30/Datasheet!AG30</f>
        <v>6.3158313865240758E-5</v>
      </c>
      <c r="R23" s="3">
        <f>Datasheet!AH30/Datasheet!AI30</f>
        <v>2.3188805447489107E-4</v>
      </c>
      <c r="S23" s="3">
        <f>Datasheet!AJ30/Datasheet!AK30</f>
        <v>1.2003113065453105E-4</v>
      </c>
      <c r="T23" s="3">
        <f>Datasheet!AL30/Datasheet!AM30</f>
        <v>2.4028947814779217E-4</v>
      </c>
      <c r="U23" s="3">
        <f>Datasheet!AN30/Datasheet!AO30</f>
        <v>3.4801709650527317E-4</v>
      </c>
      <c r="V23" s="3">
        <f>Datasheet!AP30/Datasheet!AQ30</f>
        <v>2.8567270844858538E-4</v>
      </c>
      <c r="W23" s="3">
        <f>Datasheet!AR30/Datasheet!AS30</f>
        <v>1.7913543770577671E-4</v>
      </c>
      <c r="X23" s="3">
        <f>Datasheet!AT30/Datasheet!AU30</f>
        <v>7.5891476606984289E-5</v>
      </c>
      <c r="Y23" s="3">
        <f>Datasheet!AV30/Datasheet!AW30</f>
        <v>8.232114722750776E-5</v>
      </c>
      <c r="Z23" s="3">
        <f>Datasheet!AX30/Datasheet!AY30</f>
        <v>1.7857643299440742E-4</v>
      </c>
      <c r="AA23" s="3">
        <f>Datasheet!AZ30/Datasheet!BA30</f>
        <v>6.5495360121559386E-5</v>
      </c>
      <c r="AB23" s="3">
        <f>Datasheet!BB30/Datasheet!BC30</f>
        <v>3.5152873644029595E-5</v>
      </c>
      <c r="AC23" s="3">
        <f>Datasheet!BD30/Datasheet!BE30</f>
        <v>1.210977625808563E-4</v>
      </c>
      <c r="AD23" s="3">
        <f>Datasheet!BF30/Datasheet!BG30</f>
        <v>2.6843939631289297E-4</v>
      </c>
      <c r="AE23" s="3">
        <f>Datasheet!BH30/Datasheet!BI30</f>
        <v>2.8168728658134988E-4</v>
      </c>
      <c r="AF23" s="3">
        <f>Datasheet!BJ30/Datasheet!BK30</f>
        <v>1.8790278081808292E-4</v>
      </c>
      <c r="AG23" s="3">
        <f>Datasheet!BL30/Datasheet!BM30</f>
        <v>1.5107773841509017E-4</v>
      </c>
      <c r="AH23" s="3">
        <f>Datasheet!BN30/Datasheet!BO30</f>
        <v>1.7324422649551624E-4</v>
      </c>
      <c r="AI23" s="3">
        <f>Datasheet!BP30/Datasheet!BQ30</f>
        <v>5.6425855114150817E-5</v>
      </c>
      <c r="AJ23" s="3">
        <f>Datasheet!BR30/Datasheet!BS30</f>
        <v>2.9531786022876015E-4</v>
      </c>
      <c r="AK23" s="3">
        <f>Datasheet!BT30/Datasheet!BU30</f>
        <v>6.7728573193991064E-5</v>
      </c>
      <c r="AL23" s="3">
        <f>Datasheet!BV30/Datasheet!BW30</f>
        <v>7.8715197272850353E-5</v>
      </c>
      <c r="AM23" s="3">
        <f>Datasheet!BX30/Datasheet!BY30</f>
        <v>2.3699442328844369E-4</v>
      </c>
      <c r="AN23" s="3">
        <f>Datasheet!BZ30/Datasheet!CA30</f>
        <v>2.265516665234986E-4</v>
      </c>
      <c r="AO23" s="3">
        <f>Datasheet!CB30/Datasheet!CC30</f>
        <v>1.6742044712524332E-4</v>
      </c>
      <c r="AP23" s="3">
        <f>Datasheet!CD30/Datasheet!CE30</f>
        <v>4.4084782950266713E-5</v>
      </c>
      <c r="AQ23" s="3">
        <f>Datasheet!CF30/Datasheet!CG30</f>
        <v>2.2594240533335363E-4</v>
      </c>
      <c r="AR23" s="3">
        <f>Datasheet!CH30/Datasheet!CI30</f>
        <v>5.1628022614660335E-5</v>
      </c>
      <c r="AS23" s="3">
        <f>Datasheet!CJ30/Datasheet!CK30</f>
        <v>1.2383194040595667E-4</v>
      </c>
      <c r="AT23" s="3">
        <f>Datasheet!CL30/Datasheet!CM30</f>
        <v>1.8269552828655634E-4</v>
      </c>
      <c r="AU23" s="3">
        <f>Datasheet!CN30/Datasheet!CO30</f>
        <v>1.4832138502649927E-4</v>
      </c>
      <c r="AV23" s="3">
        <f>Datasheet!CP30/Datasheet!CQ30</f>
        <v>1.0860297052105656E-4</v>
      </c>
      <c r="AW23" s="3">
        <f>Datasheet!CR30/Datasheet!CS30</f>
        <v>3.4431504685093425E-4</v>
      </c>
      <c r="AX23" s="3">
        <f>Datasheet!CT30/Datasheet!CU30</f>
        <v>3.7552723074613857E-4</v>
      </c>
      <c r="AY23" s="3">
        <f>Datasheet!CV30/Datasheet!CW30</f>
        <v>1.5938351555380448E-4</v>
      </c>
      <c r="AZ23" s="3">
        <f>Datasheet!CX30/Datasheet!CY30</f>
        <v>8.120824039021423E-5</v>
      </c>
      <c r="BB23" s="2">
        <f t="shared" si="3"/>
        <v>3.5152873644029595E-5</v>
      </c>
      <c r="BC23" s="2">
        <f t="shared" si="4"/>
        <v>3.9742689193685536E-4</v>
      </c>
      <c r="BE23" s="13">
        <f t="shared" si="2"/>
        <v>1.6048434408247144E-4</v>
      </c>
    </row>
    <row r="24" spans="1:57" x14ac:dyDescent="0.2">
      <c r="A24" t="s">
        <v>137</v>
      </c>
      <c r="B24" s="3">
        <f>(Datasheet!B31/Datasheet!C31)</f>
        <v>1.2414833429915726E-4</v>
      </c>
      <c r="C24" s="3">
        <f>(Datasheet!D31/Datasheet!E31)</f>
        <v>1.5318166524882446E-4</v>
      </c>
      <c r="D24" s="3">
        <f>(Datasheet!F31/Datasheet!G31)</f>
        <v>2.5386042338906091E-4</v>
      </c>
      <c r="E24" s="3">
        <f>(Datasheet!H31/Datasheet!I31)</f>
        <v>9.3713228282124339E-5</v>
      </c>
      <c r="F24" s="3">
        <f>(Datasheet!J31/Datasheet!K31)</f>
        <v>1.3991031007406558E-4</v>
      </c>
      <c r="G24" s="3">
        <f>(Datasheet!L31/Datasheet!M31)</f>
        <v>1.6839657703824858E-4</v>
      </c>
      <c r="H24" s="3">
        <f>(Datasheet!N31/Datasheet!O31)</f>
        <v>3.5141914295337148E-4</v>
      </c>
      <c r="I24" s="3">
        <f>Datasheet!P31/Datasheet!Q31</f>
        <v>4.1244050267072961E-4</v>
      </c>
      <c r="J24" s="3">
        <f>Datasheet!R31/Datasheet!S31</f>
        <v>2.5168736361949801E-4</v>
      </c>
      <c r="K24" s="3">
        <f>Datasheet!T31/Datasheet!U31</f>
        <v>1.218485460854077E-4</v>
      </c>
      <c r="L24" s="3">
        <f>Datasheet!V31/Datasheet!W31</f>
        <v>5.2593947715930136E-5</v>
      </c>
      <c r="M24" s="3">
        <f>Datasheet!X31/Datasheet!Y31</f>
        <v>8.757943043812157E-5</v>
      </c>
      <c r="N24" s="3">
        <f>Datasheet!Z31/Datasheet!AA31</f>
        <v>2.342000376563154E-4</v>
      </c>
      <c r="O24" s="3">
        <f>Datasheet!AB31/Datasheet!AC31</f>
        <v>2.778701791115349E-4</v>
      </c>
      <c r="P24" s="3">
        <f>Datasheet!AD31/Datasheet!AE31</f>
        <v>7.0806284437063176E-5</v>
      </c>
      <c r="Q24" s="3">
        <f>Datasheet!AF31/Datasheet!AG31</f>
        <v>8.9916792647414635E-5</v>
      </c>
      <c r="R24" s="3">
        <f>Datasheet!AH31/Datasheet!AI31</f>
        <v>3.77017058011713E-4</v>
      </c>
      <c r="S24" s="3">
        <f>Datasheet!AJ31/Datasheet!AK31</f>
        <v>2.0343063704142536E-4</v>
      </c>
      <c r="T24" s="3">
        <f>Datasheet!AL31/Datasheet!AM31</f>
        <v>3.1107862067739593E-4</v>
      </c>
      <c r="U24" s="3">
        <f>Datasheet!AN31/Datasheet!AO31</f>
        <v>4.1348775934219777E-4</v>
      </c>
      <c r="V24" s="3">
        <f>Datasheet!AP31/Datasheet!AQ31</f>
        <v>2.9955433857676732E-4</v>
      </c>
      <c r="W24" s="3">
        <f>Datasheet!AR31/Datasheet!AS31</f>
        <v>2.1973490338436901E-4</v>
      </c>
      <c r="X24" s="3">
        <f>Datasheet!AT31/Datasheet!AU31</f>
        <v>1.1984426608820892E-4</v>
      </c>
      <c r="Y24" s="3">
        <f>Datasheet!AV31/Datasheet!AW31</f>
        <v>1.3651136280136148E-4</v>
      </c>
      <c r="Z24" s="3">
        <f>Datasheet!AX31/Datasheet!AY31</f>
        <v>2.2384609532429887E-4</v>
      </c>
      <c r="AA24" s="3">
        <f>Datasheet!AZ31/Datasheet!BA31</f>
        <v>7.9587109479472534E-5</v>
      </c>
      <c r="AB24" s="3">
        <f>Datasheet!BB31/Datasheet!BC31</f>
        <v>5.2127633219650364E-5</v>
      </c>
      <c r="AC24" s="3">
        <f>Datasheet!BD31/Datasheet!BE31</f>
        <v>1.7812424022363993E-4</v>
      </c>
      <c r="AD24" s="3">
        <f>Datasheet!BF31/Datasheet!BG31</f>
        <v>2.4958372216427879E-4</v>
      </c>
      <c r="AE24" s="3">
        <f>Datasheet!BH31/Datasheet!BI31</f>
        <v>2.8573451840730363E-4</v>
      </c>
      <c r="AF24" s="3">
        <f>Datasheet!BJ31/Datasheet!BK31</f>
        <v>2.5399761384671554E-4</v>
      </c>
      <c r="AG24" s="3">
        <f>Datasheet!BL31/Datasheet!BM31</f>
        <v>2.1890929491038215E-4</v>
      </c>
      <c r="AH24" s="3">
        <f>Datasheet!BN31/Datasheet!BO31</f>
        <v>2.4847127435294412E-4</v>
      </c>
      <c r="AI24" s="3">
        <f>Datasheet!BP31/Datasheet!BQ31</f>
        <v>9.2772984506911581E-5</v>
      </c>
      <c r="AJ24" s="3">
        <f>Datasheet!BR31/Datasheet!BS31</f>
        <v>3.7500373079538336E-4</v>
      </c>
      <c r="AK24" s="3">
        <f>Datasheet!BT31/Datasheet!BU31</f>
        <v>8.0386195379150276E-5</v>
      </c>
      <c r="AL24" s="3">
        <f>Datasheet!BV31/Datasheet!BW31</f>
        <v>1.1764686466390366E-4</v>
      </c>
      <c r="AM24" s="3">
        <f>Datasheet!BX31/Datasheet!BY31</f>
        <v>3.0563423053316471E-4</v>
      </c>
      <c r="AN24" s="3">
        <f>Datasheet!BZ31/Datasheet!CA31</f>
        <v>3.1311339718576329E-4</v>
      </c>
      <c r="AO24" s="3">
        <f>Datasheet!CB31/Datasheet!CC31</f>
        <v>2.7002476025480833E-4</v>
      </c>
      <c r="AP24" s="3">
        <f>Datasheet!CD31/Datasheet!CE31</f>
        <v>5.1528087848668727E-5</v>
      </c>
      <c r="AQ24" s="3">
        <f>Datasheet!CF31/Datasheet!CG31</f>
        <v>3.5023350352280888E-4</v>
      </c>
      <c r="AR24" s="3">
        <f>Datasheet!CH31/Datasheet!CI31</f>
        <v>7.2341454115678686E-5</v>
      </c>
      <c r="AS24" s="3">
        <f>Datasheet!CJ31/Datasheet!CK31</f>
        <v>1.3754358239183675E-4</v>
      </c>
      <c r="AT24" s="3">
        <f>Datasheet!CL31/Datasheet!CM31</f>
        <v>2.518661355553167E-4</v>
      </c>
      <c r="AU24" s="3">
        <f>Datasheet!CN31/Datasheet!CO31</f>
        <v>2.2082371085573786E-4</v>
      </c>
      <c r="AV24" s="3">
        <f>Datasheet!CP31/Datasheet!CQ31</f>
        <v>1.5532366331964752E-4</v>
      </c>
      <c r="AW24" s="3">
        <f>Datasheet!CR31/Datasheet!CS31</f>
        <v>4.7277277726650354E-4</v>
      </c>
      <c r="AX24" s="3">
        <f>Datasheet!CT31/Datasheet!CU31</f>
        <v>6.3256848016037773E-4</v>
      </c>
      <c r="AY24" s="3">
        <f>Datasheet!CV31/Datasheet!CW31</f>
        <v>2.1448208405948921E-4</v>
      </c>
      <c r="AZ24" s="3">
        <f>Datasheet!CX31/Datasheet!CY31</f>
        <v>1.0303471583025375E-4</v>
      </c>
      <c r="BB24" s="2">
        <f t="shared" si="3"/>
        <v>5.1528087848668727E-5</v>
      </c>
      <c r="BC24" s="2">
        <f t="shared" si="4"/>
        <v>6.3256848016037773E-4</v>
      </c>
      <c r="BE24" s="13">
        <f t="shared" si="2"/>
        <v>2.1513163866204694E-4</v>
      </c>
    </row>
    <row r="25" spans="1:57" x14ac:dyDescent="0.2">
      <c r="A25" t="s">
        <v>138</v>
      </c>
      <c r="B25" s="3">
        <f>(Datasheet!B32/Datasheet!C32)</f>
        <v>1.9464760747137281E-4</v>
      </c>
      <c r="C25" s="3">
        <f>(Datasheet!D32/Datasheet!E32)</f>
        <v>2.7433793793411247E-4</v>
      </c>
      <c r="D25" s="3">
        <f>(Datasheet!F32/Datasheet!G32)</f>
        <v>2.748643681775228E-4</v>
      </c>
      <c r="E25" s="3">
        <f>(Datasheet!H32/Datasheet!I32)</f>
        <v>1.2756573187864336E-4</v>
      </c>
      <c r="F25" s="3">
        <f>(Datasheet!J32/Datasheet!K32)</f>
        <v>1.8301213145393644E-4</v>
      </c>
      <c r="G25" s="3">
        <f>(Datasheet!L32/Datasheet!M32)</f>
        <v>2.2177988595799533E-4</v>
      </c>
      <c r="H25" s="3">
        <f>(Datasheet!N32/Datasheet!O32)</f>
        <v>3.8634378717310891E-4</v>
      </c>
      <c r="I25" s="3">
        <f>Datasheet!P32/Datasheet!Q32</f>
        <v>4.484823357757349E-4</v>
      </c>
      <c r="J25" s="3">
        <f>Datasheet!R32/Datasheet!S32</f>
        <v>2.7271314874050603E-4</v>
      </c>
      <c r="K25" s="3">
        <f>Datasheet!T32/Datasheet!U32</f>
        <v>1.6658076815309061E-4</v>
      </c>
      <c r="L25" s="3">
        <f>Datasheet!V32/Datasheet!W32</f>
        <v>6.3126364413934133E-5</v>
      </c>
      <c r="M25" s="3">
        <f>Datasheet!X32/Datasheet!Y32</f>
        <v>1.2415021544796923E-4</v>
      </c>
      <c r="N25" s="3">
        <f>Datasheet!Z32/Datasheet!AA32</f>
        <v>2.4069821738900203E-4</v>
      </c>
      <c r="O25" s="3">
        <f>Datasheet!AB32/Datasheet!AC32</f>
        <v>3.2412648573277783E-4</v>
      </c>
      <c r="P25" s="3">
        <f>Datasheet!AD32/Datasheet!AE32</f>
        <v>8.111293206337832E-5</v>
      </c>
      <c r="Q25" s="3">
        <f>Datasheet!AF32/Datasheet!AG32</f>
        <v>1.4823235472718091E-4</v>
      </c>
      <c r="R25" s="3">
        <f>Datasheet!AH32/Datasheet!AI32</f>
        <v>4.20677368178518E-4</v>
      </c>
      <c r="S25" s="3">
        <f>Datasheet!AJ32/Datasheet!AK32</f>
        <v>2.8870813813094894E-4</v>
      </c>
      <c r="T25" s="3">
        <f>Datasheet!AL32/Datasheet!AM32</f>
        <v>3.9861628409462729E-4</v>
      </c>
      <c r="U25" s="3">
        <f>Datasheet!AN32/Datasheet!AO32</f>
        <v>3.9901841469983839E-4</v>
      </c>
      <c r="V25" s="3">
        <f>Datasheet!AP32/Datasheet!AQ32</f>
        <v>3.2456548384238003E-4</v>
      </c>
      <c r="W25" s="3">
        <f>Datasheet!AR32/Datasheet!AS32</f>
        <v>2.5231794727808529E-4</v>
      </c>
      <c r="X25" s="3">
        <f>Datasheet!AT32/Datasheet!AU32</f>
        <v>1.7135678480005746E-4</v>
      </c>
      <c r="Y25" s="3">
        <f>Datasheet!AV32/Datasheet!AW32</f>
        <v>1.8847681243675774E-4</v>
      </c>
      <c r="Z25" s="3">
        <f>Datasheet!AX32/Datasheet!AY32</f>
        <v>2.5647730848626997E-4</v>
      </c>
      <c r="AA25" s="3">
        <f>Datasheet!AZ32/Datasheet!BA32</f>
        <v>1.0323552823536976E-4</v>
      </c>
      <c r="AB25" s="3">
        <f>Datasheet!BB32/Datasheet!BC32</f>
        <v>5.7544665864096815E-5</v>
      </c>
      <c r="AC25" s="3">
        <f>Datasheet!BD32/Datasheet!BE32</f>
        <v>1.9243057629617896E-4</v>
      </c>
      <c r="AD25" s="3">
        <f>Datasheet!BF32/Datasheet!BG32</f>
        <v>2.7501958254619178E-4</v>
      </c>
      <c r="AE25" s="3">
        <f>Datasheet!BH32/Datasheet!BI32</f>
        <v>2.8833090719564743E-4</v>
      </c>
      <c r="AF25" s="3">
        <f>Datasheet!BJ32/Datasheet!BK32</f>
        <v>3.5446294846061468E-4</v>
      </c>
      <c r="AG25" s="3">
        <f>Datasheet!BL32/Datasheet!BM32</f>
        <v>2.4934571955422468E-4</v>
      </c>
      <c r="AH25" s="3">
        <f>Datasheet!BN32/Datasheet!BO32</f>
        <v>3.1645803561730927E-4</v>
      </c>
      <c r="AI25" s="3">
        <f>Datasheet!BP32/Datasheet!BQ32</f>
        <v>9.5490278057366434E-5</v>
      </c>
      <c r="AJ25" s="3">
        <f>Datasheet!BR32/Datasheet!BS32</f>
        <v>3.7826770538616371E-4</v>
      </c>
      <c r="AK25" s="3">
        <f>Datasheet!BT32/Datasheet!BU32</f>
        <v>1.1739211902557518E-4</v>
      </c>
      <c r="AL25" s="3">
        <f>Datasheet!BV32/Datasheet!BW32</f>
        <v>1.8346009507424953E-4</v>
      </c>
      <c r="AM25" s="3">
        <f>Datasheet!BX32/Datasheet!BY32</f>
        <v>3.1479345661573817E-4</v>
      </c>
      <c r="AN25" s="3">
        <f>Datasheet!BZ32/Datasheet!CA32</f>
        <v>3.5140241509296191E-4</v>
      </c>
      <c r="AO25" s="3">
        <f>Datasheet!CB32/Datasheet!CC32</f>
        <v>3.2982032305823585E-4</v>
      </c>
      <c r="AP25" s="3">
        <f>Datasheet!CD32/Datasheet!CE32</f>
        <v>5.137506477725559E-5</v>
      </c>
      <c r="AQ25" s="3">
        <f>Datasheet!CF32/Datasheet!CG32</f>
        <v>4.3554194291848657E-4</v>
      </c>
      <c r="AR25" s="3">
        <f>Datasheet!CH32/Datasheet!CI32</f>
        <v>9.3809453222627338E-5</v>
      </c>
      <c r="AS25" s="3">
        <f>Datasheet!CJ32/Datasheet!CK32</f>
        <v>1.3361394258495045E-4</v>
      </c>
      <c r="AT25" s="3">
        <f>Datasheet!CL32/Datasheet!CM32</f>
        <v>3.3768607587093575E-4</v>
      </c>
      <c r="AU25" s="3">
        <f>Datasheet!CN32/Datasheet!CO32</f>
        <v>2.5803393875269403E-4</v>
      </c>
      <c r="AV25" s="3">
        <f>Datasheet!CP32/Datasheet!CQ32</f>
        <v>2.0972536444143275E-4</v>
      </c>
      <c r="AW25" s="3">
        <f>Datasheet!CR32/Datasheet!CS32</f>
        <v>5.1936422655025742E-4</v>
      </c>
      <c r="AX25" s="3">
        <f>Datasheet!CT32/Datasheet!CU32</f>
        <v>7.0276433726182148E-4</v>
      </c>
      <c r="AY25" s="3">
        <f>Datasheet!CV32/Datasheet!CW32</f>
        <v>2.4372836211148478E-4</v>
      </c>
      <c r="AZ25" s="3">
        <f>Datasheet!CX32/Datasheet!CY32</f>
        <v>1.2266695231365421E-4</v>
      </c>
      <c r="BB25" s="2">
        <f t="shared" si="3"/>
        <v>5.137506477725559E-5</v>
      </c>
      <c r="BC25" s="2">
        <f t="shared" si="4"/>
        <v>7.0276433726182148E-4</v>
      </c>
      <c r="BE25" s="13">
        <f t="shared" si="2"/>
        <v>2.5387750649653483E-4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Datasheet</vt:lpstr>
      <vt:lpstr>Reference</vt:lpstr>
      <vt:lpstr>Death Count</vt:lpstr>
      <vt:lpstr>Sheet1</vt:lpstr>
      <vt:lpstr>Death 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Tyler Vermillion</cp:lastModifiedBy>
  <dcterms:created xsi:type="dcterms:W3CDTF">2024-03-27T03:47:21Z</dcterms:created>
  <dcterms:modified xsi:type="dcterms:W3CDTF">2024-05-04T01:18:36Z</dcterms:modified>
</cp:coreProperties>
</file>