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Julio Sarmiento\Downloads\"/>
    </mc:Choice>
  </mc:AlternateContent>
  <xr:revisionPtr revIDLastSave="0" documentId="13_ncr:1_{D2A573B1-55ED-4536-A90A-1685F3466C0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Jul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C12" i="1" l="1"/>
  <c r="L5" i="1"/>
  <c r="D6" i="1"/>
  <c r="Q7" i="1"/>
  <c r="Q4" i="1"/>
  <c r="I10" i="1"/>
  <c r="Q8" i="1"/>
  <c r="M7" i="1"/>
  <c r="Q6" i="1"/>
  <c r="D20" i="1"/>
  <c r="M6" i="1"/>
  <c r="D19" i="1"/>
  <c r="D13" i="1"/>
  <c r="Q9" i="1"/>
  <c r="I9" i="1"/>
  <c r="I12" i="1"/>
  <c r="M4" i="1"/>
  <c r="M8" i="1"/>
  <c r="Q10" i="1"/>
  <c r="M10" i="1"/>
  <c r="M9" i="1"/>
  <c r="H12" i="1" l="1"/>
  <c r="P5" i="1"/>
</calcChain>
</file>

<file path=xl/sharedStrings.xml><?xml version="1.0" encoding="utf-8"?>
<sst xmlns="http://schemas.openxmlformats.org/spreadsheetml/2006/main" count="43" uniqueCount="24">
  <si>
    <t>WACC</t>
  </si>
  <si>
    <t>DATOS ORIGINALES</t>
  </si>
  <si>
    <t>Target D% - Versión sin MM</t>
  </si>
  <si>
    <t>Target D% - Versión clásica (Hamada)</t>
  </si>
  <si>
    <t>Target D% - Versión Ruback</t>
  </si>
  <si>
    <t>Bu</t>
  </si>
  <si>
    <t>Kd</t>
  </si>
  <si>
    <t>Target D%</t>
  </si>
  <si>
    <t>Bd</t>
  </si>
  <si>
    <t>Target D</t>
  </si>
  <si>
    <t>Target E</t>
  </si>
  <si>
    <t>Target Be</t>
  </si>
  <si>
    <t>D%</t>
  </si>
  <si>
    <t>Target Ke</t>
  </si>
  <si>
    <t>D</t>
  </si>
  <si>
    <t>E%</t>
  </si>
  <si>
    <t>E</t>
  </si>
  <si>
    <t>A</t>
  </si>
  <si>
    <t>Target Ke MM</t>
  </si>
  <si>
    <t>Ke</t>
  </si>
  <si>
    <t>Rf</t>
  </si>
  <si>
    <t>Be</t>
  </si>
  <si>
    <t>MRP</t>
  </si>
  <si>
    <t>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</si>
</sst>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-;\-* #,##0.0_-;_-* &quot;-&quot;??_-;_-@"/>
    <numFmt numFmtId="165" formatCode="_-* #,##0.00_-;\-* #,##0.00_-;_-* &quot;-&quot;??_-;_-@"/>
    <numFmt numFmtId="166" formatCode="_-* #,##0_-;\-* #,##0_-;_-* &quot;-&quot;??_-;_-@"/>
  </numFmts>
  <fonts count="1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8"/>
      <color theme="1"/>
      <name val="Times New Roman"/>
    </font>
    <font>
      <sz val="8"/>
      <color theme="1"/>
      <name val="Times New Roman"/>
    </font>
    <font>
      <sz val="8"/>
      <color rgb="FF000000"/>
      <name val="Times New Roman"/>
    </font>
    <font>
      <sz val="8"/>
      <color rgb="FF0000FF"/>
      <name val="Times New Roman"/>
    </font>
    <font>
      <sz val="10"/>
      <color rgb="FF0000FF"/>
      <name val="Arial"/>
      <scheme val="minor"/>
    </font>
    <font>
      <sz val="10"/>
      <color theme="1"/>
      <name val="Calibri"/>
    </font>
    <font>
      <sz val="10"/>
      <color rgb="FF0000FF"/>
      <name val="Calibri"/>
    </font>
    <font>
      <b/>
      <sz val="8"/>
      <color rgb="FF0000FF"/>
      <name val="Times New Roman"/>
    </font>
    <font>
      <sz val="10"/>
      <color rgb="FF000000"/>
      <name val="Calibri"/>
    </font>
    <font>
      <b/>
      <sz val="8"/>
      <color rgb="FFFF0000"/>
      <name val="Times New Roman"/>
    </font>
    <font>
      <sz val="10"/>
      <color rgb="FF980000"/>
      <name val="Arial"/>
      <scheme val="minor"/>
    </font>
    <font>
      <b/>
      <sz val="8"/>
      <color rgb="FF98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DADADA"/>
        <bgColor rgb="FFDADADA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/>
    <xf numFmtId="10" fontId="3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10" fontId="5" fillId="0" borderId="0" xfId="0" applyNumberFormat="1" applyFont="1"/>
    <xf numFmtId="0" fontId="7" fillId="0" borderId="0" xfId="0" applyFont="1"/>
    <xf numFmtId="0" fontId="8" fillId="0" borderId="0" xfId="0" applyFont="1"/>
    <xf numFmtId="0" fontId="3" fillId="0" borderId="0" xfId="0" applyFont="1"/>
    <xf numFmtId="10" fontId="2" fillId="2" borderId="1" xfId="0" applyNumberFormat="1" applyFont="1" applyFill="1" applyBorder="1"/>
    <xf numFmtId="0" fontId="9" fillId="0" borderId="0" xfId="0" applyFont="1"/>
    <xf numFmtId="10" fontId="9" fillId="0" borderId="0" xfId="0" applyNumberFormat="1" applyFont="1"/>
    <xf numFmtId="9" fontId="5" fillId="0" borderId="0" xfId="0" applyNumberFormat="1" applyFont="1"/>
    <xf numFmtId="0" fontId="10" fillId="0" borderId="0" xfId="0" applyFont="1"/>
    <xf numFmtId="4" fontId="1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2" fontId="5" fillId="0" borderId="0" xfId="0" applyNumberFormat="1" applyFont="1"/>
    <xf numFmtId="0" fontId="3" fillId="0" borderId="1" xfId="0" applyFont="1" applyBorder="1"/>
    <xf numFmtId="10" fontId="9" fillId="3" borderId="0" xfId="0" applyNumberFormat="1" applyFont="1" applyFill="1"/>
    <xf numFmtId="166" fontId="3" fillId="4" borderId="2" xfId="0" applyNumberFormat="1" applyFont="1" applyFill="1" applyBorder="1"/>
    <xf numFmtId="10" fontId="7" fillId="0" borderId="0" xfId="0" applyNumberFormat="1" applyFont="1"/>
    <xf numFmtId="166" fontId="4" fillId="5" borderId="0" xfId="0" applyNumberFormat="1" applyFont="1" applyFill="1"/>
    <xf numFmtId="0" fontId="6" fillId="0" borderId="0" xfId="0" applyFont="1" applyAlignment="1">
      <alignment horizontal="right"/>
    </xf>
    <xf numFmtId="0" fontId="2" fillId="0" borderId="0" xfId="0" applyFont="1"/>
    <xf numFmtId="10" fontId="2" fillId="0" borderId="0" xfId="0" applyNumberFormat="1" applyFont="1"/>
    <xf numFmtId="9" fontId="3" fillId="0" borderId="0" xfId="0" applyNumberFormat="1" applyFont="1"/>
    <xf numFmtId="0" fontId="3" fillId="6" borderId="0" xfId="0" applyFont="1" applyFill="1"/>
    <xf numFmtId="165" fontId="3" fillId="6" borderId="2" xfId="0" applyNumberFormat="1" applyFont="1" applyFill="1" applyBorder="1"/>
    <xf numFmtId="10" fontId="3" fillId="0" borderId="2" xfId="0" applyNumberFormat="1" applyFont="1" applyBorder="1"/>
    <xf numFmtId="10" fontId="11" fillId="0" borderId="0" xfId="0" applyNumberFormat="1" applyFont="1"/>
    <xf numFmtId="0" fontId="11" fillId="0" borderId="0" xfId="0" applyFont="1"/>
    <xf numFmtId="0" fontId="12" fillId="7" borderId="0" xfId="0" applyFont="1" applyFill="1"/>
    <xf numFmtId="0" fontId="13" fillId="7" borderId="0" xfId="0" applyFont="1" applyFill="1"/>
    <xf numFmtId="10" fontId="13" fillId="7" borderId="0" xfId="0" applyNumberFormat="1" applyFont="1" applyFill="1"/>
    <xf numFmtId="10" fontId="12" fillId="7" borderId="0" xfId="0" applyNumberFormat="1" applyFont="1" applyFill="1"/>
    <xf numFmtId="0" fontId="1" fillId="0" borderId="0" xfId="0" applyFont="1" applyAlignment="1">
      <alignment horizontal="right"/>
    </xf>
    <xf numFmtId="10" fontId="1" fillId="0" borderId="0" xfId="0" applyNumberFormat="1" applyFont="1"/>
    <xf numFmtId="10" fontId="6" fillId="8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"/>
  <sheetViews>
    <sheetView showGridLines="0" tabSelected="1" workbookViewId="0">
      <selection activeCell="H12" sqref="H12"/>
    </sheetView>
  </sheetViews>
  <sheetFormatPr baseColWidth="10" defaultColWidth="12.5703125" defaultRowHeight="15.75" customHeight="1" x14ac:dyDescent="0.2"/>
  <cols>
    <col min="1" max="1" width="3.42578125" customWidth="1"/>
    <col min="2" max="5" width="9" customWidth="1"/>
    <col min="6" max="6" width="4.85546875" customWidth="1"/>
    <col min="7" max="8" width="9" customWidth="1"/>
    <col min="9" max="9" width="17.7109375" customWidth="1"/>
    <col min="10" max="11" width="9" customWidth="1"/>
    <col min="12" max="12" width="7" customWidth="1"/>
    <col min="13" max="13" width="19.140625" customWidth="1"/>
    <col min="14" max="14" width="4" customWidth="1"/>
    <col min="15" max="15" width="9" customWidth="1"/>
    <col min="16" max="26" width="7" customWidth="1"/>
  </cols>
  <sheetData>
    <row r="1" spans="1:18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2">
      <c r="K2" s="3"/>
      <c r="O2" s="3"/>
    </row>
    <row r="3" spans="1:18" x14ac:dyDescent="0.2">
      <c r="B3" s="4" t="s">
        <v>1</v>
      </c>
      <c r="C3" s="5"/>
      <c r="G3" s="5" t="s">
        <v>2</v>
      </c>
      <c r="H3" s="5"/>
      <c r="I3" s="6"/>
      <c r="J3" s="6"/>
      <c r="K3" s="5" t="s">
        <v>3</v>
      </c>
      <c r="L3" s="5"/>
      <c r="M3" s="7"/>
      <c r="N3" s="7"/>
      <c r="O3" s="5" t="s">
        <v>4</v>
      </c>
      <c r="P3" s="5"/>
      <c r="Q3" s="6"/>
      <c r="R3" s="6"/>
    </row>
    <row r="4" spans="1:18" x14ac:dyDescent="0.2">
      <c r="D4" s="8"/>
      <c r="G4" s="9"/>
      <c r="H4" s="9"/>
      <c r="I4" s="9"/>
      <c r="J4" s="6"/>
      <c r="K4" s="9" t="s">
        <v>5</v>
      </c>
      <c r="L4" s="9"/>
      <c r="M4" s="10" t="e">
        <f ca="1">_xlfn.FORMULATEXT(L4)</f>
        <v>#N/A</v>
      </c>
      <c r="N4" s="6"/>
      <c r="O4" s="9" t="s">
        <v>5</v>
      </c>
      <c r="P4" s="9"/>
      <c r="Q4" s="10" t="e">
        <f ca="1">_xlfn.FORMULATEXT(P4)</f>
        <v>#N/A</v>
      </c>
      <c r="R4" s="6"/>
    </row>
    <row r="5" spans="1:18" x14ac:dyDescent="0.2">
      <c r="B5" s="2" t="s">
        <v>6</v>
      </c>
      <c r="C5" s="11">
        <v>7.0000000000000007E-2</v>
      </c>
      <c r="D5" s="8"/>
      <c r="G5" s="12" t="s">
        <v>7</v>
      </c>
      <c r="H5" s="13">
        <v>0.4</v>
      </c>
      <c r="I5" s="6"/>
      <c r="J5" s="14"/>
      <c r="K5" s="12" t="s">
        <v>7</v>
      </c>
      <c r="L5" s="13">
        <f>H5</f>
        <v>0.4</v>
      </c>
      <c r="M5" s="6"/>
      <c r="N5" s="6"/>
      <c r="O5" s="12" t="s">
        <v>7</v>
      </c>
      <c r="P5" s="13">
        <f t="shared" ref="P5:P7" si="0">L5</f>
        <v>0.4</v>
      </c>
      <c r="Q5" s="6"/>
      <c r="R5" s="6"/>
    </row>
    <row r="6" spans="1:18" x14ac:dyDescent="0.2">
      <c r="B6" s="15" t="s">
        <v>8</v>
      </c>
      <c r="C6" s="16"/>
      <c r="D6" s="10" t="e">
        <f ca="1">_xlfn.FORMULATEXT(C6)</f>
        <v>#N/A</v>
      </c>
      <c r="G6" s="9" t="s">
        <v>9</v>
      </c>
      <c r="H6" s="17"/>
      <c r="I6" s="10" t="e">
        <f ca="1">_xlfn.FORMULATEXT(H6)</f>
        <v>#N/A</v>
      </c>
      <c r="J6" s="14"/>
      <c r="K6" s="9" t="s">
        <v>9</v>
      </c>
      <c r="L6" s="18"/>
      <c r="M6" s="10" t="e">
        <f ca="1">_xlfn.FORMULATEXT(L6)</f>
        <v>#N/A</v>
      </c>
      <c r="N6" s="6"/>
      <c r="O6" s="9" t="s">
        <v>9</v>
      </c>
      <c r="P6" s="18"/>
      <c r="Q6" s="10" t="e">
        <f ca="1">_xlfn.FORMULATEXT(P6)</f>
        <v>#N/A</v>
      </c>
      <c r="R6" s="6"/>
    </row>
    <row r="7" spans="1:18" x14ac:dyDescent="0.2">
      <c r="G7" s="9" t="s">
        <v>10</v>
      </c>
      <c r="H7" s="19"/>
      <c r="I7" s="10" t="e">
        <f ca="1">_xlfn.FORMULATEXT(H7)</f>
        <v>#N/A</v>
      </c>
      <c r="J7" s="14"/>
      <c r="K7" s="9" t="s">
        <v>10</v>
      </c>
      <c r="L7" s="19"/>
      <c r="M7" s="10" t="e">
        <f ca="1">_xlfn.FORMULATEXT(L7)</f>
        <v>#N/A</v>
      </c>
      <c r="N7" s="6"/>
      <c r="O7" s="9" t="s">
        <v>10</v>
      </c>
      <c r="P7" s="19"/>
      <c r="Q7" s="10" t="e">
        <f ca="1">_xlfn.FORMULATEXT(P7)</f>
        <v>#N/A</v>
      </c>
      <c r="R7" s="6"/>
    </row>
    <row r="8" spans="1:18" x14ac:dyDescent="0.2">
      <c r="G8" s="6"/>
      <c r="H8" s="20"/>
      <c r="I8" s="9"/>
      <c r="J8" s="14"/>
      <c r="K8" s="9" t="s">
        <v>11</v>
      </c>
      <c r="L8" s="20"/>
      <c r="M8" s="10" t="e">
        <f ca="1">_xlfn.FORMULATEXT(L8)</f>
        <v>#N/A</v>
      </c>
      <c r="N8" s="6"/>
      <c r="O8" s="9" t="s">
        <v>11</v>
      </c>
      <c r="P8" s="20"/>
      <c r="Q8" s="10" t="e">
        <f ca="1">_xlfn.FORMULATEXT(P8)</f>
        <v>#N/A</v>
      </c>
      <c r="R8" s="6"/>
    </row>
    <row r="9" spans="1:18" x14ac:dyDescent="0.2">
      <c r="B9" s="21" t="s">
        <v>12</v>
      </c>
      <c r="C9" s="21"/>
      <c r="G9" s="12" t="s">
        <v>13</v>
      </c>
      <c r="H9" s="13"/>
      <c r="I9" s="10" t="e">
        <f ca="1">_xlfn.FORMULATEXT(H9)</f>
        <v>#N/A</v>
      </c>
      <c r="J9" s="14"/>
      <c r="K9" s="12" t="s">
        <v>13</v>
      </c>
      <c r="L9" s="13"/>
      <c r="M9" s="10" t="e">
        <f ca="1">_xlfn.FORMULATEXT(L9)</f>
        <v>#N/A</v>
      </c>
      <c r="N9" s="6"/>
      <c r="O9" s="12" t="s">
        <v>13</v>
      </c>
      <c r="P9" s="22"/>
      <c r="Q9" s="10" t="e">
        <f ca="1">_xlfn.FORMULATEXT(P9)</f>
        <v>#N/A</v>
      </c>
      <c r="R9" s="6"/>
    </row>
    <row r="10" spans="1:18" x14ac:dyDescent="0.2">
      <c r="B10" s="8" t="s">
        <v>14</v>
      </c>
      <c r="C10" s="23">
        <v>20000</v>
      </c>
      <c r="D10" s="8"/>
      <c r="G10" s="12" t="s">
        <v>15</v>
      </c>
      <c r="H10" s="13"/>
      <c r="I10" s="10" t="e">
        <f ca="1">_xlfn.FORMULATEXT(H10)</f>
        <v>#N/A</v>
      </c>
      <c r="J10" s="14"/>
      <c r="K10" s="12" t="s">
        <v>15</v>
      </c>
      <c r="L10" s="13"/>
      <c r="M10" s="10" t="e">
        <f ca="1">_xlfn.FORMULATEXT(L10)</f>
        <v>#N/A</v>
      </c>
      <c r="N10" s="6"/>
      <c r="O10" s="12" t="s">
        <v>15</v>
      </c>
      <c r="P10" s="13"/>
      <c r="Q10" s="10" t="e">
        <f ca="1">_xlfn.FORMULATEXT(P10)</f>
        <v>#N/A</v>
      </c>
      <c r="R10" s="6"/>
    </row>
    <row r="11" spans="1:18" x14ac:dyDescent="0.2">
      <c r="B11" s="8" t="s">
        <v>16</v>
      </c>
      <c r="C11" s="23">
        <v>180000</v>
      </c>
      <c r="D11" s="8"/>
      <c r="E11" s="24"/>
      <c r="I11" s="6"/>
      <c r="J11" s="14"/>
      <c r="M11" s="7"/>
      <c r="N11" s="7"/>
      <c r="Q11" s="10"/>
      <c r="R11" s="6"/>
    </row>
    <row r="12" spans="1:18" x14ac:dyDescent="0.2">
      <c r="B12" s="8" t="s">
        <v>17</v>
      </c>
      <c r="C12" s="25">
        <f>C10+C11</f>
        <v>200000</v>
      </c>
      <c r="G12" s="26" t="s">
        <v>18</v>
      </c>
      <c r="H12" s="41" t="e">
        <f>(C24-C5*H5)/H10</f>
        <v>#DIV/0!</v>
      </c>
      <c r="I12" s="10" t="str">
        <f ca="1">_xlfn.FORMULATEXT(H12)</f>
        <v>=(C24-C5*H5)/H10</v>
      </c>
      <c r="J12" s="14"/>
      <c r="K12" s="6"/>
      <c r="L12" s="6"/>
      <c r="M12" s="7"/>
      <c r="N12" s="7"/>
      <c r="O12" s="6"/>
      <c r="P12" s="6"/>
      <c r="Q12" s="6"/>
      <c r="R12" s="6"/>
    </row>
    <row r="13" spans="1:18" x14ac:dyDescent="0.2">
      <c r="B13" s="27" t="s">
        <v>12</v>
      </c>
      <c r="C13" s="28"/>
      <c r="D13" s="10" t="e">
        <f ca="1">_xlfn.FORMULATEXT(C13)</f>
        <v>#N/A</v>
      </c>
      <c r="G13" s="6"/>
      <c r="H13" s="6"/>
      <c r="I13" s="6"/>
      <c r="J13" s="14"/>
      <c r="K13" s="6"/>
      <c r="L13" s="6"/>
      <c r="M13" s="7"/>
      <c r="N13" s="7"/>
      <c r="O13" s="6"/>
      <c r="P13" s="6"/>
      <c r="Q13" s="6"/>
      <c r="R13" s="6"/>
    </row>
    <row r="14" spans="1:18" x14ac:dyDescent="0.2">
      <c r="G14" s="6"/>
      <c r="H14" s="6"/>
      <c r="I14" s="6"/>
      <c r="J14" s="14"/>
      <c r="K14" s="6"/>
      <c r="L14" s="6"/>
      <c r="M14" s="7"/>
      <c r="N14" s="7"/>
      <c r="O14" s="6"/>
      <c r="P14" s="6"/>
      <c r="Q14" s="6"/>
      <c r="R14" s="6"/>
    </row>
    <row r="15" spans="1:18" x14ac:dyDescent="0.2">
      <c r="B15" s="21" t="s">
        <v>19</v>
      </c>
      <c r="C15" s="21"/>
      <c r="J15" s="29"/>
      <c r="M15" s="3"/>
      <c r="N15" s="3"/>
    </row>
    <row r="16" spans="1:18" x14ac:dyDescent="0.2">
      <c r="B16" s="8" t="s">
        <v>20</v>
      </c>
      <c r="C16" s="29">
        <v>0.05</v>
      </c>
    </row>
    <row r="17" spans="1:26" x14ac:dyDescent="0.2">
      <c r="A17" s="10"/>
      <c r="B17" s="30" t="s">
        <v>21</v>
      </c>
      <c r="C17" s="31">
        <v>1.25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">
      <c r="A18" s="10"/>
      <c r="B18" s="8" t="s">
        <v>22</v>
      </c>
      <c r="C18" s="32">
        <v>4.8000000000000001E-2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">
      <c r="A19" s="10"/>
      <c r="B19" s="27" t="s">
        <v>19</v>
      </c>
      <c r="C19" s="28"/>
      <c r="D19" s="10" t="e">
        <f ca="1">_xlfn.FORMULATEXT(C19)</f>
        <v>#N/A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">
      <c r="A20" s="10"/>
      <c r="B20" s="27" t="s">
        <v>15</v>
      </c>
      <c r="C20" s="28"/>
      <c r="D20" s="10" t="e">
        <f ca="1">_xlfn.FORMULATEXT(C20)</f>
        <v>#N/A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">
      <c r="C21" s="3"/>
      <c r="D21" s="8"/>
      <c r="P21" s="33"/>
    </row>
    <row r="22" spans="1:26" x14ac:dyDescent="0.2">
      <c r="B22" s="8" t="s">
        <v>23</v>
      </c>
      <c r="C22" s="29"/>
    </row>
    <row r="23" spans="1:26" x14ac:dyDescent="0.2">
      <c r="B23" s="34"/>
      <c r="C23" s="33"/>
    </row>
    <row r="24" spans="1:26" x14ac:dyDescent="0.2">
      <c r="A24" s="35"/>
      <c r="B24" s="36" t="s">
        <v>0</v>
      </c>
      <c r="C24" s="37"/>
      <c r="D24" s="35"/>
      <c r="E24" s="35"/>
      <c r="F24" s="35"/>
      <c r="G24" s="36" t="s">
        <v>0</v>
      </c>
      <c r="H24" s="37"/>
      <c r="I24" s="35"/>
      <c r="J24" s="35"/>
      <c r="K24" s="36" t="s">
        <v>0</v>
      </c>
      <c r="L24" s="37"/>
      <c r="M24" s="35"/>
      <c r="N24" s="35"/>
      <c r="O24" s="36" t="s">
        <v>0</v>
      </c>
      <c r="P24" s="38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x14ac:dyDescent="0.2">
      <c r="G25" s="39"/>
      <c r="H25" s="40"/>
      <c r="I25" s="10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Julio Sarmiento</cp:lastModifiedBy>
  <dcterms:modified xsi:type="dcterms:W3CDTF">2025-03-06T14:47:14Z</dcterms:modified>
</cp:coreProperties>
</file>