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Executive Dashboard" sheetId="1" r:id="rId1"/>
    <sheet name="Readiness Assessment" sheetId="2" r:id="rId2"/>
    <sheet name="Recommendation Library" sheetId="3" r:id="rId3"/>
    <sheet name="Read Me" sheetId="4" r:id="rId4"/>
    <sheet name="Regulatory Alignment" sheetId="5" r:id="rId5"/>
  </sheets>
  <definedNames>
    <definedName name="_xlnm._FilterDatabase" localSheetId="1" hidden="1">'Readiness Assessment'!$A$9:$H$24</definedName>
  </definedNames>
  <calcPr calcId="144525"/>
</workbook>
</file>

<file path=xl/calcChain.xml><?xml version="1.0" encoding="utf-8"?>
<calcChain xmlns="http://schemas.openxmlformats.org/spreadsheetml/2006/main">
  <c r="H24" i="2" l="1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F19" i="1"/>
  <c r="E19" i="1"/>
  <c r="D19" i="1"/>
  <c r="E18" i="1"/>
  <c r="F18" i="1" s="1"/>
  <c r="D18" i="1"/>
  <c r="F17" i="1"/>
  <c r="E17" i="1"/>
  <c r="D17" i="1"/>
  <c r="E16" i="1"/>
  <c r="F16" i="1" s="1"/>
  <c r="D16" i="1"/>
  <c r="F15" i="1"/>
  <c r="E15" i="1"/>
  <c r="D15" i="1"/>
  <c r="E14" i="1"/>
  <c r="F14" i="1" s="1"/>
  <c r="D14" i="1"/>
  <c r="H13" i="1"/>
  <c r="G13" i="1" s="1"/>
  <c r="F13" i="1"/>
  <c r="E13" i="1"/>
  <c r="D13" i="1"/>
  <c r="H12" i="1"/>
  <c r="G12" i="1" s="1"/>
  <c r="E12" i="1"/>
  <c r="F12" i="1" s="1"/>
  <c r="D12" i="1"/>
  <c r="H11" i="1"/>
  <c r="G11" i="1" s="1"/>
  <c r="E11" i="1"/>
  <c r="F11" i="1" s="1"/>
  <c r="D11" i="1"/>
  <c r="H10" i="1"/>
  <c r="G10" i="1" s="1"/>
  <c r="E10" i="1"/>
  <c r="F10" i="1" s="1"/>
  <c r="D10" i="1"/>
  <c r="H9" i="1"/>
  <c r="G9" i="1" s="1"/>
  <c r="F9" i="1"/>
  <c r="D9" i="1"/>
  <c r="A8" i="1"/>
  <c r="G5" i="1"/>
  <c r="E5" i="1"/>
  <c r="C5" i="1"/>
  <c r="A5" i="1"/>
</calcChain>
</file>

<file path=xl/sharedStrings.xml><?xml version="1.0" encoding="utf-8"?>
<sst xmlns="http://schemas.openxmlformats.org/spreadsheetml/2006/main" count="251" uniqueCount="202">
  <si>
    <t>NEXGEN READINESS SNAPSHOT™ — EXECUTIVE DASHBOARD</t>
  </si>
  <si>
    <t>AI-GxP Readiness | Quality • Validation • Risk • Governance</t>
  </si>
  <si>
    <t>READINESS SCORE</t>
  </si>
  <si>
    <t>MATURITY LEVEL</t>
  </si>
  <si>
    <t>HIGH-RISK DOMAINS</t>
  </si>
  <si>
    <t>MEDIUM-RISK DOMAINS</t>
  </si>
  <si>
    <t>EXECUTIVE INTERPRETATION</t>
  </si>
  <si>
    <t>READINESS PROFILE</t>
  </si>
  <si>
    <t>TOP PRIORITY DOMAINS</t>
  </si>
  <si>
    <t>Domain</t>
  </si>
  <si>
    <t>Score</t>
  </si>
  <si>
    <t>Status</t>
  </si>
  <si>
    <t>READINESS SCALE</t>
  </si>
  <si>
    <t>0–20</t>
  </si>
  <si>
    <t>Foundational Gap</t>
  </si>
  <si>
    <t>21–40</t>
  </si>
  <si>
    <t>Early Development</t>
  </si>
  <si>
    <t>41–60</t>
  </si>
  <si>
    <t>Developing</t>
  </si>
  <si>
    <t>61–80</t>
  </si>
  <si>
    <t>Controlled</t>
  </si>
  <si>
    <t>81–100</t>
  </si>
  <si>
    <t>AI-GxP Ready</t>
  </si>
  <si>
    <t>EXECUTIVE ACTIONS</t>
  </si>
  <si>
    <t>1. Prioritize domains scoring 0–2, especially where AI may directly affect patient safety, product quality or data integrity.</t>
  </si>
  <si>
    <t>2. For domains scoring 3, define objective evidence, ownership, controls and lifecycle criteria before production scale-up.</t>
  </si>
  <si>
    <t>3. For domains scoring 4–5, maintain monitoring, periodic review, change control and inspection-ready evidence.</t>
  </si>
  <si>
    <t>PROPERTY OF NEXGEN PROJECT CONSULTING
Educational high-level self-assessment only. This tool does not constitute regulatory, legal, validation, cybersecurity, privacy or compliance advice and does not determine GxP compliance. Use with a documented, risk-based assessment appropriate to the specific AI use case and applicable requirements.</t>
  </si>
  <si>
    <t>NEXGEN READINESS SNAPSHOT™</t>
  </si>
  <si>
    <t>AI-GxP Readiness Self-Assessment | Quality • Validation • Risk • Governance</t>
  </si>
  <si>
    <t>Organization / Site</t>
  </si>
  <si>
    <t>Instructions
Enter a score from 0–5 for each domain. Use the Evidence / Notes column to document observations or gaps. The Dashboard updates automatically.</t>
  </si>
  <si>
    <t>AI Use Case</t>
  </si>
  <si>
    <t>Assessment Date</t>
  </si>
  <si>
    <t>Assessor</t>
  </si>
  <si>
    <t>#</t>
  </si>
  <si>
    <t>Readiness Domain</t>
  </si>
  <si>
    <t>Key Assessment Question</t>
  </si>
  <si>
    <t>Example Evidence</t>
  </si>
  <si>
    <t>Score (0–5)</t>
  </si>
  <si>
    <t>Evidence / Notes</t>
  </si>
  <si>
    <t>Risk Flag</t>
  </si>
  <si>
    <t>Priority</t>
  </si>
  <si>
    <t>Intended Use &amp; Context</t>
  </si>
  <si>
    <t>Is the AI use case, intended purpose, users and boundaries clearly defined?</t>
  </si>
  <si>
    <t>Use-case statement; process map; intended-use assessment</t>
  </si>
  <si>
    <t>GxP Impact</t>
  </si>
  <si>
    <t>Has the potential impact on product quality, patient safety, data integrity and regulated decisions been assessed?</t>
  </si>
  <si>
    <t>GxP impact assessment; system classification</t>
  </si>
  <si>
    <t>Risk Management</t>
  </si>
  <si>
    <t>Have AI-specific risks, failure modes and controls been assessed using a risk-based approach?</t>
  </si>
  <si>
    <t>ICH Q9/QRM assessment; FMEA; risk register</t>
  </si>
  <si>
    <t>Data Governance</t>
  </si>
  <si>
    <t>Are data provenance, quality, integrity, completeness, representativeness and access controls established?</t>
  </si>
  <si>
    <t>Data inventory; lineage; quality checks; governance records</t>
  </si>
  <si>
    <t>Model Performance</t>
  </si>
  <si>
    <t>Are performance measures, acceptance criteria, test datasets and decision thresholds defined?</t>
  </si>
  <si>
    <t>Performance report; test protocol; acceptance criteria</t>
  </si>
  <si>
    <t>Bias &amp; Robustness</t>
  </si>
  <si>
    <t>Have bias, variability, edge cases, robustness and failure modes been evaluated?</t>
  </si>
  <si>
    <t>Bias assessment; robustness testing; challenge set</t>
  </si>
  <si>
    <t>Validation / CSA</t>
  </si>
  <si>
    <t>Is an appropriate validation or CSA strategy defined for the intended use and risk?</t>
  </si>
  <si>
    <t>Validation plan; requirements; test evidence; summary report</t>
  </si>
  <si>
    <t>Human Oversight</t>
  </si>
  <si>
    <t>Are human decision rights, review points, escalation and accountability clearly defined?</t>
  </si>
  <si>
    <t>SOP/workflow; RACI; training</t>
  </si>
  <si>
    <t>Data Integrity &amp; Security</t>
  </si>
  <si>
    <t>Are access, auditability, privacy, cybersecurity and data integrity controls adequate for the intended use? (Consider 21 CFR Part 11 / EU GMP Annex 11 where applicable.)</t>
  </si>
  <si>
    <t>Part 11/Annex 11 assessment; security/privacy assessment</t>
  </si>
  <si>
    <t>Change &amp; Lifecycle</t>
  </si>
  <si>
    <t>Are model, dataset, prompt, algorithm, tool and configuration changes assessed and controlled?</t>
  </si>
  <si>
    <t>Change control; version history; retraining criteria</t>
  </si>
  <si>
    <t>Monitoring &amp; Model Drift</t>
  </si>
  <si>
    <t>Is ongoing model performance monitored, with defined thresholds and actions for degradation or model drift?</t>
  </si>
  <si>
    <t>Monitoring dashboard; KPI thresholds; periodic review</t>
  </si>
  <si>
    <t>Governance &amp; Accountability</t>
  </si>
  <si>
    <t>Are system owner, process owner, Quality oversight and escalation responsibilities defined?</t>
  </si>
  <si>
    <t>Governance charter; RACI; committee minutes</t>
  </si>
  <si>
    <t>Supplier / Cloud Risk</t>
  </si>
  <si>
    <t>Are third-party model, software, cloud and service-provider risks assessed?</t>
  </si>
  <si>
    <t>Supplier qualification; contracts; technical assessments</t>
  </si>
  <si>
    <t>Documentation &amp; Traceability</t>
  </si>
  <si>
    <t>Can the organization reconstruct requirements, data, model versions, outputs, decisions and changes?</t>
  </si>
  <si>
    <t>Audit trail; records; model/version documentation</t>
  </si>
  <si>
    <t>Inspection Readiness</t>
  </si>
  <si>
    <t>Can the organization demonstrate how the AI was assessed, validated, monitored, changed and governed throughout its lifecycle?</t>
  </si>
  <si>
    <t>Inspection package; evidence index; mock inspection</t>
  </si>
  <si>
    <t>REGULATORY ALIGNMENT NOTE: This Snapshot supports a risk-based assessment and references EU GMP Annex 11, Draft EU GMP Annex 22, ICH Q9/Q10 and FDA/EMA AI principles. Applicability depends on intended use, jurisdiction and system classification.</t>
  </si>
  <si>
    <t>Baseline Recommendation</t>
  </si>
  <si>
    <t>Define intended use and prohibited uses.</t>
  </si>
  <si>
    <t>Complete documented GxP impact assessment.</t>
  </si>
  <si>
    <t>Actions to take</t>
  </si>
  <si>
    <t>Perform risk assessment and establish controls.</t>
  </si>
  <si>
    <t>Establish data governance and quality criteria.</t>
  </si>
  <si>
    <t>Define measurable performance criteria.</t>
  </si>
  <si>
    <t>Assess bias and define robustness testing.</t>
  </si>
  <si>
    <t>Define validation boundaries and evidence.</t>
  </si>
  <si>
    <t>Establish human-in-the-loop controls.</t>
  </si>
  <si>
    <t>Close data integrity and security gaps.</t>
  </si>
  <si>
    <t>Define AI change-control and lifecycle triggers.</t>
  </si>
  <si>
    <t>Implement performance monitoring and drift detection.</t>
  </si>
  <si>
    <t>Formalize ownership and governance.</t>
  </si>
  <si>
    <t>Assess supplier controls and contractual responsibilities.</t>
  </si>
  <si>
    <t>Strengthen traceability and evidence retention.</t>
  </si>
  <si>
    <t>Build an AI-GxP inspection evidence package.</t>
  </si>
  <si>
    <t>NexGen Readiness Snapshot™</t>
  </si>
  <si>
    <t>Purpose</t>
  </si>
  <si>
    <t>A practical, high-level framework to help life-sciences organizations identify AI-GxP readiness strengths, gaps and governance priorities.</t>
  </si>
  <si>
    <t>How to use</t>
  </si>
  <si>
    <t>1. Enter organization/use-case information on the Readiness Assessment sheet.</t>
  </si>
  <si>
    <t>2. Score each domain from 0–5 using the scoring guide below.</t>
  </si>
  <si>
    <t>3. Add evidence, observations and gaps in the Evidence / Notes column.</t>
  </si>
  <si>
    <t>4. Review the Executive Dashboard for the overall readiness score, maturity level and risk profile.</t>
  </si>
  <si>
    <t>5. Use the Recommendation Library to support follow-up planning.</t>
  </si>
  <si>
    <t>Scoring</t>
  </si>
  <si>
    <t>Readiness level</t>
  </si>
  <si>
    <t xml:space="preserve">Interpret </t>
  </si>
  <si>
    <t>Not Established</t>
  </si>
  <si>
    <t>No defined control or evidence.</t>
  </si>
  <si>
    <t>Initial</t>
  </si>
  <si>
    <t>Ad hoc or largely informal.</t>
  </si>
  <si>
    <t>Partially implemented; material gaps remain.</t>
  </si>
  <si>
    <t>Defined</t>
  </si>
  <si>
    <t>Documented and consistently applied.</t>
  </si>
  <si>
    <t>Managed</t>
  </si>
  <si>
    <t>Measured, monitored and effectively controlled.</t>
  </si>
  <si>
    <t>Optimized</t>
  </si>
  <si>
    <t>Mature, continuously improved and demonstrably effective.</t>
  </si>
  <si>
    <t>Important note</t>
  </si>
  <si>
    <t>This Snapshot is designed as an educational and high-level self-assessment. It is not a substitute for a formal GxP assessment, validation, legal advice, cybersecurity assessment, privacy assessment, supplier qualification, or regulatory determination.</t>
  </si>
  <si>
    <t>PROPERTY OF NEXGEN PROJECT CONSULTING</t>
  </si>
  <si>
    <t>Author: Laura Stan</t>
  </si>
  <si>
    <t>EU GMP Annex 11</t>
  </si>
  <si>
    <t>Draft EU GMP Annex 22*</t>
  </si>
  <si>
    <t>ICH Q9/Q10</t>
  </si>
  <si>
    <t>FDA/EMA AI Principles</t>
  </si>
  <si>
    <t>Key Focus</t>
  </si>
  <si>
    <t>Intended purpose / system description</t>
  </si>
  <si>
    <t>Intended use / context of use</t>
  </si>
  <si>
    <t>Risk-based scope</t>
  </si>
  <si>
    <t>Context of use</t>
  </si>
  <si>
    <t>Define boundaries and intended purpose</t>
  </si>
  <si>
    <t>Risk / criticality</t>
  </si>
  <si>
    <t>Critical GMP applications</t>
  </si>
  <si>
    <t>QRM</t>
  </si>
  <si>
    <t>Risk-based approach</t>
  </si>
  <si>
    <t>Assess patient/product/data impact</t>
  </si>
  <si>
    <t>Risk management</t>
  </si>
  <si>
    <t>ICH Q9</t>
  </si>
  <si>
    <t>Identify hazards and controls</t>
  </si>
  <si>
    <t>Data management</t>
  </si>
  <si>
    <t>Training/test data considerations</t>
  </si>
  <si>
    <t>Knowledge/data</t>
  </si>
  <si>
    <t>Data governance</t>
  </si>
  <si>
    <t>Provenance, quality, integrity</t>
  </si>
  <si>
    <t>Testing / validation</t>
  </si>
  <si>
    <t>Performance assessment</t>
  </si>
  <si>
    <t>Acceptance criteria and evidence</t>
  </si>
  <si>
    <t>—</t>
  </si>
  <si>
    <t>Robustness / representative data</t>
  </si>
  <si>
    <t>Data/model quality</t>
  </si>
  <si>
    <t>Bias, variability, edge cases</t>
  </si>
  <si>
    <t>Validation</t>
  </si>
  <si>
    <t>AI model validation</t>
  </si>
  <si>
    <t>QRM/Q10</t>
  </si>
  <si>
    <t>Evidence / performance</t>
  </si>
  <si>
    <t>Risk-based validation/CSA</t>
  </si>
  <si>
    <t>Controls / responsibilities</t>
  </si>
  <si>
    <t>Human oversight</t>
  </si>
  <si>
    <t>Human-centric design</t>
  </si>
  <si>
    <t>Decision rights and review</t>
  </si>
  <si>
    <t>Data integrity / security</t>
  </si>
  <si>
    <t>Data integrity considerations</t>
  </si>
  <si>
    <t>Governance</t>
  </si>
  <si>
    <t>Auditability, access, security</t>
  </si>
  <si>
    <t>Change control / periodic review</t>
  </si>
  <si>
    <t>Lifecycle management</t>
  </si>
  <si>
    <t>Q10</t>
  </si>
  <si>
    <t>Model/data/configuration changes</t>
  </si>
  <si>
    <t>Periodic evaluation</t>
  </si>
  <si>
    <t>Performance monitoring</t>
  </si>
  <si>
    <t>Q9/Q10</t>
  </si>
  <si>
    <t>Lifecycle/performance</t>
  </si>
  <si>
    <t>Drift detection and actions</t>
  </si>
  <si>
    <t>Roles / responsibilities</t>
  </si>
  <si>
    <t>Responsibilities</t>
  </si>
  <si>
    <t>Multidisciplinary expertise</t>
  </si>
  <si>
    <t>Ownership and escalation</t>
  </si>
  <si>
    <t>Supplier / outsourced activities</t>
  </si>
  <si>
    <t>Third-party considerations</t>
  </si>
  <si>
    <t>Q9</t>
  </si>
  <si>
    <t>Supplier and cloud controls</t>
  </si>
  <si>
    <t>Documentation / audit trail</t>
  </si>
  <si>
    <t>Documentation</t>
  </si>
  <si>
    <t>Evidence and traceability</t>
  </si>
  <si>
    <t>Audit trail / validation evidence</t>
  </si>
  <si>
    <t>AI evidence / lifecycle</t>
  </si>
  <si>
    <t>Clear information</t>
  </si>
  <si>
    <t>Inspection-ready evidence</t>
  </si>
  <si>
    <t>*Draft EU GMP Annex 22 is included for alignment/forward-looking assessment only. It should not be represented as a final enforceable GMP requirement until formally adopted. Confirm current applicable regulatory status before use.</t>
  </si>
  <si>
    <r>
      <t>4. Confirm applicable expectations, including</t>
    </r>
    <r>
      <rPr>
        <b/>
        <sz val="11"/>
        <rFont val="Calibri"/>
        <family val="2"/>
      </rPr>
      <t xml:space="preserve"> FDA/EMA</t>
    </r>
    <r>
      <rPr>
        <sz val="11"/>
        <rFont val="Calibri"/>
        <family val="2"/>
      </rPr>
      <t xml:space="preserve"> AI principles, </t>
    </r>
    <r>
      <rPr>
        <b/>
        <sz val="11"/>
        <rFont val="Calibri"/>
        <family val="2"/>
      </rPr>
      <t>EU GMP Annex 11</t>
    </r>
    <r>
      <rPr>
        <sz val="11"/>
        <rFont val="Calibri"/>
        <family val="2"/>
      </rPr>
      <t xml:space="preserve"> and applicable </t>
    </r>
    <r>
      <rPr>
        <b/>
        <sz val="11"/>
        <rFont val="Calibri"/>
        <family val="2"/>
      </rPr>
      <t xml:space="preserve">Draft Annex 22 </t>
    </r>
    <r>
      <rPr>
        <sz val="11"/>
        <rFont val="Calibri"/>
        <family val="2"/>
      </rPr>
      <t>considerations, based on intended use and jurisdiction.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</si>
</sst>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i/>
      <sz val="11"/>
      <color rgb="FFFFFFFF"/>
      <name val="Calibri"/>
    </font>
    <font>
      <b/>
      <sz val="11"/>
      <color rgb="FF17365D"/>
      <name val="Calibri"/>
    </font>
    <font>
      <b/>
      <sz val="11"/>
      <color rgb="FFFFFFFF"/>
      <name val="Calibri"/>
    </font>
    <font>
      <b/>
      <sz val="13"/>
      <color rgb="FF17365D"/>
      <name val="Calibri"/>
    </font>
    <font>
      <b/>
      <sz val="20"/>
      <color rgb="FF17365D"/>
      <name val="Calibri"/>
    </font>
    <font>
      <b/>
      <sz val="11"/>
      <name val="Calibri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FFFFFF"/>
      <name val="Calibri"/>
    </font>
    <font>
      <b/>
      <sz val="11"/>
      <color rgb="FFFFFFFF"/>
      <name val="Calibri"/>
    </font>
    <font>
      <b/>
      <sz val="17"/>
      <color rgb="FF17365D"/>
      <name val="Calibri"/>
    </font>
    <font>
      <i/>
      <sz val="9"/>
      <color rgb="FF595959"/>
      <name val="Calibri"/>
    </font>
    <font>
      <i/>
      <sz val="11"/>
      <color rgb="FF595959"/>
      <name val="Calibri"/>
    </font>
    <font>
      <b/>
      <sz val="11"/>
      <name val="Calibri"/>
      <family val="2"/>
    </font>
    <font>
      <b/>
      <sz val="11"/>
      <color theme="1" tint="0.499984740745262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F7F9FB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F7F9FB"/>
      </patternFill>
    </fill>
    <fill>
      <patternFill patternType="solid">
        <fgColor rgb="FFE7E6E6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15" fontId="0" fillId="0" borderId="0" xfId="0" applyNumberFormat="1" applyAlignment="1">
      <alignment horizontal="left"/>
    </xf>
    <xf numFmtId="0" fontId="9" fillId="8" borderId="0" xfId="0" applyFont="1" applyFill="1"/>
    <xf numFmtId="0" fontId="5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8" fillId="7" borderId="0" xfId="0" applyFont="1" applyFill="1" applyAlignment="1">
      <alignment vertical="top" wrapText="1"/>
    </xf>
    <xf numFmtId="0" fontId="8" fillId="7" borderId="0" xfId="0" applyFont="1" applyFill="1" applyAlignment="1">
      <alignment vertical="top"/>
    </xf>
    <xf numFmtId="0" fontId="0" fillId="0" borderId="2" xfId="0" applyBorder="1" applyAlignment="1">
      <alignment vertical="top"/>
    </xf>
    <xf numFmtId="0" fontId="12" fillId="1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12" fillId="9" borderId="0" xfId="0" applyFont="1" applyFill="1" applyAlignment="1">
      <alignment wrapText="1"/>
    </xf>
    <xf numFmtId="0" fontId="0" fillId="0" borderId="1" xfId="0" applyBorder="1"/>
    <xf numFmtId="0" fontId="11" fillId="10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vertical="center" wrapText="1"/>
    </xf>
    <xf numFmtId="0" fontId="14" fillId="13" borderId="1" xfId="0" applyFont="1" applyFill="1" applyBorder="1" applyAlignment="1">
      <alignment vertical="center" wrapText="1"/>
    </xf>
    <xf numFmtId="0" fontId="0" fillId="0" borderId="0" xfId="0"/>
    <xf numFmtId="0" fontId="12" fillId="9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top"/>
    </xf>
    <xf numFmtId="0" fontId="14" fillId="14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top"/>
    </xf>
    <xf numFmtId="0" fontId="3" fillId="5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5" fillId="14" borderId="0" xfId="0" applyFont="1" applyFill="1" applyAlignment="1">
      <alignment vertical="center" wrapText="1"/>
    </xf>
    <xf numFmtId="0" fontId="17" fillId="12" borderId="1" xfId="0" applyFont="1" applyFill="1" applyBorder="1" applyAlignment="1">
      <alignment vertical="center" wrapText="1"/>
    </xf>
    <xf numFmtId="0" fontId="17" fillId="11" borderId="1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Fill="1" applyBorder="1" applyAlignment="1">
      <alignment vertical="center" wrapText="1"/>
    </xf>
    <xf numFmtId="0" fontId="0" fillId="15" borderId="0" xfId="0" applyFill="1" applyAlignment="1">
      <alignment vertical="top" wrapText="1"/>
    </xf>
    <xf numFmtId="0" fontId="0" fillId="16" borderId="0" xfId="0" applyFill="1" applyAlignment="1">
      <alignment vertical="top" wrapText="1"/>
    </xf>
    <xf numFmtId="0" fontId="12" fillId="17" borderId="0" xfId="0" applyFont="1" applyFill="1" applyAlignment="1">
      <alignment wrapText="1"/>
    </xf>
    <xf numFmtId="0" fontId="0" fillId="18" borderId="0" xfId="0" applyFill="1" applyAlignment="1">
      <alignment vertical="top" wrapText="1"/>
    </xf>
    <xf numFmtId="0" fontId="0" fillId="19" borderId="0" xfId="0" applyFill="1" applyAlignment="1">
      <alignment vertical="top" wrapText="1"/>
    </xf>
    <xf numFmtId="0" fontId="0" fillId="20" borderId="0" xfId="0" applyFill="1" applyAlignment="1">
      <alignment vertical="top" wrapText="1"/>
    </xf>
    <xf numFmtId="0" fontId="0" fillId="21" borderId="0" xfId="0" applyFill="1" applyAlignment="1">
      <alignment vertical="top" wrapText="1"/>
    </xf>
    <xf numFmtId="0" fontId="18" fillId="0" borderId="1" xfId="0" applyFont="1" applyBorder="1"/>
    <xf numFmtId="0" fontId="19" fillId="11" borderId="1" xfId="0" applyFont="1" applyFill="1" applyBorder="1" applyAlignment="1">
      <alignment wrapText="1"/>
    </xf>
  </cellXfs>
  <cellStyles count="1">
    <cellStyle name="Normal" xfId="0" builtinId="0"/>
  </cellStyles>
  <dxfs count="9"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AI-GxP Readiness Profile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2.0891913090423854E-2"/>
          <c:y val="3.3428658840957762E-2"/>
          <c:w val="0.5756791720569211"/>
          <c:h val="0.91002044989775055"/>
        </c:manualLayout>
      </c:layout>
      <c:radarChart>
        <c:radarStyle val="marker"/>
        <c:varyColors val="1"/>
        <c:ser>
          <c:idx val="0"/>
          <c:order val="0"/>
          <c:tx>
            <c:strRef>
              <c:f>'Executive Dashboard'!$E$8</c:f>
              <c:strCache>
                <c:ptCount val="1"/>
                <c:pt idx="0">
                  <c:v>Score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'Executive Dashboard'!$D$9:$D$23</c:f>
              <c:strCache>
                <c:ptCount val="11"/>
                <c:pt idx="0">
                  <c:v>Intended Use &amp; Context</c:v>
                </c:pt>
                <c:pt idx="1">
                  <c:v>GxP Impact</c:v>
                </c:pt>
                <c:pt idx="2">
                  <c:v>Risk Management</c:v>
                </c:pt>
                <c:pt idx="3">
                  <c:v>Data Governance</c:v>
                </c:pt>
                <c:pt idx="4">
                  <c:v>Model Performance</c:v>
                </c:pt>
                <c:pt idx="5">
                  <c:v>Bias &amp; Robustness</c:v>
                </c:pt>
                <c:pt idx="6">
                  <c:v>Validation / CSA</c:v>
                </c:pt>
                <c:pt idx="7">
                  <c:v>Human Oversight</c:v>
                </c:pt>
                <c:pt idx="8">
                  <c:v>Data Integrity &amp; Security</c:v>
                </c:pt>
                <c:pt idx="9">
                  <c:v>Change &amp; Lifecycle</c:v>
                </c:pt>
                <c:pt idx="10">
                  <c:v>Monitoring &amp; Model Drift</c:v>
                </c:pt>
              </c:strCache>
            </c:strRef>
          </c:cat>
          <c:val>
            <c:numRef>
              <c:f>'Executive Dashboard'!$E$9:$E$23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453376"/>
        <c:axId val="195862528"/>
      </c:radarChart>
      <c:catAx>
        <c:axId val="162453376"/>
        <c:scaling>
          <c:orientation val="minMax"/>
        </c:scaling>
        <c:delete val="1"/>
        <c:axPos val="b"/>
        <c:majorTickMark val="none"/>
        <c:minorTickMark val="none"/>
        <c:tickLblPos val="nextTo"/>
        <c:crossAx val="195862528"/>
        <c:crosses val="autoZero"/>
        <c:auto val="1"/>
        <c:lblAlgn val="ctr"/>
        <c:lblOffset val="100"/>
        <c:noMultiLvlLbl val="1"/>
      </c:catAx>
      <c:valAx>
        <c:axId val="195862528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624533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60871336749141"/>
          <c:y val="0.15252113424472247"/>
          <c:w val="0.33062703938867144"/>
          <c:h val="0.72601921381448942"/>
        </c:manualLayout>
      </c:layout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0</xdr:rowOff>
    </xdr:from>
    <xdr:ext cx="4908550" cy="3105150"/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tabSelected="1" workbookViewId="0">
      <pane ySplit="3" topLeftCell="A4" activePane="bottomLeft" state="frozen"/>
      <selection pane="bottomLeft" activeCell="E25" sqref="E25"/>
    </sheetView>
  </sheetViews>
  <sheetFormatPr defaultRowHeight="14.5"/>
  <cols>
    <col min="1" max="1" width="18" customWidth="1"/>
    <col min="2" max="2" width="26" customWidth="1"/>
    <col min="3" max="4" width="32" customWidth="1"/>
    <col min="5" max="6" width="14" customWidth="1"/>
    <col min="7" max="7" width="28" customWidth="1"/>
    <col min="8" max="8" width="18" customWidth="1"/>
  </cols>
  <sheetData>
    <row r="1" spans="1:8" ht="32" customHeight="1">
      <c r="A1" s="27" t="s">
        <v>0</v>
      </c>
      <c r="B1" s="24"/>
      <c r="C1" s="24"/>
      <c r="D1" s="24"/>
      <c r="E1" s="24"/>
      <c r="F1" s="24"/>
      <c r="G1" s="24"/>
      <c r="H1" s="24"/>
    </row>
    <row r="2" spans="1:8">
      <c r="A2" s="25" t="s">
        <v>1</v>
      </c>
      <c r="B2" s="24"/>
      <c r="C2" s="24"/>
      <c r="D2" s="24"/>
      <c r="E2" s="24"/>
      <c r="F2" s="24"/>
      <c r="G2" s="24"/>
      <c r="H2" s="24"/>
    </row>
    <row r="3" spans="1:8">
      <c r="A3" s="6"/>
      <c r="B3" s="6"/>
      <c r="C3" s="6"/>
      <c r="D3" s="6"/>
      <c r="E3" s="6"/>
      <c r="F3" s="6"/>
      <c r="G3" s="6"/>
      <c r="H3" s="6"/>
    </row>
    <row r="4" spans="1:8">
      <c r="A4" s="31" t="s">
        <v>2</v>
      </c>
      <c r="B4" s="24"/>
      <c r="C4" s="31" t="s">
        <v>3</v>
      </c>
      <c r="D4" s="24"/>
      <c r="E4" s="31" t="s">
        <v>4</v>
      </c>
      <c r="F4" s="24"/>
      <c r="G4" s="31" t="s">
        <v>5</v>
      </c>
      <c r="H4" s="24"/>
    </row>
    <row r="5" spans="1:8" ht="30" customHeight="1">
      <c r="A5" s="26" t="str">
        <f>IF(COUNT('Readiness Assessment'!E10:E24)=0,"",ROUND(AVERAGE('Readiness Assessment'!E10:E24)/5*100,0))</f>
        <v/>
      </c>
      <c r="B5" s="24"/>
      <c r="C5" s="26" t="str">
        <f>IF(B5="","",IF(B5&lt;21,"Foundational Gap",IF(B5&lt;41,"Early Development",IF(B5&lt;61,"Developing",IF(B5&lt;81,"Controlled","AI-GxP Ready")))))</f>
        <v/>
      </c>
      <c r="D5" s="24"/>
      <c r="E5" s="26">
        <f>COUNTIF('Readiness Assessment'!G10:G24,"HIGH")</f>
        <v>0</v>
      </c>
      <c r="F5" s="24"/>
      <c r="G5" s="26">
        <f>COUNTIF('Readiness Assessment'!G10:G24,"MEDIUM")</f>
        <v>0</v>
      </c>
      <c r="H5" s="24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28" t="s">
        <v>6</v>
      </c>
      <c r="B7" s="24"/>
      <c r="C7" s="24"/>
      <c r="D7" s="28" t="s">
        <v>7</v>
      </c>
      <c r="E7" s="24"/>
      <c r="F7" s="24"/>
      <c r="G7" s="28" t="s">
        <v>8</v>
      </c>
      <c r="H7" s="24"/>
    </row>
    <row r="8" spans="1:8">
      <c r="A8" s="32" t="str">
        <f>IF(B5="","Enter scores in the Readiness Assessment.",IF(B5&lt;41,"Significant foundational gaps require priority action before scaling AI in GxP processes.",IF(B5&lt;61,"Developing controls are present; prioritize gaps in high-impact domains.",IF(B5&lt;81,"Core controls are established; strengthen evidence and lifecycle monitoring.","Strong readiness profile; maintain monitoring, governance and inspection evidence."))))</f>
        <v>Enter scores in the Readiness Assessment.</v>
      </c>
      <c r="B8" s="30"/>
      <c r="C8" s="30"/>
      <c r="D8" s="21" t="s">
        <v>9</v>
      </c>
      <c r="E8" s="21" t="s">
        <v>10</v>
      </c>
      <c r="F8" s="21" t="s">
        <v>11</v>
      </c>
      <c r="G8" s="21" t="s">
        <v>9</v>
      </c>
      <c r="H8" s="21" t="s">
        <v>10</v>
      </c>
    </row>
    <row r="9" spans="1:8">
      <c r="A9" s="30"/>
      <c r="B9" s="30"/>
      <c r="C9" s="30"/>
      <c r="D9" s="22" t="str">
        <f>'Readiness Assessment'!B10</f>
        <v>Intended Use &amp; Context</v>
      </c>
      <c r="E9" s="6">
        <v>0</v>
      </c>
      <c r="F9" s="6" t="str">
        <f t="shared" ref="F9:F19" si="0">IF(E9="","",IF(E9&lt;=2,"Priority",IF(E9=3,"Improve",IF(E9=4,"Monitor","Optimized"))))</f>
        <v>Priority</v>
      </c>
      <c r="G9" s="22" t="str">
        <f>IF(H9="","",INDEX('Readiness Assessment'!$B$10:$B$24,MATCH(H9,'Readiness Assessment'!$E$10:$E$24,0)))</f>
        <v/>
      </c>
      <c r="H9" s="6" t="str">
        <f>IFERROR(SMALL('Readiness Assessment'!$E$10:$E$24,1),"")</f>
        <v/>
      </c>
    </row>
    <row r="10" spans="1:8">
      <c r="A10" s="24"/>
      <c r="B10" s="24"/>
      <c r="C10" s="24"/>
      <c r="D10" s="22" t="str">
        <f>'Readiness Assessment'!B11</f>
        <v>GxP Impact</v>
      </c>
      <c r="E10" s="6">
        <f>'Readiness Assessment'!E11</f>
        <v>0</v>
      </c>
      <c r="F10" s="6" t="str">
        <f t="shared" si="0"/>
        <v>Priority</v>
      </c>
      <c r="G10" s="22" t="str">
        <f>IF(H10="","",INDEX('Readiness Assessment'!$B$10:$B$24,MATCH(H10,'Readiness Assessment'!$E$10:$E$24,0)))</f>
        <v/>
      </c>
      <c r="H10" s="6" t="str">
        <f>IFERROR(SMALL('Readiness Assessment'!$E$10:$E$24,2),"")</f>
        <v/>
      </c>
    </row>
    <row r="11" spans="1:8">
      <c r="A11" s="6"/>
      <c r="B11" s="6"/>
      <c r="C11" s="6"/>
      <c r="D11" s="22" t="str">
        <f>'Readiness Assessment'!B12</f>
        <v>Risk Management</v>
      </c>
      <c r="E11" s="6">
        <f>'Readiness Assessment'!E12</f>
        <v>0</v>
      </c>
      <c r="F11" s="6" t="str">
        <f t="shared" si="0"/>
        <v>Priority</v>
      </c>
      <c r="G11" s="22" t="str">
        <f>IF(H11="","",INDEX('Readiness Assessment'!$B$10:$B$24,MATCH(H11,'Readiness Assessment'!$E$10:$E$24,0)))</f>
        <v/>
      </c>
      <c r="H11" s="6" t="str">
        <f>IFERROR(SMALL('Readiness Assessment'!$E$10:$E$24,3),"")</f>
        <v/>
      </c>
    </row>
    <row r="12" spans="1:8">
      <c r="A12" s="28" t="s">
        <v>12</v>
      </c>
      <c r="B12" s="24"/>
      <c r="C12" s="24"/>
      <c r="D12" s="22" t="str">
        <f>'Readiness Assessment'!B13</f>
        <v>Data Governance</v>
      </c>
      <c r="E12" s="6">
        <f>'Readiness Assessment'!E13</f>
        <v>0</v>
      </c>
      <c r="F12" s="6" t="str">
        <f t="shared" si="0"/>
        <v>Priority</v>
      </c>
      <c r="G12" s="22" t="str">
        <f>IF(H12="","",INDEX('Readiness Assessment'!$B$10:$B$24,MATCH(H12,'Readiness Assessment'!$E$10:$E$24,0)))</f>
        <v/>
      </c>
      <c r="H12" s="6" t="str">
        <f>IFERROR(SMALL('Readiness Assessment'!$E$10:$E$24,4),"")</f>
        <v/>
      </c>
    </row>
    <row r="13" spans="1:8">
      <c r="A13" s="39" t="s">
        <v>13</v>
      </c>
      <c r="B13" s="40" t="s">
        <v>14</v>
      </c>
      <c r="C13" s="6"/>
      <c r="D13" s="22" t="str">
        <f>'Readiness Assessment'!B14</f>
        <v>Model Performance</v>
      </c>
      <c r="E13" s="6">
        <f>'Readiness Assessment'!E14</f>
        <v>0</v>
      </c>
      <c r="F13" s="6" t="str">
        <f t="shared" si="0"/>
        <v>Priority</v>
      </c>
      <c r="G13" s="22" t="str">
        <f>IF(H13="","",INDEX('Readiness Assessment'!$B$10:$B$24,MATCH(H13,'Readiness Assessment'!$E$10:$E$24,0)))</f>
        <v/>
      </c>
      <c r="H13" s="6" t="str">
        <f>IFERROR(SMALL('Readiness Assessment'!$E$10:$E$24,5),"")</f>
        <v/>
      </c>
    </row>
    <row r="14" spans="1:8">
      <c r="A14" s="39" t="s">
        <v>15</v>
      </c>
      <c r="B14" s="40" t="s">
        <v>16</v>
      </c>
      <c r="C14" s="6"/>
      <c r="D14" s="22" t="str">
        <f>'Readiness Assessment'!B15</f>
        <v>Bias &amp; Robustness</v>
      </c>
      <c r="E14" s="6">
        <f>'Readiness Assessment'!E15</f>
        <v>0</v>
      </c>
      <c r="F14" s="6" t="str">
        <f t="shared" si="0"/>
        <v>Priority</v>
      </c>
      <c r="G14" s="6"/>
      <c r="H14" s="6"/>
    </row>
    <row r="15" spans="1:8">
      <c r="A15" s="39" t="s">
        <v>17</v>
      </c>
      <c r="B15" s="40" t="s">
        <v>18</v>
      </c>
      <c r="C15" s="6"/>
      <c r="D15" s="22" t="str">
        <f>'Readiness Assessment'!B16</f>
        <v>Validation / CSA</v>
      </c>
      <c r="E15" s="6">
        <f>'Readiness Assessment'!E16</f>
        <v>0</v>
      </c>
      <c r="F15" s="6" t="str">
        <f t="shared" si="0"/>
        <v>Priority</v>
      </c>
      <c r="G15" s="6"/>
      <c r="H15" s="6"/>
    </row>
    <row r="16" spans="1:8">
      <c r="A16" s="39" t="s">
        <v>19</v>
      </c>
      <c r="B16" s="40" t="s">
        <v>20</v>
      </c>
      <c r="C16" s="6"/>
      <c r="D16" s="22" t="str">
        <f>'Readiness Assessment'!B17</f>
        <v>Human Oversight</v>
      </c>
      <c r="E16" s="6">
        <f>'Readiness Assessment'!E17</f>
        <v>0</v>
      </c>
      <c r="F16" s="6" t="str">
        <f t="shared" si="0"/>
        <v>Priority</v>
      </c>
      <c r="G16" s="6"/>
      <c r="H16" s="6"/>
    </row>
    <row r="17" spans="1:8">
      <c r="A17" s="39" t="s">
        <v>21</v>
      </c>
      <c r="B17" s="40" t="s">
        <v>22</v>
      </c>
      <c r="C17" s="6"/>
      <c r="D17" s="22" t="str">
        <f>'Readiness Assessment'!B18</f>
        <v>Data Integrity &amp; Security</v>
      </c>
      <c r="E17" s="6">
        <f>'Readiness Assessment'!E18</f>
        <v>0</v>
      </c>
      <c r="F17" s="6" t="str">
        <f t="shared" si="0"/>
        <v>Priority</v>
      </c>
      <c r="G17" s="6"/>
      <c r="H17" s="6"/>
    </row>
    <row r="18" spans="1:8">
      <c r="A18" s="6"/>
      <c r="B18" s="6"/>
      <c r="C18" s="6"/>
      <c r="D18" s="22" t="str">
        <f>'Readiness Assessment'!B19</f>
        <v>Change &amp; Lifecycle</v>
      </c>
      <c r="E18" s="6">
        <f>'Readiness Assessment'!E19</f>
        <v>0</v>
      </c>
      <c r="F18" s="6" t="str">
        <f t="shared" si="0"/>
        <v>Priority</v>
      </c>
      <c r="G18" s="6"/>
      <c r="H18" s="6"/>
    </row>
    <row r="19" spans="1:8">
      <c r="A19" s="6"/>
      <c r="B19" s="6"/>
      <c r="C19" s="6"/>
      <c r="D19" s="22" t="str">
        <f>'Readiness Assessment'!B20</f>
        <v>Monitoring &amp; Model Drift</v>
      </c>
      <c r="E19" s="6">
        <f>'Readiness Assessment'!E20</f>
        <v>0</v>
      </c>
      <c r="F19" s="6" t="str">
        <f t="shared" si="0"/>
        <v>Priority</v>
      </c>
      <c r="G19" s="6"/>
      <c r="H19" s="6"/>
    </row>
    <row r="20" spans="1:8">
      <c r="A20" s="28" t="s">
        <v>23</v>
      </c>
      <c r="B20" s="24"/>
      <c r="C20" s="24"/>
      <c r="D20" s="24"/>
      <c r="E20" s="24"/>
      <c r="F20" s="24"/>
      <c r="G20" s="24"/>
      <c r="H20" s="24"/>
    </row>
    <row r="21" spans="1:8">
      <c r="A21" s="51" t="s">
        <v>24</v>
      </c>
      <c r="B21" s="50"/>
      <c r="C21" s="50"/>
      <c r="D21" s="50"/>
      <c r="E21" s="50"/>
      <c r="F21" s="50"/>
      <c r="G21" s="50"/>
      <c r="H21" s="50"/>
    </row>
    <row r="22" spans="1:8">
      <c r="A22" s="51" t="s">
        <v>25</v>
      </c>
      <c r="B22" s="50"/>
      <c r="C22" s="50"/>
      <c r="D22" s="50"/>
      <c r="E22" s="50"/>
      <c r="F22" s="50"/>
      <c r="G22" s="50"/>
      <c r="H22" s="50"/>
    </row>
    <row r="23" spans="1:8">
      <c r="A23" s="51" t="s">
        <v>26</v>
      </c>
      <c r="B23" s="50"/>
      <c r="C23" s="50"/>
      <c r="D23" s="50"/>
      <c r="E23" s="50"/>
      <c r="F23" s="50"/>
      <c r="G23" s="50"/>
      <c r="H23" s="50"/>
    </row>
    <row r="24" spans="1:8" ht="17" customHeight="1">
      <c r="A24" s="51" t="s">
        <v>201</v>
      </c>
      <c r="B24" s="50"/>
      <c r="C24" s="50"/>
      <c r="D24" s="50"/>
      <c r="E24" s="50"/>
      <c r="F24" s="50"/>
      <c r="G24" s="50"/>
      <c r="H24" s="50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29" t="s">
        <v>27</v>
      </c>
      <c r="B27" s="30"/>
      <c r="C27" s="30"/>
      <c r="D27" s="30"/>
      <c r="E27" s="30"/>
      <c r="F27" s="30"/>
      <c r="G27" s="30"/>
      <c r="H27" s="30"/>
    </row>
    <row r="28" spans="1:8">
      <c r="A28" s="30"/>
      <c r="B28" s="30"/>
      <c r="C28" s="30"/>
      <c r="D28" s="30"/>
      <c r="E28" s="30"/>
      <c r="F28" s="30"/>
      <c r="G28" s="30"/>
      <c r="H28" s="30"/>
    </row>
    <row r="29" spans="1:8" ht="17" customHeight="1">
      <c r="A29" s="30"/>
      <c r="B29" s="30"/>
      <c r="C29" s="30"/>
      <c r="D29" s="30"/>
      <c r="E29" s="30"/>
      <c r="F29" s="30"/>
      <c r="G29" s="30"/>
      <c r="H29" s="30"/>
    </row>
    <row r="30" spans="1:8" ht="6" customHeight="1">
      <c r="A30" s="41"/>
      <c r="B30" s="41"/>
      <c r="C30" s="41"/>
      <c r="D30" s="41"/>
      <c r="E30" s="41"/>
      <c r="F30" s="41"/>
      <c r="G30" s="41"/>
      <c r="H30" s="41"/>
    </row>
    <row r="31" spans="1:8">
      <c r="A31" s="42"/>
      <c r="B31" s="42"/>
      <c r="C31" s="42"/>
      <c r="D31" s="42"/>
      <c r="E31" s="42"/>
      <c r="F31" s="42"/>
      <c r="G31" s="42"/>
      <c r="H31" s="42"/>
    </row>
    <row r="32" spans="1:8">
      <c r="A32" s="42"/>
      <c r="B32" s="42"/>
      <c r="C32" s="42"/>
      <c r="D32" s="42"/>
      <c r="E32" s="42"/>
      <c r="F32" s="42"/>
      <c r="G32" s="42"/>
      <c r="H32" s="42"/>
    </row>
    <row r="33" spans="1:8">
      <c r="A33" s="42"/>
      <c r="B33" s="42"/>
      <c r="C33" s="42"/>
      <c r="D33" s="42"/>
      <c r="E33" s="42"/>
      <c r="F33" s="42"/>
      <c r="G33" s="42"/>
      <c r="H33" s="42"/>
    </row>
    <row r="34" spans="1:8">
      <c r="A34" s="42"/>
      <c r="B34" s="42"/>
      <c r="C34" s="42"/>
      <c r="D34" s="42"/>
      <c r="E34" s="42"/>
      <c r="F34" s="42"/>
      <c r="G34" s="42"/>
      <c r="H34" s="42"/>
    </row>
    <row r="35" spans="1:8">
      <c r="A35" s="42"/>
      <c r="B35" s="42"/>
      <c r="C35" s="42"/>
      <c r="D35" s="42"/>
      <c r="E35" s="42"/>
      <c r="F35" s="42"/>
      <c r="G35" s="42"/>
      <c r="H35" s="42"/>
    </row>
    <row r="36" spans="1:8">
      <c r="A36" s="42"/>
      <c r="B36" s="42"/>
      <c r="C36" s="42"/>
      <c r="D36" s="42"/>
      <c r="E36" s="42"/>
      <c r="F36" s="42"/>
      <c r="G36" s="42"/>
      <c r="H36" s="42"/>
    </row>
    <row r="37" spans="1:8">
      <c r="A37" s="42"/>
      <c r="B37" s="42"/>
      <c r="C37" s="42"/>
      <c r="D37" s="42"/>
      <c r="E37" s="42"/>
      <c r="F37" s="42"/>
      <c r="G37" s="42"/>
      <c r="H37" s="42"/>
    </row>
    <row r="38" spans="1:8">
      <c r="A38" s="42"/>
      <c r="B38" s="42"/>
      <c r="C38" s="42"/>
      <c r="D38" s="42"/>
      <c r="E38" s="42"/>
      <c r="F38" s="42"/>
      <c r="G38" s="42"/>
      <c r="H38" s="42"/>
    </row>
    <row r="39" spans="1:8">
      <c r="A39" s="42"/>
      <c r="B39" s="42"/>
      <c r="C39" s="42"/>
      <c r="D39" s="42"/>
      <c r="E39" s="42"/>
      <c r="F39" s="42"/>
      <c r="G39" s="42"/>
      <c r="H39" s="42"/>
    </row>
    <row r="40" spans="1:8">
      <c r="A40" s="42"/>
      <c r="B40" s="42"/>
      <c r="C40" s="42"/>
      <c r="D40" s="42"/>
      <c r="E40" s="42"/>
      <c r="F40" s="42"/>
      <c r="G40" s="42"/>
      <c r="H40" s="42"/>
    </row>
    <row r="41" spans="1:8">
      <c r="A41" s="42"/>
      <c r="B41" s="42"/>
      <c r="C41" s="42"/>
      <c r="D41" s="42"/>
      <c r="E41" s="42"/>
      <c r="F41" s="42"/>
      <c r="G41" s="42"/>
      <c r="H41" s="42"/>
    </row>
    <row r="42" spans="1:8">
      <c r="A42" s="42"/>
      <c r="B42" s="42"/>
      <c r="C42" s="42"/>
      <c r="D42" s="42"/>
      <c r="E42" s="42"/>
      <c r="F42" s="42"/>
      <c r="G42" s="42"/>
      <c r="H42" s="42"/>
    </row>
    <row r="43" spans="1:8">
      <c r="A43" s="42"/>
      <c r="B43" s="42"/>
      <c r="C43" s="42"/>
      <c r="D43" s="42"/>
      <c r="E43" s="42"/>
      <c r="F43" s="42"/>
      <c r="G43" s="42"/>
      <c r="H43" s="42"/>
    </row>
    <row r="44" spans="1:8">
      <c r="A44" s="42"/>
      <c r="B44" s="42"/>
      <c r="C44" s="42"/>
      <c r="D44" s="42"/>
      <c r="E44" s="42"/>
      <c r="F44" s="42"/>
      <c r="G44" s="42"/>
      <c r="H44" s="42"/>
    </row>
  </sheetData>
  <mergeCells count="21">
    <mergeCell ref="A1:H1"/>
    <mergeCell ref="A12:C12"/>
    <mergeCell ref="D7:F7"/>
    <mergeCell ref="A23:H23"/>
    <mergeCell ref="A27:H30"/>
    <mergeCell ref="A22:H22"/>
    <mergeCell ref="C4:D4"/>
    <mergeCell ref="A4:B4"/>
    <mergeCell ref="G4:H4"/>
    <mergeCell ref="E4:F4"/>
    <mergeCell ref="G7:H7"/>
    <mergeCell ref="A20:H20"/>
    <mergeCell ref="A8:C10"/>
    <mergeCell ref="A7:C7"/>
    <mergeCell ref="A21:H21"/>
    <mergeCell ref="A24:H24"/>
    <mergeCell ref="A2:H2"/>
    <mergeCell ref="C5:D5"/>
    <mergeCell ref="A5:B5"/>
    <mergeCell ref="G5:H5"/>
    <mergeCell ref="E5:F5"/>
  </mergeCells>
  <conditionalFormatting sqref="E9:E23">
    <cfRule type="cellIs" dxfId="8" priority="1" operator="lessThanOrEqual">
      <formula>2</formula>
    </cfRule>
    <cfRule type="cellIs" dxfId="7" priority="2" operator="equal">
      <formula>3</formula>
    </cfRule>
    <cfRule type="cellIs" dxfId="6" priority="3" operator="greaterThanOrEqual">
      <formula>4</formula>
    </cfRule>
  </conditionalFormatting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>
      <pane ySplit="9" topLeftCell="A10" activePane="bottomLeft" state="frozen"/>
      <selection pane="bottomLeft" activeCell="A9" sqref="A9"/>
    </sheetView>
  </sheetViews>
  <sheetFormatPr defaultRowHeight="14.5"/>
  <cols>
    <col min="1" max="1" width="17.6328125" customWidth="1"/>
    <col min="2" max="2" width="28" customWidth="1"/>
    <col min="3" max="3" width="48" customWidth="1"/>
    <col min="4" max="4" width="38" customWidth="1"/>
    <col min="5" max="5" width="13" customWidth="1"/>
    <col min="6" max="6" width="42" customWidth="1"/>
    <col min="7" max="7" width="13" customWidth="1"/>
    <col min="8" max="8" width="16" customWidth="1"/>
  </cols>
  <sheetData>
    <row r="1" spans="1:8" ht="34" customHeight="1">
      <c r="A1" s="37" t="s">
        <v>28</v>
      </c>
      <c r="B1" s="30"/>
      <c r="C1" s="30"/>
      <c r="D1" s="30"/>
      <c r="E1" s="30"/>
      <c r="F1" s="30"/>
      <c r="G1" s="30"/>
      <c r="H1" s="30"/>
    </row>
    <row r="2" spans="1:8" ht="22" customHeight="1">
      <c r="A2" s="35" t="s">
        <v>29</v>
      </c>
      <c r="B2" s="30"/>
      <c r="C2" s="30"/>
      <c r="D2" s="30"/>
      <c r="E2" s="30"/>
      <c r="F2" s="30"/>
      <c r="G2" s="30"/>
      <c r="H2" s="30"/>
    </row>
    <row r="3" spans="1:8">
      <c r="A3" s="11"/>
      <c r="B3" s="11"/>
      <c r="C3" s="11"/>
      <c r="D3" s="11"/>
      <c r="E3" s="11"/>
      <c r="F3" s="11"/>
      <c r="G3" s="11"/>
      <c r="H3" s="11"/>
    </row>
    <row r="4" spans="1:8">
      <c r="A4" s="5" t="s">
        <v>30</v>
      </c>
      <c r="B4" s="33"/>
      <c r="C4" s="24"/>
      <c r="D4" s="24"/>
      <c r="E4" s="11"/>
      <c r="F4" s="36" t="s">
        <v>31</v>
      </c>
      <c r="G4" s="30"/>
      <c r="H4" s="30"/>
    </row>
    <row r="5" spans="1:8">
      <c r="A5" s="5" t="s">
        <v>32</v>
      </c>
      <c r="B5" s="33"/>
      <c r="C5" s="24"/>
      <c r="D5" s="24"/>
      <c r="E5" s="11"/>
      <c r="F5" s="30"/>
      <c r="G5" s="30"/>
      <c r="H5" s="30"/>
    </row>
    <row r="6" spans="1:8">
      <c r="A6" s="5" t="s">
        <v>33</v>
      </c>
      <c r="B6" s="33"/>
      <c r="C6" s="24"/>
      <c r="D6" s="24"/>
      <c r="E6" s="11"/>
      <c r="F6" s="30"/>
      <c r="G6" s="30"/>
      <c r="H6" s="30"/>
    </row>
    <row r="7" spans="1:8">
      <c r="A7" s="5" t="s">
        <v>34</v>
      </c>
      <c r="B7" s="33"/>
      <c r="C7" s="24"/>
      <c r="D7" s="24"/>
      <c r="E7" s="11"/>
      <c r="F7" s="30"/>
      <c r="G7" s="30"/>
      <c r="H7" s="30"/>
    </row>
    <row r="8" spans="1:8">
      <c r="A8" s="11"/>
      <c r="B8" s="11"/>
      <c r="C8" s="11"/>
      <c r="D8" s="11"/>
      <c r="E8" s="11"/>
      <c r="F8" s="11"/>
      <c r="G8" s="11"/>
      <c r="H8" s="11"/>
    </row>
    <row r="9" spans="1:8" ht="30" customHeight="1">
      <c r="A9" s="6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</row>
    <row r="10" spans="1:8" ht="29" customHeight="1">
      <c r="A10" s="7">
        <v>1</v>
      </c>
      <c r="B10" s="7" t="s">
        <v>43</v>
      </c>
      <c r="C10" s="7" t="s">
        <v>44</v>
      </c>
      <c r="D10" s="7" t="s">
        <v>45</v>
      </c>
      <c r="E10" s="8"/>
      <c r="F10" s="9"/>
      <c r="G10" s="7" t="str">
        <f t="shared" ref="G10:G24" si="0">IF(E10="","",IF(E10&lt;=1,"HIGH",IF(E10=2,"HIGH",IF(E10=3,"MEDIUM",IF(E10=4,"LOW","LOW")))))</f>
        <v/>
      </c>
      <c r="H10" s="7" t="str">
        <f t="shared" ref="H10:H24" si="1">IF(E10="","",IF(E10&lt;=2,"Immediate",IF(E10=3,"Planned",IF(E10=4,"Monitor","Maintain"))))</f>
        <v/>
      </c>
    </row>
    <row r="11" spans="1:8" ht="43.5" customHeight="1">
      <c r="A11" s="7">
        <v>2</v>
      </c>
      <c r="B11" s="7" t="s">
        <v>46</v>
      </c>
      <c r="C11" s="7" t="s">
        <v>47</v>
      </c>
      <c r="D11" s="7" t="s">
        <v>48</v>
      </c>
      <c r="E11" s="8"/>
      <c r="F11" s="9"/>
      <c r="G11" s="7" t="str">
        <f t="shared" si="0"/>
        <v/>
      </c>
      <c r="H11" s="7" t="str">
        <f t="shared" si="1"/>
        <v/>
      </c>
    </row>
    <row r="12" spans="1:8" ht="29" customHeight="1">
      <c r="A12" s="7">
        <v>3</v>
      </c>
      <c r="B12" s="7" t="s">
        <v>49</v>
      </c>
      <c r="C12" s="7" t="s">
        <v>50</v>
      </c>
      <c r="D12" s="7" t="s">
        <v>51</v>
      </c>
      <c r="E12" s="8"/>
      <c r="F12" s="9"/>
      <c r="G12" s="7" t="str">
        <f t="shared" si="0"/>
        <v/>
      </c>
      <c r="H12" s="7" t="str">
        <f t="shared" si="1"/>
        <v/>
      </c>
    </row>
    <row r="13" spans="1:8" ht="29" customHeight="1">
      <c r="A13" s="7">
        <v>4</v>
      </c>
      <c r="B13" s="7" t="s">
        <v>52</v>
      </c>
      <c r="C13" s="7" t="s">
        <v>53</v>
      </c>
      <c r="D13" s="7" t="s">
        <v>54</v>
      </c>
      <c r="E13" s="8"/>
      <c r="F13" s="9"/>
      <c r="G13" s="7" t="str">
        <f t="shared" si="0"/>
        <v/>
      </c>
      <c r="H13" s="7" t="str">
        <f t="shared" si="1"/>
        <v/>
      </c>
    </row>
    <row r="14" spans="1:8" ht="29" customHeight="1">
      <c r="A14" s="7">
        <v>5</v>
      </c>
      <c r="B14" s="7" t="s">
        <v>55</v>
      </c>
      <c r="C14" s="7" t="s">
        <v>56</v>
      </c>
      <c r="D14" s="7" t="s">
        <v>57</v>
      </c>
      <c r="E14" s="8"/>
      <c r="F14" s="9"/>
      <c r="G14" s="7" t="str">
        <f t="shared" si="0"/>
        <v/>
      </c>
      <c r="H14" s="7" t="str">
        <f t="shared" si="1"/>
        <v/>
      </c>
    </row>
    <row r="15" spans="1:8" ht="29" customHeight="1">
      <c r="A15" s="7">
        <v>6</v>
      </c>
      <c r="B15" s="7" t="s">
        <v>58</v>
      </c>
      <c r="C15" s="7" t="s">
        <v>59</v>
      </c>
      <c r="D15" s="7" t="s">
        <v>60</v>
      </c>
      <c r="E15" s="8"/>
      <c r="F15" s="9"/>
      <c r="G15" s="7" t="str">
        <f t="shared" si="0"/>
        <v/>
      </c>
      <c r="H15" s="7" t="str">
        <f t="shared" si="1"/>
        <v/>
      </c>
    </row>
    <row r="16" spans="1:8" ht="29" customHeight="1">
      <c r="A16" s="7">
        <v>7</v>
      </c>
      <c r="B16" s="7" t="s">
        <v>61</v>
      </c>
      <c r="C16" s="7" t="s">
        <v>62</v>
      </c>
      <c r="D16" s="7" t="s">
        <v>63</v>
      </c>
      <c r="E16" s="8"/>
      <c r="F16" s="9"/>
      <c r="G16" s="7" t="str">
        <f t="shared" si="0"/>
        <v/>
      </c>
      <c r="H16" s="7" t="str">
        <f t="shared" si="1"/>
        <v/>
      </c>
    </row>
    <row r="17" spans="1:8" ht="29" customHeight="1">
      <c r="A17" s="7">
        <v>8</v>
      </c>
      <c r="B17" s="7" t="s">
        <v>64</v>
      </c>
      <c r="C17" s="7" t="s">
        <v>65</v>
      </c>
      <c r="D17" s="7" t="s">
        <v>66</v>
      </c>
      <c r="E17" s="8"/>
      <c r="F17" s="9"/>
      <c r="G17" s="7" t="str">
        <f t="shared" si="0"/>
        <v/>
      </c>
      <c r="H17" s="7" t="str">
        <f t="shared" si="1"/>
        <v/>
      </c>
    </row>
    <row r="18" spans="1:8" ht="29" customHeight="1">
      <c r="A18" s="7">
        <v>9</v>
      </c>
      <c r="B18" s="7" t="s">
        <v>67</v>
      </c>
      <c r="C18" s="7" t="s">
        <v>68</v>
      </c>
      <c r="D18" s="7" t="s">
        <v>69</v>
      </c>
      <c r="E18" s="8"/>
      <c r="F18" s="9"/>
      <c r="G18" s="7" t="str">
        <f t="shared" si="0"/>
        <v/>
      </c>
      <c r="H18" s="7" t="str">
        <f t="shared" si="1"/>
        <v/>
      </c>
    </row>
    <row r="19" spans="1:8" ht="29" customHeight="1">
      <c r="A19" s="7">
        <v>10</v>
      </c>
      <c r="B19" s="7" t="s">
        <v>70</v>
      </c>
      <c r="C19" s="7" t="s">
        <v>71</v>
      </c>
      <c r="D19" s="7" t="s">
        <v>72</v>
      </c>
      <c r="E19" s="8"/>
      <c r="F19" s="9"/>
      <c r="G19" s="7" t="str">
        <f t="shared" si="0"/>
        <v/>
      </c>
      <c r="H19" s="7" t="str">
        <f t="shared" si="1"/>
        <v/>
      </c>
    </row>
    <row r="20" spans="1:8" ht="29" customHeight="1">
      <c r="A20" s="7">
        <v>11</v>
      </c>
      <c r="B20" s="7" t="s">
        <v>73</v>
      </c>
      <c r="C20" s="7" t="s">
        <v>74</v>
      </c>
      <c r="D20" s="7" t="s">
        <v>75</v>
      </c>
      <c r="E20" s="8"/>
      <c r="F20" s="9"/>
      <c r="G20" s="7" t="str">
        <f t="shared" si="0"/>
        <v/>
      </c>
      <c r="H20" s="7" t="str">
        <f t="shared" si="1"/>
        <v/>
      </c>
    </row>
    <row r="21" spans="1:8" ht="29" customHeight="1">
      <c r="A21" s="7">
        <v>12</v>
      </c>
      <c r="B21" s="7" t="s">
        <v>76</v>
      </c>
      <c r="C21" s="7" t="s">
        <v>77</v>
      </c>
      <c r="D21" s="7" t="s">
        <v>78</v>
      </c>
      <c r="E21" s="8"/>
      <c r="F21" s="9"/>
      <c r="G21" s="7" t="str">
        <f t="shared" si="0"/>
        <v/>
      </c>
      <c r="H21" s="7" t="str">
        <f t="shared" si="1"/>
        <v/>
      </c>
    </row>
    <row r="22" spans="1:8" ht="29" customHeight="1">
      <c r="A22" s="7">
        <v>13</v>
      </c>
      <c r="B22" s="7" t="s">
        <v>79</v>
      </c>
      <c r="C22" s="7" t="s">
        <v>80</v>
      </c>
      <c r="D22" s="7" t="s">
        <v>81</v>
      </c>
      <c r="E22" s="8"/>
      <c r="F22" s="9"/>
      <c r="G22" s="7" t="str">
        <f t="shared" si="0"/>
        <v/>
      </c>
      <c r="H22" s="7" t="str">
        <f t="shared" si="1"/>
        <v/>
      </c>
    </row>
    <row r="23" spans="1:8" ht="29" customHeight="1">
      <c r="A23" s="7">
        <v>14</v>
      </c>
      <c r="B23" s="7" t="s">
        <v>82</v>
      </c>
      <c r="C23" s="7" t="s">
        <v>83</v>
      </c>
      <c r="D23" s="7" t="s">
        <v>84</v>
      </c>
      <c r="E23" s="8"/>
      <c r="F23" s="9"/>
      <c r="G23" s="7" t="str">
        <f t="shared" si="0"/>
        <v/>
      </c>
      <c r="H23" s="7" t="str">
        <f t="shared" si="1"/>
        <v/>
      </c>
    </row>
    <row r="24" spans="1:8" ht="29" customHeight="1">
      <c r="A24" s="7">
        <v>15</v>
      </c>
      <c r="B24" s="7" t="s">
        <v>85</v>
      </c>
      <c r="C24" s="7" t="s">
        <v>86</v>
      </c>
      <c r="D24" s="7" t="s">
        <v>87</v>
      </c>
      <c r="E24" s="8"/>
      <c r="F24" s="9"/>
      <c r="G24" s="7" t="str">
        <f t="shared" si="0"/>
        <v/>
      </c>
      <c r="H24" s="7" t="str">
        <f t="shared" si="1"/>
        <v/>
      </c>
    </row>
    <row r="26" spans="1:8">
      <c r="A26" s="34" t="s">
        <v>88</v>
      </c>
      <c r="B26" s="30"/>
      <c r="C26" s="30"/>
      <c r="D26" s="30"/>
      <c r="E26" s="30"/>
      <c r="F26" s="30"/>
      <c r="G26" s="30"/>
      <c r="H26" s="30"/>
    </row>
    <row r="27" spans="1:8">
      <c r="A27" s="30"/>
      <c r="B27" s="30"/>
      <c r="C27" s="30"/>
      <c r="D27" s="30"/>
      <c r="E27" s="30"/>
      <c r="F27" s="30"/>
      <c r="G27" s="30"/>
      <c r="H27" s="30"/>
    </row>
  </sheetData>
  <autoFilter ref="A9:H24"/>
  <mergeCells count="8">
    <mergeCell ref="A1:H1"/>
    <mergeCell ref="B7:D7"/>
    <mergeCell ref="B6:D6"/>
    <mergeCell ref="B5:D5"/>
    <mergeCell ref="A26:H27"/>
    <mergeCell ref="A2:H2"/>
    <mergeCell ref="F4:H7"/>
    <mergeCell ref="B4:D4"/>
  </mergeCells>
  <conditionalFormatting sqref="E10:E24">
    <cfRule type="cellIs" dxfId="5" priority="1" operator="lessThanOrEqual">
      <formula>2</formula>
    </cfRule>
    <cfRule type="cellIs" dxfId="4" priority="2" operator="equal">
      <formula>3</formula>
    </cfRule>
    <cfRule type="cellIs" dxfId="3" priority="3" operator="greaterThanOrEqual">
      <formula>4</formula>
    </cfRule>
  </conditionalFormatting>
  <conditionalFormatting sqref="G10:G24">
    <cfRule type="expression" dxfId="2" priority="4">
      <formula>G10="HIGH"</formula>
    </cfRule>
    <cfRule type="expression" dxfId="1" priority="5">
      <formula>G10="MEDIUM"</formula>
    </cfRule>
    <cfRule type="expression" dxfId="0" priority="6">
      <formula>G10="LOW"</formula>
    </cfRule>
  </conditionalFormatting>
  <dataValidations count="1">
    <dataValidation type="whole" allowBlank="1" errorTitle="Invalid readiness score" error="Enter a whole number from 0 to 5." promptTitle="Readiness scoring" prompt="0=Not Established; 1=Initial; 2=Developing; 3=Defined; 4=Managed; 5=Optimized." sqref="E10:E24">
      <formula1>0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4" workbookViewId="0">
      <selection activeCell="C4" sqref="C4"/>
    </sheetView>
  </sheetViews>
  <sheetFormatPr defaultRowHeight="14.5"/>
  <cols>
    <col min="1" max="1" width="32" customWidth="1"/>
    <col min="2" max="2" width="49.1796875" customWidth="1"/>
  </cols>
  <sheetData>
    <row r="1" spans="1:2">
      <c r="A1" s="2" t="s">
        <v>9</v>
      </c>
      <c r="B1" s="2" t="s">
        <v>89</v>
      </c>
    </row>
    <row r="2" spans="1:2">
      <c r="A2" s="11" t="s">
        <v>43</v>
      </c>
      <c r="B2" s="3" t="s">
        <v>90</v>
      </c>
    </row>
    <row r="3" spans="1:2">
      <c r="A3" s="11" t="s">
        <v>46</v>
      </c>
      <c r="B3" s="3" t="s">
        <v>91</v>
      </c>
    </row>
    <row r="4" spans="1:2">
      <c r="A4" s="19" t="s">
        <v>36</v>
      </c>
      <c r="B4" s="18" t="s">
        <v>92</v>
      </c>
    </row>
    <row r="5" spans="1:2">
      <c r="A5" s="20" t="s">
        <v>49</v>
      </c>
      <c r="B5" s="17" t="s">
        <v>93</v>
      </c>
    </row>
    <row r="6" spans="1:2">
      <c r="A6" s="20" t="s">
        <v>52</v>
      </c>
      <c r="B6" s="17" t="s">
        <v>94</v>
      </c>
    </row>
    <row r="7" spans="1:2">
      <c r="A7" s="20" t="s">
        <v>55</v>
      </c>
      <c r="B7" s="17" t="s">
        <v>95</v>
      </c>
    </row>
    <row r="8" spans="1:2">
      <c r="A8" s="20" t="s">
        <v>58</v>
      </c>
      <c r="B8" s="17" t="s">
        <v>96</v>
      </c>
    </row>
    <row r="9" spans="1:2">
      <c r="A9" s="20" t="s">
        <v>61</v>
      </c>
      <c r="B9" s="17" t="s">
        <v>97</v>
      </c>
    </row>
    <row r="10" spans="1:2">
      <c r="A10" s="20" t="s">
        <v>64</v>
      </c>
      <c r="B10" s="17" t="s">
        <v>98</v>
      </c>
    </row>
    <row r="11" spans="1:2">
      <c r="A11" s="20" t="s">
        <v>67</v>
      </c>
      <c r="B11" s="17" t="s">
        <v>99</v>
      </c>
    </row>
    <row r="12" spans="1:2">
      <c r="A12" s="20" t="s">
        <v>70</v>
      </c>
      <c r="B12" s="17" t="s">
        <v>100</v>
      </c>
    </row>
    <row r="13" spans="1:2">
      <c r="A13" s="20" t="s">
        <v>73</v>
      </c>
      <c r="B13" s="17" t="s">
        <v>101</v>
      </c>
    </row>
    <row r="14" spans="1:2">
      <c r="A14" s="20" t="s">
        <v>76</v>
      </c>
      <c r="B14" s="17" t="s">
        <v>102</v>
      </c>
    </row>
    <row r="15" spans="1:2">
      <c r="A15" s="20" t="s">
        <v>79</v>
      </c>
      <c r="B15" s="17" t="s">
        <v>103</v>
      </c>
    </row>
    <row r="16" spans="1:2">
      <c r="A16" s="20" t="s">
        <v>82</v>
      </c>
      <c r="B16" s="17" t="s">
        <v>104</v>
      </c>
    </row>
    <row r="17" spans="1:2">
      <c r="A17" s="20" t="s">
        <v>85</v>
      </c>
      <c r="B17" s="17" t="s">
        <v>105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13" workbookViewId="0">
      <selection activeCell="A15" sqref="A15"/>
    </sheetView>
  </sheetViews>
  <sheetFormatPr defaultRowHeight="14.5"/>
  <cols>
    <col min="1" max="1" width="64.54296875" customWidth="1"/>
    <col min="2" max="2" width="25" customWidth="1"/>
    <col min="3" max="3" width="65" customWidth="1"/>
  </cols>
  <sheetData>
    <row r="1" spans="1:3" ht="26" customHeight="1">
      <c r="A1" s="10" t="s">
        <v>106</v>
      </c>
      <c r="B1" s="11"/>
      <c r="C1" s="11"/>
    </row>
    <row r="2" spans="1:3">
      <c r="A2" s="11"/>
      <c r="B2" s="11"/>
      <c r="C2" s="11"/>
    </row>
    <row r="3" spans="1:3" ht="17" customHeight="1">
      <c r="A3" s="4" t="s">
        <v>107</v>
      </c>
      <c r="B3" s="11"/>
      <c r="C3" s="11"/>
    </row>
    <row r="4" spans="1:3" ht="30" customHeight="1">
      <c r="A4" s="3" t="s">
        <v>108</v>
      </c>
      <c r="B4" s="11"/>
      <c r="C4" s="11"/>
    </row>
    <row r="5" spans="1:3">
      <c r="A5" s="11"/>
      <c r="B5" s="11"/>
      <c r="C5" s="11"/>
    </row>
    <row r="6" spans="1:3" ht="17" customHeight="1">
      <c r="A6" s="4" t="s">
        <v>109</v>
      </c>
      <c r="B6" s="11"/>
      <c r="C6" s="11"/>
    </row>
    <row r="7" spans="1:3" ht="28.5" customHeight="1">
      <c r="A7" s="3" t="s">
        <v>110</v>
      </c>
      <c r="B7" s="11"/>
      <c r="C7" s="11"/>
    </row>
    <row r="8" spans="1:3" ht="17" customHeight="1">
      <c r="A8" s="3" t="s">
        <v>111</v>
      </c>
      <c r="B8" s="11"/>
      <c r="C8" s="11"/>
    </row>
    <row r="9" spans="1:3" ht="18.5" customHeight="1">
      <c r="A9" s="3" t="s">
        <v>112</v>
      </c>
      <c r="B9" s="11"/>
      <c r="C9" s="11"/>
    </row>
    <row r="10" spans="1:3" ht="34.5" customHeight="1">
      <c r="A10" s="3" t="s">
        <v>113</v>
      </c>
      <c r="B10" s="11"/>
      <c r="C10" s="11"/>
    </row>
    <row r="11" spans="1:3" ht="17" customHeight="1">
      <c r="A11" s="3" t="s">
        <v>114</v>
      </c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 ht="17" customHeight="1">
      <c r="A14" s="14" t="s">
        <v>115</v>
      </c>
      <c r="B14" s="20" t="s">
        <v>116</v>
      </c>
      <c r="C14" s="15" t="s">
        <v>117</v>
      </c>
    </row>
    <row r="15" spans="1:3">
      <c r="A15" s="16">
        <v>0</v>
      </c>
      <c r="B15" s="20" t="s">
        <v>118</v>
      </c>
      <c r="C15" s="17" t="s">
        <v>119</v>
      </c>
    </row>
    <row r="16" spans="1:3">
      <c r="A16" s="16">
        <v>1</v>
      </c>
      <c r="B16" s="20" t="s">
        <v>120</v>
      </c>
      <c r="C16" s="17" t="s">
        <v>121</v>
      </c>
    </row>
    <row r="17" spans="1:3">
      <c r="A17" s="16">
        <v>2</v>
      </c>
      <c r="B17" s="20" t="s">
        <v>18</v>
      </c>
      <c r="C17" s="17" t="s">
        <v>122</v>
      </c>
    </row>
    <row r="18" spans="1:3">
      <c r="A18" s="16">
        <v>3</v>
      </c>
      <c r="B18" s="20" t="s">
        <v>123</v>
      </c>
      <c r="C18" s="17" t="s">
        <v>124</v>
      </c>
    </row>
    <row r="19" spans="1:3">
      <c r="A19" s="16">
        <v>4</v>
      </c>
      <c r="B19" s="20" t="s">
        <v>125</v>
      </c>
      <c r="C19" s="17" t="s">
        <v>126</v>
      </c>
    </row>
    <row r="20" spans="1:3">
      <c r="A20" s="16">
        <v>5</v>
      </c>
      <c r="B20" s="20" t="s">
        <v>127</v>
      </c>
      <c r="C20" s="17" t="s">
        <v>128</v>
      </c>
    </row>
    <row r="21" spans="1:3">
      <c r="A21" s="11"/>
      <c r="B21" s="11"/>
      <c r="C21" s="11"/>
    </row>
    <row r="22" spans="1:3">
      <c r="A22" s="11"/>
      <c r="B22" s="11"/>
      <c r="C22" s="11"/>
    </row>
    <row r="23" spans="1:3" ht="17" customHeight="1">
      <c r="A23" s="4" t="s">
        <v>129</v>
      </c>
      <c r="B23" s="11"/>
      <c r="C23" s="11"/>
    </row>
    <row r="24" spans="1:3" ht="58" customHeight="1">
      <c r="A24" s="3" t="s">
        <v>130</v>
      </c>
      <c r="B24" s="11"/>
      <c r="C24" s="11"/>
    </row>
    <row r="25" spans="1:3">
      <c r="A25" s="11"/>
      <c r="B25" s="11"/>
      <c r="C25" s="11"/>
    </row>
    <row r="26" spans="1:3">
      <c r="A26" s="11"/>
      <c r="B26" s="11"/>
      <c r="C26" s="11"/>
    </row>
    <row r="27" spans="1:3">
      <c r="A27" s="1" t="s">
        <v>131</v>
      </c>
      <c r="B27" s="11"/>
      <c r="C27" s="11"/>
    </row>
    <row r="28" spans="1:3">
      <c r="A28" s="12">
        <v>46267</v>
      </c>
    </row>
    <row r="29" spans="1:3">
      <c r="A29" s="13" t="s">
        <v>132</v>
      </c>
    </row>
  </sheetData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F9" sqref="F9"/>
    </sheetView>
  </sheetViews>
  <sheetFormatPr defaultRowHeight="14.5"/>
  <cols>
    <col min="1" max="1" width="32" customWidth="1"/>
    <col min="2" max="2" width="28" customWidth="1"/>
    <col min="3" max="3" width="34" customWidth="1"/>
    <col min="4" max="4" width="20" customWidth="1"/>
    <col min="5" max="5" width="26" customWidth="1"/>
    <col min="6" max="6" width="42" customWidth="1"/>
  </cols>
  <sheetData>
    <row r="1" spans="1:6">
      <c r="A1" s="45" t="s">
        <v>36</v>
      </c>
      <c r="B1" s="23" t="s">
        <v>133</v>
      </c>
      <c r="C1" s="23" t="s">
        <v>134</v>
      </c>
      <c r="D1" s="23" t="s">
        <v>135</v>
      </c>
      <c r="E1" s="23" t="s">
        <v>136</v>
      </c>
      <c r="F1" s="23" t="s">
        <v>137</v>
      </c>
    </row>
    <row r="2" spans="1:6" ht="15.5" customHeight="1">
      <c r="A2" s="44" t="s">
        <v>43</v>
      </c>
      <c r="B2" s="43" t="s">
        <v>138</v>
      </c>
      <c r="C2" s="47" t="s">
        <v>139</v>
      </c>
      <c r="D2" s="48" t="s">
        <v>140</v>
      </c>
      <c r="E2" s="46" t="s">
        <v>141</v>
      </c>
      <c r="F2" s="49" t="s">
        <v>142</v>
      </c>
    </row>
    <row r="3" spans="1:6">
      <c r="A3" s="44" t="s">
        <v>46</v>
      </c>
      <c r="B3" s="43" t="s">
        <v>143</v>
      </c>
      <c r="C3" s="47" t="s">
        <v>144</v>
      </c>
      <c r="D3" s="48" t="s">
        <v>145</v>
      </c>
      <c r="E3" s="46" t="s">
        <v>146</v>
      </c>
      <c r="F3" s="49" t="s">
        <v>147</v>
      </c>
    </row>
    <row r="4" spans="1:6">
      <c r="A4" s="44" t="s">
        <v>49</v>
      </c>
      <c r="B4" s="43" t="s">
        <v>148</v>
      </c>
      <c r="C4" s="47" t="s">
        <v>148</v>
      </c>
      <c r="D4" s="48" t="s">
        <v>149</v>
      </c>
      <c r="E4" s="46" t="s">
        <v>146</v>
      </c>
      <c r="F4" s="49" t="s">
        <v>150</v>
      </c>
    </row>
    <row r="5" spans="1:6">
      <c r="A5" s="44" t="s">
        <v>52</v>
      </c>
      <c r="B5" s="43" t="s">
        <v>151</v>
      </c>
      <c r="C5" s="47" t="s">
        <v>152</v>
      </c>
      <c r="D5" s="48" t="s">
        <v>153</v>
      </c>
      <c r="E5" s="46" t="s">
        <v>154</v>
      </c>
      <c r="F5" s="49" t="s">
        <v>155</v>
      </c>
    </row>
    <row r="6" spans="1:6">
      <c r="A6" s="44" t="s">
        <v>55</v>
      </c>
      <c r="B6" s="43" t="s">
        <v>156</v>
      </c>
      <c r="C6" s="47" t="s">
        <v>157</v>
      </c>
      <c r="D6" s="48" t="s">
        <v>145</v>
      </c>
      <c r="E6" s="46" t="s">
        <v>157</v>
      </c>
      <c r="F6" s="49" t="s">
        <v>158</v>
      </c>
    </row>
    <row r="7" spans="1:6">
      <c r="A7" s="44" t="s">
        <v>58</v>
      </c>
      <c r="B7" s="43" t="s">
        <v>159</v>
      </c>
      <c r="C7" s="47" t="s">
        <v>160</v>
      </c>
      <c r="D7" s="48" t="s">
        <v>145</v>
      </c>
      <c r="E7" s="46" t="s">
        <v>161</v>
      </c>
      <c r="F7" s="49" t="s">
        <v>162</v>
      </c>
    </row>
    <row r="8" spans="1:6">
      <c r="A8" s="44" t="s">
        <v>61</v>
      </c>
      <c r="B8" s="43" t="s">
        <v>163</v>
      </c>
      <c r="C8" s="47" t="s">
        <v>164</v>
      </c>
      <c r="D8" s="48" t="s">
        <v>165</v>
      </c>
      <c r="E8" s="46" t="s">
        <v>166</v>
      </c>
      <c r="F8" s="49" t="s">
        <v>167</v>
      </c>
    </row>
    <row r="9" spans="1:6">
      <c r="A9" s="44" t="s">
        <v>64</v>
      </c>
      <c r="B9" s="43" t="s">
        <v>168</v>
      </c>
      <c r="C9" s="47" t="s">
        <v>169</v>
      </c>
      <c r="D9" s="48" t="s">
        <v>145</v>
      </c>
      <c r="E9" s="46" t="s">
        <v>170</v>
      </c>
      <c r="F9" s="49" t="s">
        <v>171</v>
      </c>
    </row>
    <row r="10" spans="1:6">
      <c r="A10" s="44" t="s">
        <v>67</v>
      </c>
      <c r="B10" s="43" t="s">
        <v>172</v>
      </c>
      <c r="C10" s="47" t="s">
        <v>173</v>
      </c>
      <c r="D10" s="48" t="s">
        <v>165</v>
      </c>
      <c r="E10" s="46" t="s">
        <v>174</v>
      </c>
      <c r="F10" s="49" t="s">
        <v>175</v>
      </c>
    </row>
    <row r="11" spans="1:6" ht="29">
      <c r="A11" s="44" t="s">
        <v>70</v>
      </c>
      <c r="B11" s="43" t="s">
        <v>176</v>
      </c>
      <c r="C11" s="47" t="s">
        <v>177</v>
      </c>
      <c r="D11" s="48" t="s">
        <v>178</v>
      </c>
      <c r="E11" s="46" t="s">
        <v>177</v>
      </c>
      <c r="F11" s="49" t="s">
        <v>179</v>
      </c>
    </row>
    <row r="12" spans="1:6">
      <c r="A12" s="44" t="s">
        <v>73</v>
      </c>
      <c r="B12" s="43" t="s">
        <v>180</v>
      </c>
      <c r="C12" s="47" t="s">
        <v>181</v>
      </c>
      <c r="D12" s="48" t="s">
        <v>182</v>
      </c>
      <c r="E12" s="46" t="s">
        <v>183</v>
      </c>
      <c r="F12" s="49" t="s">
        <v>184</v>
      </c>
    </row>
    <row r="13" spans="1:6">
      <c r="A13" s="44" t="s">
        <v>76</v>
      </c>
      <c r="B13" s="43" t="s">
        <v>185</v>
      </c>
      <c r="C13" s="47" t="s">
        <v>186</v>
      </c>
      <c r="D13" s="48" t="s">
        <v>178</v>
      </c>
      <c r="E13" s="46" t="s">
        <v>187</v>
      </c>
      <c r="F13" s="49" t="s">
        <v>188</v>
      </c>
    </row>
    <row r="14" spans="1:6">
      <c r="A14" s="44" t="s">
        <v>79</v>
      </c>
      <c r="B14" s="43" t="s">
        <v>189</v>
      </c>
      <c r="C14" s="47" t="s">
        <v>190</v>
      </c>
      <c r="D14" s="48" t="s">
        <v>191</v>
      </c>
      <c r="E14" s="46" t="s">
        <v>174</v>
      </c>
      <c r="F14" s="49" t="s">
        <v>192</v>
      </c>
    </row>
    <row r="15" spans="1:6">
      <c r="A15" s="44" t="s">
        <v>82</v>
      </c>
      <c r="B15" s="43" t="s">
        <v>193</v>
      </c>
      <c r="C15" s="47" t="s">
        <v>194</v>
      </c>
      <c r="D15" s="48" t="s">
        <v>178</v>
      </c>
      <c r="E15" s="46" t="s">
        <v>194</v>
      </c>
      <c r="F15" s="49" t="s">
        <v>195</v>
      </c>
    </row>
    <row r="16" spans="1:6">
      <c r="A16" s="44" t="s">
        <v>85</v>
      </c>
      <c r="B16" s="43" t="s">
        <v>196</v>
      </c>
      <c r="C16" s="47" t="s">
        <v>197</v>
      </c>
      <c r="D16" s="48" t="s">
        <v>178</v>
      </c>
      <c r="E16" s="46" t="s">
        <v>198</v>
      </c>
      <c r="F16" s="49" t="s">
        <v>199</v>
      </c>
    </row>
    <row r="18" spans="1:6">
      <c r="A18" s="38" t="s">
        <v>200</v>
      </c>
      <c r="B18" s="30"/>
      <c r="C18" s="30"/>
      <c r="D18" s="30"/>
      <c r="E18" s="30"/>
      <c r="F18" s="30"/>
    </row>
    <row r="19" spans="1:6">
      <c r="A19" s="30"/>
      <c r="B19" s="30"/>
      <c r="C19" s="30"/>
      <c r="D19" s="30"/>
      <c r="E19" s="30"/>
      <c r="F19" s="30"/>
    </row>
  </sheetData>
  <mergeCells count="1">
    <mergeCell ref="A18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Executive Dashboard</vt:lpstr>
      <vt:lpstr>Readiness Assessment</vt:lpstr>
      <vt:lpstr>Recommendation Library</vt:lpstr>
      <vt:lpstr>Read Me</vt:lpstr>
      <vt:lpstr>Regulatory Alignment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NexGen Readiness Snapshot™ – AI-GxP Readiness</dc:title>
  <dc:subject>AI-GxP Quality, Validation, Risk and Governance self-assessment</dc:subject>
  <dc:creator>NexGen Project Consulting</dc:creator>
  <cp:lastModifiedBy>user</cp:lastModifiedBy>
  <dcterms:created xsi:type="dcterms:W3CDTF">2026-08-28T20:10:28Z</dcterms:created>
  <dcterms:modified xsi:type="dcterms:W3CDTF">2026-09-03T02:43:38Z</dcterms:modified>
  <cp:contentStatus>Not for reproduction</cp:contentStatus>
</cp:coreProperties>
</file>