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d7bb175c3b7822/Desktop/Heritage Greens Financials/"/>
    </mc:Choice>
  </mc:AlternateContent>
  <xr:revisionPtr revIDLastSave="2" documentId="13_ncr:1_{2A2BF483-C0D0-4852-8039-95EBBA386C8C}" xr6:coauthVersionLast="47" xr6:coauthVersionMax="47" xr10:uidLastSave="{4F66FF8D-AA90-4C64-95AA-B826FFDD1519}"/>
  <bookViews>
    <workbookView xWindow="-108" yWindow="-108" windowWidth="23256" windowHeight="12456" xr2:uid="{1023EE1E-B013-46A6-A7FA-EF0A70F6F8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26" i="1"/>
  <c r="J24" i="1"/>
  <c r="N22" i="1"/>
  <c r="N20" i="1"/>
  <c r="N16" i="1"/>
  <c r="N13" i="1"/>
  <c r="N9" i="1"/>
  <c r="J20" i="1"/>
  <c r="J16" i="1"/>
  <c r="J13" i="1"/>
  <c r="J11" i="1"/>
  <c r="J9" i="1"/>
  <c r="F20" i="1"/>
  <c r="F16" i="1"/>
  <c r="F13" i="1"/>
  <c r="F9" i="1"/>
  <c r="F11" i="1"/>
  <c r="J28" i="1" l="1"/>
  <c r="N28" i="1"/>
  <c r="F28" i="1"/>
</calcChain>
</file>

<file path=xl/sharedStrings.xml><?xml version="1.0" encoding="utf-8"?>
<sst xmlns="http://schemas.openxmlformats.org/spreadsheetml/2006/main" count="39" uniqueCount="35">
  <si>
    <t>Management Fees:</t>
  </si>
  <si>
    <t>Master Board Assessment:</t>
  </si>
  <si>
    <t>Insurance:</t>
  </si>
  <si>
    <t>Monthly:</t>
  </si>
  <si>
    <t>My Share</t>
  </si>
  <si>
    <t>Irrigation:</t>
  </si>
  <si>
    <t>water / sewer / electric</t>
  </si>
  <si>
    <t>Total Budget:</t>
  </si>
  <si>
    <t>misc. / postage / legal / etc.</t>
  </si>
  <si>
    <t>Reserve Account</t>
  </si>
  <si>
    <t>Insurance Notes:</t>
  </si>
  <si>
    <t>we had 5 different agents looking for us once Pekin Canceled us</t>
  </si>
  <si>
    <t>all they got was NO QUOTE</t>
  </si>
  <si>
    <t>some said we may have to enter "RISK POOL" which would likey be $90-100K / year</t>
  </si>
  <si>
    <t>finally got one quote from Acuity for 3X what we were paying</t>
  </si>
  <si>
    <t>Deductible is 5%, but on each unit … not total value</t>
  </si>
  <si>
    <t>Agents say this situation / pricing is not likely to change in the next few years</t>
  </si>
  <si>
    <t>only defense is ASSESSMENT LOSS coverage on your H06 Policy</t>
  </si>
  <si>
    <t>other  HOA's are experiencing similar price increases whether they had a Claim or not</t>
  </si>
  <si>
    <t>contingency for unforseen maintenance / repairs</t>
  </si>
  <si>
    <t>2024 Budget</t>
  </si>
  <si>
    <t xml:space="preserve">2025 Proposed            </t>
  </si>
  <si>
    <t>Reserve Notes:</t>
  </si>
  <si>
    <t>our intention is to be transparent and prudent in our finances</t>
  </si>
  <si>
    <t>under funding Reserve Account increases likelihood of Special Assessments</t>
  </si>
  <si>
    <t>in coming years</t>
  </si>
  <si>
    <t>we are behind schedule by approximately two years</t>
  </si>
  <si>
    <t>Dues Breakdown: Current and Proposed</t>
  </si>
  <si>
    <r>
      <t xml:space="preserve">2024 Actual             </t>
    </r>
    <r>
      <rPr>
        <b/>
        <sz val="14"/>
        <color theme="1"/>
        <rFont val="Aptos Narrow"/>
        <family val="2"/>
        <scheme val="minor"/>
      </rPr>
      <t>(though 7 months)</t>
    </r>
  </si>
  <si>
    <t>Snow / Lawn care / tree maintenance</t>
  </si>
  <si>
    <r>
      <t>$        2200.00</t>
    </r>
    <r>
      <rPr>
        <sz val="18"/>
        <color rgb="FFFF0000"/>
        <rFont val="Aptos Narrow"/>
        <family val="2"/>
        <scheme val="minor"/>
      </rPr>
      <t>*</t>
    </r>
  </si>
  <si>
    <t>2023 that number was $32 and change</t>
  </si>
  <si>
    <t>*  Master Board Assessment likely to change sometime in Q1 when they finalize their Annual Budget</t>
  </si>
  <si>
    <t>recently had Reserve study done -- recommendation is to update every 5 years</t>
  </si>
  <si>
    <t>they recommmend $18,000 / year to be added to reserve account going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</si>
</sst>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applyAlignment="1">
      <alignment wrapText="1"/>
    </xf>
    <xf numFmtId="8" fontId="0" fillId="0" borderId="0" xfId="1" applyNumberFormat="1" applyFont="1"/>
    <xf numFmtId="0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BF76-3D8B-4B51-9A0D-3146A3BA0473}">
  <sheetPr>
    <pageSetUpPr fitToPage="1"/>
  </sheetPr>
  <dimension ref="A2:P40"/>
  <sheetViews>
    <sheetView tabSelected="1" topLeftCell="A16" workbookViewId="0">
      <selection activeCell="J34" sqref="J34"/>
    </sheetView>
  </sheetViews>
  <sheetFormatPr defaultRowHeight="14.4" x14ac:dyDescent="0.3"/>
  <cols>
    <col min="2" max="2" width="26.44140625" customWidth="1"/>
    <col min="3" max="3" width="4.21875" customWidth="1"/>
    <col min="4" max="4" width="10.77734375" style="1" customWidth="1"/>
    <col min="5" max="5" width="4.21875" customWidth="1"/>
    <col min="6" max="6" width="8.88671875" style="1"/>
    <col min="8" max="8" width="10.77734375" customWidth="1"/>
    <col min="9" max="9" width="4.21875" customWidth="1"/>
    <col min="12" max="12" width="12.21875" customWidth="1"/>
    <col min="13" max="13" width="4.33203125" customWidth="1"/>
    <col min="14" max="14" width="10.77734375" customWidth="1"/>
  </cols>
  <sheetData>
    <row r="2" spans="1:16" ht="31.2" x14ac:dyDescent="0.6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 ht="40.799999999999997" customHeight="1" x14ac:dyDescent="0.4">
      <c r="D4" s="6" t="s">
        <v>20</v>
      </c>
      <c r="E4" s="6"/>
      <c r="F4" s="6"/>
      <c r="H4" s="7" t="s">
        <v>28</v>
      </c>
      <c r="I4" s="7"/>
      <c r="J4" s="7"/>
      <c r="L4" s="7" t="s">
        <v>21</v>
      </c>
      <c r="M4" s="7"/>
      <c r="N4" s="7"/>
    </row>
    <row r="5" spans="1:16" x14ac:dyDescent="0.3">
      <c r="H5" s="1"/>
      <c r="J5" s="1"/>
      <c r="L5" s="1"/>
      <c r="N5" s="1"/>
    </row>
    <row r="6" spans="1:16" s="2" customFormat="1" x14ac:dyDescent="0.3">
      <c r="D6" s="3" t="s">
        <v>3</v>
      </c>
      <c r="F6" s="3" t="s">
        <v>4</v>
      </c>
      <c r="H6" s="3" t="s">
        <v>3</v>
      </c>
      <c r="J6" s="3" t="s">
        <v>4</v>
      </c>
      <c r="L6" s="3" t="s">
        <v>3</v>
      </c>
      <c r="N6" s="3" t="s">
        <v>4</v>
      </c>
    </row>
    <row r="7" spans="1:16" x14ac:dyDescent="0.3">
      <c r="H7" s="1"/>
      <c r="J7" s="1"/>
      <c r="L7" s="1"/>
      <c r="N7" s="1"/>
    </row>
    <row r="8" spans="1:16" x14ac:dyDescent="0.3">
      <c r="H8" s="1"/>
      <c r="J8" s="1"/>
      <c r="L8" s="1"/>
      <c r="N8" s="1"/>
    </row>
    <row r="9" spans="1:16" x14ac:dyDescent="0.3">
      <c r="B9" t="s">
        <v>0</v>
      </c>
      <c r="D9" s="1">
        <v>1120</v>
      </c>
      <c r="F9" s="1">
        <f>D9/56</f>
        <v>20</v>
      </c>
      <c r="H9" s="1">
        <v>1120</v>
      </c>
      <c r="J9" s="1">
        <f>H9/56</f>
        <v>20</v>
      </c>
      <c r="L9" s="1">
        <v>1120</v>
      </c>
      <c r="N9" s="1">
        <f>L9/56</f>
        <v>20</v>
      </c>
    </row>
    <row r="10" spans="1:16" x14ac:dyDescent="0.3">
      <c r="H10" s="1"/>
      <c r="J10" s="1"/>
      <c r="L10" s="1"/>
      <c r="N10" s="1"/>
    </row>
    <row r="11" spans="1:16" ht="23.4" x14ac:dyDescent="0.45">
      <c r="B11" t="s">
        <v>1</v>
      </c>
      <c r="D11" s="1">
        <v>2200</v>
      </c>
      <c r="F11" s="1">
        <f>D11/56</f>
        <v>39.285714285714285</v>
      </c>
      <c r="H11" s="1">
        <v>2200</v>
      </c>
      <c r="J11" s="1">
        <f>H11/56</f>
        <v>39.285714285714285</v>
      </c>
      <c r="L11" s="1" t="s">
        <v>30</v>
      </c>
      <c r="N11" s="5">
        <v>39.39</v>
      </c>
    </row>
    <row r="12" spans="1:16" x14ac:dyDescent="0.3">
      <c r="H12" s="1"/>
      <c r="J12" s="1"/>
      <c r="L12" s="1"/>
      <c r="N12" s="1"/>
    </row>
    <row r="13" spans="1:16" x14ac:dyDescent="0.3">
      <c r="B13" t="s">
        <v>2</v>
      </c>
      <c r="D13" s="1">
        <v>5208</v>
      </c>
      <c r="F13" s="1">
        <f t="shared" ref="F13:F20" si="0">D13/56</f>
        <v>93</v>
      </c>
      <c r="H13" s="1">
        <v>5283</v>
      </c>
      <c r="J13" s="1">
        <f t="shared" ref="J13" si="1">H13/56</f>
        <v>94.339285714285708</v>
      </c>
      <c r="L13" s="1">
        <v>5917</v>
      </c>
      <c r="N13" s="1">
        <f t="shared" ref="N13" si="2">L13/56</f>
        <v>105.66071428571429</v>
      </c>
    </row>
    <row r="14" spans="1:16" x14ac:dyDescent="0.3">
      <c r="B14" t="s">
        <v>31</v>
      </c>
      <c r="H14" s="1"/>
      <c r="J14" s="1"/>
      <c r="L14" s="1"/>
      <c r="N14" s="1"/>
    </row>
    <row r="15" spans="1:16" x14ac:dyDescent="0.3">
      <c r="H15" s="1"/>
      <c r="J15" s="1"/>
      <c r="L15" s="1"/>
      <c r="N15" s="1"/>
    </row>
    <row r="16" spans="1:16" x14ac:dyDescent="0.3">
      <c r="B16" t="s">
        <v>29</v>
      </c>
      <c r="D16" s="1">
        <v>4480</v>
      </c>
      <c r="F16" s="1">
        <f t="shared" si="0"/>
        <v>80</v>
      </c>
      <c r="H16" s="1">
        <v>5245</v>
      </c>
      <c r="J16" s="1">
        <f t="shared" ref="J16" si="3">H16/56</f>
        <v>93.660714285714292</v>
      </c>
      <c r="L16" s="1">
        <v>4600</v>
      </c>
      <c r="N16" s="1">
        <f t="shared" ref="N16" si="4">L16/56</f>
        <v>82.142857142857139</v>
      </c>
    </row>
    <row r="17" spans="2:14" x14ac:dyDescent="0.3">
      <c r="H17" s="1"/>
      <c r="J17" s="1"/>
      <c r="L17" s="1"/>
      <c r="N17" s="1"/>
    </row>
    <row r="18" spans="2:14" x14ac:dyDescent="0.3">
      <c r="B18" t="s">
        <v>5</v>
      </c>
      <c r="D18" s="1">
        <v>350</v>
      </c>
      <c r="F18" s="1">
        <v>7</v>
      </c>
      <c r="H18" s="1">
        <v>292</v>
      </c>
      <c r="J18" s="1">
        <v>7</v>
      </c>
      <c r="L18" s="1">
        <v>325</v>
      </c>
      <c r="N18" s="1">
        <f>L18/56</f>
        <v>5.8035714285714288</v>
      </c>
    </row>
    <row r="19" spans="2:14" x14ac:dyDescent="0.3">
      <c r="H19" s="1"/>
      <c r="J19" s="1"/>
      <c r="L19" s="1"/>
      <c r="N19" s="1"/>
    </row>
    <row r="20" spans="2:14" x14ac:dyDescent="0.3">
      <c r="B20" t="s">
        <v>6</v>
      </c>
      <c r="D20" s="1">
        <v>600</v>
      </c>
      <c r="F20" s="1">
        <f t="shared" si="0"/>
        <v>10.714285714285714</v>
      </c>
      <c r="H20" s="1">
        <v>934</v>
      </c>
      <c r="J20" s="1">
        <f t="shared" ref="J20" si="5">H20/56</f>
        <v>16.678571428571427</v>
      </c>
      <c r="L20" s="1">
        <v>950</v>
      </c>
      <c r="N20" s="1">
        <f t="shared" ref="N20" si="6">L20/56</f>
        <v>16.964285714285715</v>
      </c>
    </row>
    <row r="21" spans="2:14" x14ac:dyDescent="0.3">
      <c r="H21" s="1"/>
      <c r="J21" s="1"/>
      <c r="L21" s="1"/>
      <c r="N21" s="1"/>
    </row>
    <row r="22" spans="2:14" ht="28.8" x14ac:dyDescent="0.3">
      <c r="B22" s="4" t="s">
        <v>19</v>
      </c>
      <c r="F22" s="1">
        <v>0</v>
      </c>
      <c r="H22" s="1"/>
      <c r="J22" s="1">
        <v>0</v>
      </c>
      <c r="L22" s="1">
        <v>500</v>
      </c>
      <c r="N22" s="1">
        <f>L22/56</f>
        <v>8.9285714285714288</v>
      </c>
    </row>
    <row r="23" spans="2:14" x14ac:dyDescent="0.3">
      <c r="H23" s="1"/>
      <c r="J23" s="1"/>
      <c r="L23" s="1"/>
      <c r="N23" s="1"/>
    </row>
    <row r="24" spans="2:14" ht="13.8" customHeight="1" x14ac:dyDescent="0.3">
      <c r="B24" t="s">
        <v>8</v>
      </c>
      <c r="F24" s="1">
        <v>25</v>
      </c>
      <c r="H24" s="1">
        <v>337</v>
      </c>
      <c r="J24" s="1">
        <f>H24/56</f>
        <v>6.0178571428571432</v>
      </c>
      <c r="L24" s="1"/>
      <c r="N24" s="1">
        <v>25</v>
      </c>
    </row>
    <row r="25" spans="2:14" ht="13.8" customHeight="1" x14ac:dyDescent="0.3">
      <c r="H25" s="1"/>
      <c r="J25" s="1"/>
      <c r="L25" s="1"/>
      <c r="N25" s="1"/>
    </row>
    <row r="26" spans="2:14" ht="13.8" customHeight="1" x14ac:dyDescent="0.3">
      <c r="B26" t="s">
        <v>9</v>
      </c>
      <c r="F26" s="1">
        <v>0</v>
      </c>
      <c r="H26" s="1"/>
      <c r="J26" s="1">
        <v>0</v>
      </c>
      <c r="L26" s="1">
        <v>18000</v>
      </c>
      <c r="N26" s="1">
        <f>L26/56/12</f>
        <v>26.785714285714288</v>
      </c>
    </row>
    <row r="27" spans="2:14" x14ac:dyDescent="0.3">
      <c r="H27" s="1"/>
      <c r="J27" s="1"/>
      <c r="L27" s="1"/>
      <c r="N27" s="1"/>
    </row>
    <row r="28" spans="2:14" s="2" customFormat="1" x14ac:dyDescent="0.3">
      <c r="B28" s="2" t="s">
        <v>7</v>
      </c>
      <c r="D28" s="3"/>
      <c r="F28" s="3">
        <f>SUM(F9:F24)</f>
        <v>275</v>
      </c>
      <c r="H28" s="3"/>
      <c r="J28" s="3">
        <f>SUM(J9:J26)</f>
        <v>276.98214285714289</v>
      </c>
      <c r="L28" s="3"/>
      <c r="N28" s="3">
        <f>SUM(N9:N26)</f>
        <v>330.67571428571426</v>
      </c>
    </row>
    <row r="30" spans="2:14" x14ac:dyDescent="0.3">
      <c r="B30" s="2" t="s">
        <v>10</v>
      </c>
      <c r="J30" s="2" t="s">
        <v>22</v>
      </c>
    </row>
    <row r="31" spans="2:14" x14ac:dyDescent="0.3">
      <c r="B31" t="s">
        <v>11</v>
      </c>
      <c r="J31" t="s">
        <v>33</v>
      </c>
    </row>
    <row r="32" spans="2:14" x14ac:dyDescent="0.3">
      <c r="B32" t="s">
        <v>12</v>
      </c>
      <c r="J32" t="s">
        <v>26</v>
      </c>
    </row>
    <row r="33" spans="2:10" x14ac:dyDescent="0.3">
      <c r="B33" t="s">
        <v>13</v>
      </c>
      <c r="J33" t="s">
        <v>34</v>
      </c>
    </row>
    <row r="34" spans="2:10" x14ac:dyDescent="0.3">
      <c r="B34" t="s">
        <v>14</v>
      </c>
      <c r="J34" t="s">
        <v>23</v>
      </c>
    </row>
    <row r="35" spans="2:10" x14ac:dyDescent="0.3">
      <c r="B35" t="s">
        <v>15</v>
      </c>
      <c r="J35" t="s">
        <v>24</v>
      </c>
    </row>
    <row r="36" spans="2:10" x14ac:dyDescent="0.3">
      <c r="B36" t="s">
        <v>16</v>
      </c>
      <c r="J36" t="s">
        <v>25</v>
      </c>
    </row>
    <row r="37" spans="2:10" x14ac:dyDescent="0.3">
      <c r="B37" t="s">
        <v>17</v>
      </c>
    </row>
    <row r="38" spans="2:10" x14ac:dyDescent="0.3">
      <c r="B38" t="s">
        <v>18</v>
      </c>
    </row>
    <row r="40" spans="2:10" x14ac:dyDescent="0.3">
      <c r="B40" t="s">
        <v>32</v>
      </c>
    </row>
  </sheetData>
  <mergeCells count="4">
    <mergeCell ref="D4:F4"/>
    <mergeCell ref="H4:J4"/>
    <mergeCell ref="L4:N4"/>
    <mergeCell ref="A2:P2"/>
  </mergeCells>
  <pageMargins left="0.7" right="0.7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Doerer</dc:creator>
  <cp:lastModifiedBy>Alan Doerer</cp:lastModifiedBy>
  <cp:lastPrinted>2024-09-19T16:24:03Z</cp:lastPrinted>
  <dcterms:created xsi:type="dcterms:W3CDTF">2024-04-06T16:21:50Z</dcterms:created>
  <dcterms:modified xsi:type="dcterms:W3CDTF">2024-10-17T16:11:26Z</dcterms:modified>
</cp:coreProperties>
</file>