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20" windowWidth="23715" windowHeight="9495"/>
  </bookViews>
  <sheets>
    <sheet name="Water Budget" sheetId="1" r:id="rId1"/>
    <sheet name="Village Budget" sheetId="2" r:id="rId2"/>
    <sheet name="Sheet3" sheetId="3" r:id="rId3"/>
  </sheets>
  <definedNames>
    <definedName name="_xlnm.Print_Area" localSheetId="1">'Village Budget'!$A$3:$E$99</definedName>
  </definedNames>
  <calcPr calcId="125725"/>
</workbook>
</file>

<file path=xl/calcChain.xml><?xml version="1.0" encoding="utf-8"?>
<calcChain xmlns="http://schemas.openxmlformats.org/spreadsheetml/2006/main">
  <c r="E21" i="2"/>
  <c r="E94"/>
  <c r="I59" i="1"/>
  <c r="I58"/>
  <c r="E59"/>
  <c r="E58"/>
  <c r="I44"/>
  <c r="E44"/>
  <c r="D98" i="2"/>
  <c r="C21"/>
  <c r="C94"/>
  <c r="E47"/>
  <c r="D94"/>
  <c r="D47"/>
  <c r="C47"/>
  <c r="D21"/>
  <c r="I17" i="1"/>
  <c r="E17"/>
  <c r="I62" l="1"/>
  <c r="E62"/>
  <c r="E95" i="2"/>
  <c r="E98" s="1"/>
  <c r="D95"/>
  <c r="C95"/>
  <c r="C98" s="1"/>
</calcChain>
</file>

<file path=xl/sharedStrings.xml><?xml version="1.0" encoding="utf-8"?>
<sst xmlns="http://schemas.openxmlformats.org/spreadsheetml/2006/main" count="155" uniqueCount="106">
  <si>
    <t>INCOME AND</t>
  </si>
  <si>
    <t>BUDGET FOR FISCAL</t>
  </si>
  <si>
    <t>EXPENSES AS OF</t>
  </si>
  <si>
    <t>YEAR ENDING</t>
  </si>
  <si>
    <t>INCOME</t>
  </si>
  <si>
    <t>Water Sales</t>
  </si>
  <si>
    <t>Reconnect Fees</t>
  </si>
  <si>
    <t>Collection Fees</t>
  </si>
  <si>
    <t>Security Deposits Collected</t>
  </si>
  <si>
    <t>Interest Income</t>
  </si>
  <si>
    <t>$</t>
  </si>
  <si>
    <t xml:space="preserve"> </t>
  </si>
  <si>
    <t>TOTAL INCOME</t>
  </si>
  <si>
    <t>EXPENSE</t>
  </si>
  <si>
    <t>Accounting</t>
  </si>
  <si>
    <t>Advertising &amp; Promotion</t>
  </si>
  <si>
    <t>BankCharges</t>
  </si>
  <si>
    <t>Construction Municipal Imp.</t>
  </si>
  <si>
    <t>Dues &amp; Subscriptions</t>
  </si>
  <si>
    <t>Labor</t>
  </si>
  <si>
    <t>5155.04 Labor- Meter Reader</t>
  </si>
  <si>
    <t>5155.05 Labor -Subcontract</t>
  </si>
  <si>
    <t>5155.06 Labor-Water Systems Clerk</t>
  </si>
  <si>
    <t>5155.07 Labor-Maintenance</t>
  </si>
  <si>
    <t>5155.08 Chief Water operator</t>
  </si>
  <si>
    <t>Licenses &amp; Fees</t>
  </si>
  <si>
    <t>Office Supplies</t>
  </si>
  <si>
    <t>Furniture &amp; Equipment Purchased</t>
  </si>
  <si>
    <t>Postage</t>
  </si>
  <si>
    <t>Primacy Fee</t>
  </si>
  <si>
    <t>Professional Fees</t>
  </si>
  <si>
    <t>Public Water System</t>
  </si>
  <si>
    <t>Rent Expense</t>
  </si>
  <si>
    <t>Taxes - Payroll</t>
  </si>
  <si>
    <t>Utilities - Electric</t>
  </si>
  <si>
    <t>Repairs - Waterworks</t>
  </si>
  <si>
    <t>Repairs - Supplies</t>
  </si>
  <si>
    <t>Repairs - Contract Labor</t>
  </si>
  <si>
    <t>Security Deposits Refunded</t>
  </si>
  <si>
    <t>Maintenance Supplies - Waterworks</t>
  </si>
  <si>
    <t>Taxes/Licenses</t>
  </si>
  <si>
    <t>Water Tower Engineering</t>
  </si>
  <si>
    <t>TOTAL EXPENSE</t>
  </si>
  <si>
    <t>NET INCOME</t>
  </si>
  <si>
    <t xml:space="preserve">                   VILLAGE OF CENTERTOWN</t>
  </si>
  <si>
    <t>Real Estate/Property Taxes</t>
  </si>
  <si>
    <t>Franchise Taxes</t>
  </si>
  <si>
    <t>Telecommuncatins Tax payments</t>
  </si>
  <si>
    <t>Motor Fuel Taxes</t>
  </si>
  <si>
    <t>Ball Field Rental</t>
  </si>
  <si>
    <t>Sales Tax</t>
  </si>
  <si>
    <t>Proceeds-Sale of Assets</t>
  </si>
  <si>
    <t>Road &amp; Bridge Fund</t>
  </si>
  <si>
    <t>Ordinance Enforcement coll</t>
  </si>
  <si>
    <t>Cleaning Expense</t>
  </si>
  <si>
    <t>Continuing Ed/Convention</t>
  </si>
  <si>
    <t>Contributions</t>
  </si>
  <si>
    <t>Election</t>
  </si>
  <si>
    <t>Insurance - Property &amp; Liability</t>
  </si>
  <si>
    <t>Insurance-Workers Comp</t>
  </si>
  <si>
    <t>interest Expense</t>
  </si>
  <si>
    <t>5155.01 - Labor - Board</t>
  </si>
  <si>
    <t>5155.02 - Labor - City Clerk</t>
  </si>
  <si>
    <t>5155.05 - Labor - Subcontract</t>
  </si>
  <si>
    <t>5155.07 - Labor - Maintenance-Employee</t>
  </si>
  <si>
    <t>Legal</t>
  </si>
  <si>
    <t>Meals &amp; Entertainment</t>
  </si>
  <si>
    <t>Land Purchased</t>
  </si>
  <si>
    <t>Property Option</t>
  </si>
  <si>
    <t>Mill Pond Park</t>
  </si>
  <si>
    <t>Ordinance Enforcement</t>
  </si>
  <si>
    <t>5230.01 - Roads - Snow Removal</t>
  </si>
  <si>
    <t>Telepohone/Cellular/Paging</t>
  </si>
  <si>
    <t>Utilities - Garbage</t>
  </si>
  <si>
    <t>Repairs - Equipment</t>
  </si>
  <si>
    <t>Repairs - Park Maintenance</t>
  </si>
  <si>
    <t>Wastwater Project - Legal</t>
  </si>
  <si>
    <t>Wastewater Project - Engnineering</t>
  </si>
  <si>
    <t>Special - Legal</t>
  </si>
  <si>
    <t>Special - Engineering</t>
  </si>
  <si>
    <t>Building Repairs &amp; Maintenance</t>
  </si>
  <si>
    <t>Payroll Expenses</t>
  </si>
  <si>
    <t>Penalties</t>
  </si>
  <si>
    <t xml:space="preserve">         BUDGET 6/1/2017 THROUGH 5/31/2018</t>
  </si>
  <si>
    <t>EXPENSE, contd.</t>
  </si>
  <si>
    <t>Total page 2</t>
  </si>
  <si>
    <t>5230.02 - Roads - Salt</t>
  </si>
  <si>
    <t>Road Maintenance</t>
  </si>
  <si>
    <t>Repairs - Bldg</t>
  </si>
  <si>
    <t>REPAIRS - OTHER</t>
  </si>
  <si>
    <t>MAINTENANCE - OTHER</t>
  </si>
  <si>
    <t>Maint - Supplies - Bldg</t>
  </si>
  <si>
    <t>Maint - Supplies - Fuel</t>
  </si>
  <si>
    <t>Maint - Supplies - Diesel</t>
  </si>
  <si>
    <t>Maint - Supplies - Parks &amp; Rec</t>
  </si>
  <si>
    <t>Maint - Other - Other</t>
  </si>
  <si>
    <t>Investment Deposits</t>
  </si>
  <si>
    <t>Reconcilliation Discrepancies</t>
  </si>
  <si>
    <t>Repairs - Other - Other</t>
  </si>
  <si>
    <t>Maintenance - Other</t>
  </si>
  <si>
    <t>Continuing Education/Convention</t>
  </si>
  <si>
    <t xml:space="preserve">Major Maint Reserve Fund </t>
  </si>
  <si>
    <t>CENTERTOWN WATERWORKS</t>
  </si>
  <si>
    <t xml:space="preserve">         6/1/17 THRU 5/31/18</t>
  </si>
  <si>
    <t>Reserve Fund</t>
  </si>
  <si>
    <t>Transfer from Investment Account</t>
  </si>
</sst>
</file>

<file path=xl/styles.xml><?xml version="1.0" encoding="utf-8"?>
<styleSheet xmlns="http://schemas.openxmlformats.org/spreadsheetml/2006/main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3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Border="1"/>
    <xf numFmtId="0" fontId="0" fillId="2" borderId="0" xfId="0" applyFill="1" applyBorder="1"/>
    <xf numFmtId="0" fontId="0" fillId="2" borderId="0" xfId="0" applyFill="1"/>
    <xf numFmtId="0" fontId="1" fillId="3" borderId="4" xfId="0" applyFont="1" applyFill="1" applyBorder="1" applyAlignment="1">
      <alignment horizontal="center"/>
    </xf>
    <xf numFmtId="44" fontId="1" fillId="3" borderId="4" xfId="0" applyNumberFormat="1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44" fontId="1" fillId="3" borderId="6" xfId="0" applyNumberFormat="1" applyFont="1" applyFill="1" applyBorder="1" applyAlignment="1">
      <alignment horizontal="center"/>
    </xf>
    <xf numFmtId="14" fontId="1" fillId="3" borderId="9" xfId="0" applyNumberFormat="1" applyFont="1" applyFill="1" applyBorder="1" applyAlignment="1">
      <alignment horizontal="center"/>
    </xf>
    <xf numFmtId="0" fontId="2" fillId="0" borderId="0" xfId="0" applyFont="1" applyBorder="1"/>
    <xf numFmtId="0" fontId="2" fillId="0" borderId="0" xfId="0" applyFont="1"/>
    <xf numFmtId="44" fontId="2" fillId="0" borderId="0" xfId="0" applyNumberFormat="1" applyFont="1" applyBorder="1"/>
    <xf numFmtId="0" fontId="2" fillId="0" borderId="2" xfId="0" applyFont="1" applyBorder="1"/>
    <xf numFmtId="0" fontId="2" fillId="0" borderId="8" xfId="0" applyFont="1" applyBorder="1"/>
    <xf numFmtId="44" fontId="2" fillId="0" borderId="10" xfId="0" applyNumberFormat="1" applyFont="1" applyBorder="1"/>
    <xf numFmtId="44" fontId="2" fillId="0" borderId="9" xfId="0" applyNumberFormat="1" applyFont="1" applyBorder="1"/>
    <xf numFmtId="0" fontId="2" fillId="0" borderId="12" xfId="0" applyFont="1" applyBorder="1"/>
    <xf numFmtId="0" fontId="2" fillId="0" borderId="5" xfId="0" applyFont="1" applyBorder="1"/>
    <xf numFmtId="0" fontId="2" fillId="0" borderId="13" xfId="0" applyFont="1" applyBorder="1"/>
    <xf numFmtId="44" fontId="2" fillId="2" borderId="10" xfId="0" applyNumberFormat="1" applyFont="1" applyFill="1" applyBorder="1"/>
    <xf numFmtId="0" fontId="2" fillId="2" borderId="12" xfId="0" applyFont="1" applyFill="1" applyBorder="1"/>
    <xf numFmtId="0" fontId="2" fillId="2" borderId="5" xfId="0" applyFont="1" applyFill="1" applyBorder="1"/>
    <xf numFmtId="0" fontId="2" fillId="2" borderId="14" xfId="0" applyFont="1" applyFill="1" applyBorder="1"/>
    <xf numFmtId="0" fontId="2" fillId="2" borderId="0" xfId="0" applyFont="1" applyFill="1" applyBorder="1"/>
    <xf numFmtId="0" fontId="2" fillId="2" borderId="0" xfId="0" applyFont="1" applyFill="1"/>
    <xf numFmtId="0" fontId="2" fillId="0" borderId="12" xfId="0" applyFont="1" applyFill="1" applyBorder="1"/>
    <xf numFmtId="0" fontId="2" fillId="0" borderId="14" xfId="0" applyFont="1" applyBorder="1"/>
    <xf numFmtId="0" fontId="2" fillId="0" borderId="8" xfId="0" applyFont="1" applyFill="1" applyBorder="1"/>
    <xf numFmtId="44" fontId="1" fillId="2" borderId="10" xfId="0" applyNumberFormat="1" applyFont="1" applyFill="1" applyBorder="1"/>
    <xf numFmtId="44" fontId="2" fillId="0" borderId="5" xfId="0" applyNumberFormat="1" applyFont="1" applyBorder="1"/>
    <xf numFmtId="44" fontId="2" fillId="0" borderId="13" xfId="0" applyNumberFormat="1" applyFont="1" applyBorder="1"/>
    <xf numFmtId="44" fontId="1" fillId="0" borderId="10" xfId="0" applyNumberFormat="1" applyFont="1" applyBorder="1"/>
    <xf numFmtId="44" fontId="2" fillId="0" borderId="4" xfId="0" applyNumberFormat="1" applyFont="1" applyBorder="1"/>
    <xf numFmtId="44" fontId="2" fillId="0" borderId="6" xfId="0" applyNumberFormat="1" applyFont="1" applyBorder="1"/>
    <xf numFmtId="44" fontId="2" fillId="0" borderId="8" xfId="0" applyNumberFormat="1" applyFont="1" applyBorder="1"/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44" fontId="1" fillId="0" borderId="0" xfId="0" applyNumberFormat="1" applyFont="1" applyBorder="1"/>
    <xf numFmtId="0" fontId="1" fillId="0" borderId="0" xfId="0" applyFont="1" applyBorder="1"/>
    <xf numFmtId="0" fontId="1" fillId="0" borderId="1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1" xfId="0" applyFont="1" applyBorder="1"/>
    <xf numFmtId="0" fontId="2" fillId="0" borderId="6" xfId="0" applyFont="1" applyBorder="1"/>
    <xf numFmtId="0" fontId="1" fillId="0" borderId="5" xfId="0" applyFont="1" applyBorder="1" applyAlignment="1">
      <alignment horizontal="right"/>
    </xf>
    <xf numFmtId="14" fontId="2" fillId="0" borderId="6" xfId="0" applyNumberFormat="1" applyFont="1" applyBorder="1" applyAlignment="1">
      <alignment horizontal="left"/>
    </xf>
    <xf numFmtId="0" fontId="1" fillId="0" borderId="7" xfId="0" applyFont="1" applyBorder="1"/>
    <xf numFmtId="0" fontId="2" fillId="0" borderId="9" xfId="0" applyFont="1" applyBorder="1"/>
    <xf numFmtId="0" fontId="2" fillId="0" borderId="7" xfId="0" applyFont="1" applyBorder="1"/>
    <xf numFmtId="0" fontId="2" fillId="0" borderId="11" xfId="0" applyFont="1" applyBorder="1"/>
    <xf numFmtId="0" fontId="2" fillId="2" borderId="11" xfId="0" applyFont="1" applyFill="1" applyBorder="1"/>
    <xf numFmtId="0" fontId="1" fillId="0" borderId="12" xfId="0" applyFont="1" applyBorder="1"/>
    <xf numFmtId="0" fontId="2" fillId="0" borderId="10" xfId="0" applyFont="1" applyBorder="1"/>
    <xf numFmtId="8" fontId="2" fillId="0" borderId="10" xfId="0" applyNumberFormat="1" applyFont="1" applyBorder="1"/>
    <xf numFmtId="0" fontId="2" fillId="0" borderId="15" xfId="0" applyFont="1" applyBorder="1"/>
    <xf numFmtId="0" fontId="1" fillId="0" borderId="8" xfId="0" applyFont="1" applyBorder="1"/>
    <xf numFmtId="0" fontId="1" fillId="3" borderId="11" xfId="0" applyFont="1" applyFill="1" applyBorder="1" applyAlignment="1">
      <alignment horizontal="left"/>
    </xf>
    <xf numFmtId="0" fontId="1" fillId="3" borderId="12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2" borderId="11" xfId="0" applyFont="1" applyFill="1" applyBorder="1" applyAlignment="1">
      <alignment horizontal="left"/>
    </xf>
    <xf numFmtId="0" fontId="1" fillId="2" borderId="12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X62"/>
  <sheetViews>
    <sheetView tabSelected="1" workbookViewId="0">
      <selection activeCell="L10" sqref="L10"/>
    </sheetView>
  </sheetViews>
  <sheetFormatPr defaultRowHeight="15"/>
  <cols>
    <col min="1" max="1" width="7.5703125" customWidth="1"/>
    <col min="4" max="4" width="14.42578125" customWidth="1"/>
    <col min="5" max="5" width="19.140625" customWidth="1"/>
    <col min="6" max="6" width="2.7109375" customWidth="1"/>
    <col min="7" max="8" width="9.140625" hidden="1" customWidth="1"/>
    <col min="9" max="9" width="24.140625" bestFit="1" customWidth="1"/>
  </cols>
  <sheetData>
    <row r="1" spans="1:232" ht="15.75">
      <c r="A1" s="9"/>
      <c r="B1" s="9"/>
      <c r="C1" s="9"/>
      <c r="D1" s="45" t="s">
        <v>102</v>
      </c>
      <c r="E1" s="45"/>
      <c r="F1" s="9"/>
      <c r="G1" s="9"/>
      <c r="H1" s="9"/>
      <c r="I1" s="9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</row>
    <row r="2" spans="1:232" ht="15.75">
      <c r="A2" s="9"/>
      <c r="B2" s="9"/>
      <c r="C2" s="9"/>
      <c r="D2" s="45" t="s">
        <v>103</v>
      </c>
      <c r="E2" s="45"/>
      <c r="F2" s="9"/>
      <c r="G2" s="9"/>
      <c r="H2" s="9"/>
      <c r="I2" s="9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</row>
    <row r="3" spans="1:232" ht="15.75">
      <c r="A3" s="9"/>
      <c r="B3" s="9"/>
      <c r="C3" s="9"/>
      <c r="D3" s="9"/>
      <c r="E3" s="9"/>
      <c r="F3" s="9"/>
      <c r="G3" s="9"/>
      <c r="H3" s="9"/>
      <c r="I3" s="9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</row>
    <row r="4" spans="1:232" ht="15.75">
      <c r="A4" s="9"/>
      <c r="B4" s="9"/>
      <c r="C4" s="9"/>
      <c r="D4" s="9"/>
      <c r="E4" s="9"/>
      <c r="F4" s="9"/>
      <c r="G4" s="9"/>
      <c r="H4" s="9"/>
      <c r="I4" s="9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</row>
    <row r="5" spans="1:232" ht="15.75">
      <c r="A5" s="9"/>
      <c r="B5" s="9"/>
      <c r="C5" s="9"/>
      <c r="D5" s="9"/>
      <c r="E5" s="9"/>
      <c r="F5" s="9"/>
      <c r="G5" s="9"/>
      <c r="H5" s="9"/>
      <c r="I5" s="9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</row>
    <row r="6" spans="1:232" ht="15.75">
      <c r="A6" s="46"/>
      <c r="B6" s="12"/>
      <c r="C6" s="12"/>
      <c r="D6" s="47"/>
      <c r="E6" s="48" t="s">
        <v>0</v>
      </c>
      <c r="F6" s="49"/>
      <c r="G6" s="12"/>
      <c r="H6" s="12"/>
      <c r="I6" s="48" t="s">
        <v>1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</row>
    <row r="7" spans="1:232" ht="15.75">
      <c r="A7" s="17"/>
      <c r="B7" s="9"/>
      <c r="C7" s="9"/>
      <c r="D7" s="9"/>
      <c r="E7" s="50" t="s">
        <v>2</v>
      </c>
      <c r="F7" s="9"/>
      <c r="G7" s="9"/>
      <c r="H7" s="9"/>
      <c r="I7" s="50" t="s">
        <v>3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</row>
    <row r="8" spans="1:232" ht="15.75">
      <c r="A8" s="51"/>
      <c r="B8" s="9"/>
      <c r="C8" s="9"/>
      <c r="D8" s="9"/>
      <c r="E8" s="52">
        <v>42886</v>
      </c>
      <c r="F8" s="9"/>
      <c r="G8" s="9"/>
      <c r="H8" s="9"/>
      <c r="I8" s="52">
        <v>43251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</row>
    <row r="9" spans="1:232" ht="15.75">
      <c r="A9" s="51"/>
      <c r="B9" s="9"/>
      <c r="C9" s="9"/>
      <c r="D9" s="9"/>
      <c r="E9" s="52"/>
      <c r="F9" s="9"/>
      <c r="G9" s="9"/>
      <c r="H9" s="9"/>
      <c r="I9" s="52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</row>
    <row r="10" spans="1:232" ht="15.75">
      <c r="A10" s="53" t="s">
        <v>4</v>
      </c>
      <c r="B10" s="13"/>
      <c r="C10" s="13"/>
      <c r="D10" s="13"/>
      <c r="E10" s="54"/>
      <c r="F10" s="13"/>
      <c r="G10" s="13"/>
      <c r="H10" s="13"/>
      <c r="I10" s="54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</row>
    <row r="11" spans="1:232" ht="15.75">
      <c r="A11" s="55">
        <v>3050</v>
      </c>
      <c r="B11" s="13" t="s">
        <v>5</v>
      </c>
      <c r="C11" s="13"/>
      <c r="D11" s="13"/>
      <c r="E11" s="14">
        <v>43979.39</v>
      </c>
      <c r="F11" s="13"/>
      <c r="G11" s="13"/>
      <c r="H11" s="13"/>
      <c r="I11" s="15">
        <v>44000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</row>
    <row r="12" spans="1:232" ht="15.75">
      <c r="A12" s="56">
        <v>3060</v>
      </c>
      <c r="B12" s="16" t="s">
        <v>6</v>
      </c>
      <c r="C12" s="16"/>
      <c r="D12" s="16"/>
      <c r="E12" s="14">
        <v>109.1</v>
      </c>
      <c r="F12" s="16"/>
      <c r="G12" s="16"/>
      <c r="H12" s="16"/>
      <c r="I12" s="15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</row>
    <row r="13" spans="1:232" ht="15.75">
      <c r="A13" s="56">
        <v>3062</v>
      </c>
      <c r="B13" s="16" t="s">
        <v>7</v>
      </c>
      <c r="C13" s="16"/>
      <c r="D13" s="16"/>
      <c r="E13" s="14">
        <v>503.98</v>
      </c>
      <c r="F13" s="16"/>
      <c r="G13" s="16"/>
      <c r="H13" s="16"/>
      <c r="I13" s="15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</row>
    <row r="14" spans="1:232" s="3" customFormat="1" ht="15.75">
      <c r="A14" s="57">
        <v>3065</v>
      </c>
      <c r="B14" s="20" t="s">
        <v>8</v>
      </c>
      <c r="C14" s="20"/>
      <c r="D14" s="20"/>
      <c r="E14" s="19">
        <v>100</v>
      </c>
      <c r="F14" s="20"/>
      <c r="G14" s="20"/>
      <c r="H14" s="20"/>
      <c r="I14" s="15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</row>
    <row r="15" spans="1:232" s="3" customFormat="1" ht="15.75">
      <c r="A15" s="57">
        <v>3070</v>
      </c>
      <c r="B15" s="20" t="s">
        <v>9</v>
      </c>
      <c r="C15" s="20"/>
      <c r="D15" s="20"/>
      <c r="E15" s="19">
        <v>902.74</v>
      </c>
      <c r="F15" s="20"/>
      <c r="G15" s="20"/>
      <c r="H15" s="20"/>
      <c r="I15" s="15">
        <v>650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</row>
    <row r="16" spans="1:232" ht="15.75">
      <c r="A16" s="55">
        <v>3096</v>
      </c>
      <c r="B16" s="13" t="s">
        <v>105</v>
      </c>
      <c r="C16" s="13"/>
      <c r="D16" s="13"/>
      <c r="E16" s="15" t="s">
        <v>11</v>
      </c>
      <c r="F16" s="13"/>
      <c r="G16" s="13"/>
      <c r="H16" s="13"/>
      <c r="I16" s="15">
        <v>19262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</row>
    <row r="17" spans="1:232" ht="15.75">
      <c r="A17" s="56"/>
      <c r="B17" s="58" t="s">
        <v>12</v>
      </c>
      <c r="C17" s="16"/>
      <c r="D17" s="16"/>
      <c r="E17" s="15">
        <f>SUM(E11:E16)</f>
        <v>45595.21</v>
      </c>
      <c r="F17" s="16"/>
      <c r="G17" s="16"/>
      <c r="H17" s="16"/>
      <c r="I17" s="14">
        <f>SUM(I11:I16)</f>
        <v>63912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</row>
    <row r="18" spans="1:232" ht="15.75">
      <c r="A18" s="9"/>
      <c r="B18" s="9"/>
      <c r="C18" s="9"/>
      <c r="D18" s="9"/>
      <c r="E18" s="9"/>
      <c r="F18" s="9"/>
      <c r="G18" s="9"/>
      <c r="H18" s="9"/>
      <c r="I18" s="9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</row>
    <row r="19" spans="1:232" ht="15.75">
      <c r="A19" s="53" t="s">
        <v>13</v>
      </c>
      <c r="B19" s="13"/>
      <c r="C19" s="13"/>
      <c r="D19" s="13"/>
      <c r="E19" s="13"/>
      <c r="F19" s="13"/>
      <c r="G19" s="13"/>
      <c r="H19" s="13"/>
      <c r="I19" s="13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</row>
    <row r="20" spans="1:232" ht="15.75">
      <c r="A20" s="55">
        <v>4000</v>
      </c>
      <c r="B20" s="13" t="s">
        <v>97</v>
      </c>
      <c r="C20" s="13"/>
      <c r="D20" s="13"/>
      <c r="E20" s="59">
        <v>497.07</v>
      </c>
      <c r="F20" s="59"/>
      <c r="G20" s="59"/>
      <c r="H20" s="59"/>
      <c r="I20" s="59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</row>
    <row r="21" spans="1:232" ht="15.75">
      <c r="A21" s="55">
        <v>5010</v>
      </c>
      <c r="B21" s="13" t="s">
        <v>14</v>
      </c>
      <c r="C21" s="13"/>
      <c r="D21" s="13"/>
      <c r="E21" s="14">
        <v>0</v>
      </c>
      <c r="F21" s="13"/>
      <c r="G21" s="13"/>
      <c r="H21" s="13"/>
      <c r="I21" s="14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</row>
    <row r="22" spans="1:232" ht="15.75">
      <c r="A22" s="56">
        <v>5020</v>
      </c>
      <c r="B22" s="16" t="s">
        <v>15</v>
      </c>
      <c r="C22" s="16"/>
      <c r="D22" s="16"/>
      <c r="E22" s="14">
        <v>191</v>
      </c>
      <c r="F22" s="16"/>
      <c r="G22" s="16"/>
      <c r="H22" s="16"/>
      <c r="I22" s="14">
        <v>500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</row>
    <row r="23" spans="1:232" ht="15.75">
      <c r="A23" s="56">
        <v>5045</v>
      </c>
      <c r="B23" s="16" t="s">
        <v>16</v>
      </c>
      <c r="C23" s="16"/>
      <c r="D23" s="16"/>
      <c r="E23" s="14">
        <v>0</v>
      </c>
      <c r="F23" s="16"/>
      <c r="G23" s="16"/>
      <c r="H23" s="16"/>
      <c r="I23" s="14" t="s">
        <v>11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</row>
    <row r="24" spans="1:232" ht="15.75">
      <c r="A24" s="56">
        <v>5065</v>
      </c>
      <c r="B24" s="16" t="s">
        <v>17</v>
      </c>
      <c r="C24" s="16"/>
      <c r="D24" s="16"/>
      <c r="E24" s="14">
        <v>6263</v>
      </c>
      <c r="F24" s="16"/>
      <c r="G24" s="16"/>
      <c r="H24" s="16"/>
      <c r="I24" s="14">
        <v>1900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</row>
    <row r="25" spans="1:232" ht="15.75">
      <c r="A25" s="56">
        <v>5070</v>
      </c>
      <c r="B25" s="16" t="s">
        <v>100</v>
      </c>
      <c r="C25" s="16"/>
      <c r="D25" s="16"/>
      <c r="E25" s="14"/>
      <c r="F25" s="16"/>
      <c r="G25" s="16"/>
      <c r="H25" s="16"/>
      <c r="I25" s="14">
        <v>700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</row>
    <row r="26" spans="1:232" ht="15.75">
      <c r="A26" s="56">
        <v>5100</v>
      </c>
      <c r="B26" s="16" t="s">
        <v>18</v>
      </c>
      <c r="C26" s="16"/>
      <c r="D26" s="16"/>
      <c r="E26" s="14">
        <v>578</v>
      </c>
      <c r="F26" s="16"/>
      <c r="G26" s="16"/>
      <c r="H26" s="16"/>
      <c r="I26" s="14">
        <v>580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</row>
    <row r="27" spans="1:232" ht="15.75">
      <c r="A27" s="56">
        <v>5152</v>
      </c>
      <c r="B27" s="16" t="s">
        <v>96</v>
      </c>
      <c r="C27" s="16"/>
      <c r="D27" s="16"/>
      <c r="E27" s="14">
        <v>13000</v>
      </c>
      <c r="F27" s="16"/>
      <c r="G27" s="16"/>
      <c r="H27" s="16"/>
      <c r="I27" s="14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</row>
    <row r="28" spans="1:232" ht="15.75">
      <c r="A28" s="56">
        <v>5155</v>
      </c>
      <c r="B28" s="16" t="s">
        <v>19</v>
      </c>
      <c r="C28" s="16"/>
      <c r="D28" s="16"/>
      <c r="E28" s="14" t="s">
        <v>11</v>
      </c>
      <c r="F28" s="16"/>
      <c r="G28" s="16"/>
      <c r="H28" s="16"/>
      <c r="I28" s="14">
        <v>0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</row>
    <row r="29" spans="1:232" ht="15.75">
      <c r="A29" s="56"/>
      <c r="B29" s="16" t="s">
        <v>20</v>
      </c>
      <c r="C29" s="16"/>
      <c r="D29" s="16"/>
      <c r="E29" s="14">
        <v>1820</v>
      </c>
      <c r="F29" s="16"/>
      <c r="G29" s="16"/>
      <c r="H29" s="16"/>
      <c r="I29" s="14">
        <v>1820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</row>
    <row r="30" spans="1:232" ht="15.75">
      <c r="A30" s="56"/>
      <c r="B30" s="16" t="s">
        <v>21</v>
      </c>
      <c r="C30" s="16"/>
      <c r="D30" s="16"/>
      <c r="E30" s="14" t="s">
        <v>11</v>
      </c>
      <c r="F30" s="16"/>
      <c r="G30" s="16"/>
      <c r="H30" s="16"/>
      <c r="I30" s="14">
        <v>2500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</row>
    <row r="31" spans="1:232" ht="15.75">
      <c r="A31" s="56"/>
      <c r="B31" s="16" t="s">
        <v>22</v>
      </c>
      <c r="C31" s="16"/>
      <c r="D31" s="16"/>
      <c r="E31" s="14">
        <v>7040</v>
      </c>
      <c r="F31" s="16"/>
      <c r="G31" s="16"/>
      <c r="H31" s="16"/>
      <c r="I31" s="14">
        <v>5000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</row>
    <row r="32" spans="1:232" ht="15.75">
      <c r="A32" s="56"/>
      <c r="B32" s="16" t="s">
        <v>23</v>
      </c>
      <c r="C32" s="16"/>
      <c r="D32" s="16"/>
      <c r="E32" s="14">
        <v>615</v>
      </c>
      <c r="F32" s="16" t="s">
        <v>11</v>
      </c>
      <c r="G32" s="16"/>
      <c r="H32" s="16"/>
      <c r="I32" s="14">
        <v>1000</v>
      </c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</row>
    <row r="33" spans="1:232" ht="15.75">
      <c r="A33" s="56"/>
      <c r="B33" s="16" t="s">
        <v>24</v>
      </c>
      <c r="C33" s="16"/>
      <c r="D33" s="16"/>
      <c r="E33" s="60">
        <v>11400.6</v>
      </c>
      <c r="F33" s="16"/>
      <c r="G33" s="16"/>
      <c r="H33" s="16"/>
      <c r="I33" s="14">
        <v>11401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</row>
    <row r="34" spans="1:232" ht="15.75">
      <c r="A34" s="56">
        <v>5170</v>
      </c>
      <c r="B34" s="16" t="s">
        <v>25</v>
      </c>
      <c r="C34" s="16"/>
      <c r="D34" s="16"/>
      <c r="E34" s="14"/>
      <c r="F34" s="16"/>
      <c r="G34" s="16"/>
      <c r="H34" s="16"/>
      <c r="I34" s="14"/>
      <c r="J34" s="1"/>
    </row>
    <row r="35" spans="1:232" ht="15.75">
      <c r="A35" s="56">
        <v>5200</v>
      </c>
      <c r="B35" s="16" t="s">
        <v>26</v>
      </c>
      <c r="C35" s="16"/>
      <c r="D35" s="16"/>
      <c r="E35" s="19">
        <v>1305.23</v>
      </c>
      <c r="F35" s="16"/>
      <c r="G35" s="16"/>
      <c r="H35" s="16"/>
      <c r="I35" s="14">
        <v>1350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</row>
    <row r="36" spans="1:232" ht="15.75">
      <c r="A36" s="56">
        <v>5201</v>
      </c>
      <c r="B36" s="16" t="s">
        <v>27</v>
      </c>
      <c r="C36" s="16"/>
      <c r="D36" s="16"/>
      <c r="E36" s="14" t="s">
        <v>11</v>
      </c>
      <c r="F36" s="16"/>
      <c r="G36" s="16"/>
      <c r="H36" s="16"/>
      <c r="I36" s="14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</row>
    <row r="37" spans="1:232" ht="15.75">
      <c r="A37" s="56">
        <v>5210</v>
      </c>
      <c r="B37" s="16" t="s">
        <v>28</v>
      </c>
      <c r="C37" s="16"/>
      <c r="D37" s="16"/>
      <c r="E37" s="14">
        <v>170</v>
      </c>
      <c r="F37" s="16"/>
      <c r="G37" s="16"/>
      <c r="H37" s="16"/>
      <c r="I37" s="14">
        <v>170</v>
      </c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</row>
    <row r="38" spans="1:232" ht="15.75">
      <c r="A38" s="56">
        <v>5212</v>
      </c>
      <c r="B38" s="16" t="s">
        <v>29</v>
      </c>
      <c r="C38" s="16"/>
      <c r="D38" s="16"/>
      <c r="E38" s="14">
        <v>426.36</v>
      </c>
      <c r="F38" s="16"/>
      <c r="G38" s="16"/>
      <c r="H38" s="16"/>
      <c r="I38" s="14">
        <v>0</v>
      </c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</row>
    <row r="39" spans="1:232" ht="15.75">
      <c r="A39" s="56">
        <v>5215</v>
      </c>
      <c r="B39" s="16" t="s">
        <v>30</v>
      </c>
      <c r="C39" s="16"/>
      <c r="D39" s="16"/>
      <c r="E39" s="19"/>
      <c r="F39" s="16"/>
      <c r="G39" s="16"/>
      <c r="H39" s="16"/>
      <c r="I39" s="14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</row>
    <row r="40" spans="1:232" ht="15.75">
      <c r="A40" s="56">
        <v>5216</v>
      </c>
      <c r="B40" s="16" t="s">
        <v>31</v>
      </c>
      <c r="C40" s="16"/>
      <c r="D40" s="16"/>
      <c r="E40" s="14" t="s">
        <v>11</v>
      </c>
      <c r="F40" s="16"/>
      <c r="G40" s="16"/>
      <c r="H40" s="16"/>
      <c r="I40" s="14">
        <v>1775</v>
      </c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</row>
    <row r="41" spans="1:232" ht="15.75">
      <c r="A41" s="56">
        <v>5220</v>
      </c>
      <c r="B41" s="16" t="s">
        <v>32</v>
      </c>
      <c r="C41" s="16"/>
      <c r="D41" s="16"/>
      <c r="E41" s="14"/>
      <c r="F41" s="16"/>
      <c r="G41" s="16"/>
      <c r="H41" s="16"/>
      <c r="I41" s="14">
        <v>0</v>
      </c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</row>
    <row r="42" spans="1:232" ht="15.75">
      <c r="A42" s="56">
        <v>5250</v>
      </c>
      <c r="B42" s="16" t="s">
        <v>33</v>
      </c>
      <c r="C42" s="16"/>
      <c r="D42" s="16"/>
      <c r="E42" s="14">
        <v>1737.4</v>
      </c>
      <c r="F42" s="16" t="s">
        <v>11</v>
      </c>
      <c r="G42" s="16"/>
      <c r="H42" s="16"/>
      <c r="I42" s="14">
        <v>1850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</row>
    <row r="43" spans="1:232" ht="15.75">
      <c r="A43" s="56">
        <v>5280</v>
      </c>
      <c r="B43" s="16" t="s">
        <v>34</v>
      </c>
      <c r="C43" s="16"/>
      <c r="D43" s="16"/>
      <c r="E43" s="14">
        <v>1269.8900000000001</v>
      </c>
      <c r="F43" s="16"/>
      <c r="G43" s="16"/>
      <c r="H43" s="16"/>
      <c r="I43" s="14">
        <v>1500</v>
      </c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</row>
    <row r="44" spans="1:232" ht="15.75">
      <c r="A44" s="56"/>
      <c r="B44" s="16"/>
      <c r="C44" s="16"/>
      <c r="D44" s="16"/>
      <c r="E44" s="14">
        <f>SUM(E20:E43)</f>
        <v>46313.55</v>
      </c>
      <c r="F44" s="16"/>
      <c r="G44" s="16"/>
      <c r="H44" s="16"/>
      <c r="I44" s="14">
        <f>SUM(I20:I43)</f>
        <v>32046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</row>
    <row r="45" spans="1:232" ht="15.75">
      <c r="A45" s="56"/>
      <c r="B45" s="16"/>
      <c r="C45" s="16"/>
      <c r="D45" s="16"/>
      <c r="E45" s="14"/>
      <c r="F45" s="16"/>
      <c r="G45" s="16"/>
      <c r="H45" s="16"/>
      <c r="I45" s="14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</row>
    <row r="46" spans="1:232" ht="15.75">
      <c r="A46" s="56">
        <v>5300</v>
      </c>
      <c r="B46" s="16" t="s">
        <v>98</v>
      </c>
      <c r="C46" s="16"/>
      <c r="D46" s="16"/>
      <c r="E46" s="14"/>
      <c r="F46" s="16"/>
      <c r="G46" s="16"/>
      <c r="H46" s="16"/>
      <c r="I46" s="14">
        <v>975</v>
      </c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</row>
    <row r="47" spans="1:232" ht="15.75">
      <c r="A47" s="56">
        <v>5309</v>
      </c>
      <c r="B47" s="16" t="s">
        <v>35</v>
      </c>
      <c r="C47" s="16"/>
      <c r="D47" s="16"/>
      <c r="E47" s="14"/>
      <c r="F47" s="16"/>
      <c r="G47" s="16"/>
      <c r="H47" s="16"/>
      <c r="I47" s="1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</row>
    <row r="48" spans="1:232" ht="15.75">
      <c r="A48" s="56">
        <v>5313</v>
      </c>
      <c r="B48" s="16" t="s">
        <v>36</v>
      </c>
      <c r="C48" s="16"/>
      <c r="D48" s="16"/>
      <c r="E48" s="14"/>
      <c r="F48" s="16"/>
      <c r="G48" s="16"/>
      <c r="H48" s="16"/>
      <c r="I48" s="1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</row>
    <row r="49" spans="1:232" ht="15.75">
      <c r="A49" s="56">
        <v>5314</v>
      </c>
      <c r="B49" s="16" t="s">
        <v>37</v>
      </c>
      <c r="C49" s="16"/>
      <c r="D49" s="16"/>
      <c r="E49" s="14">
        <v>972.5</v>
      </c>
      <c r="F49" s="16"/>
      <c r="G49" s="16"/>
      <c r="H49" s="16"/>
      <c r="I49" s="1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</row>
    <row r="50" spans="1:232" ht="15.75">
      <c r="A50" s="56">
        <v>5315</v>
      </c>
      <c r="B50" s="16" t="s">
        <v>38</v>
      </c>
      <c r="C50" s="16"/>
      <c r="D50" s="16"/>
      <c r="E50" s="14">
        <v>50</v>
      </c>
      <c r="F50" s="16"/>
      <c r="G50" s="16"/>
      <c r="H50" s="16"/>
      <c r="I50" s="1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</row>
    <row r="51" spans="1:232" ht="15.75">
      <c r="A51" s="56">
        <v>5320</v>
      </c>
      <c r="B51" s="16" t="s">
        <v>99</v>
      </c>
      <c r="C51" s="16"/>
      <c r="D51" s="16"/>
      <c r="E51" s="14"/>
      <c r="F51" s="16"/>
      <c r="G51" s="16"/>
      <c r="H51" s="16"/>
      <c r="I51" s="14">
        <v>3700</v>
      </c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</row>
    <row r="52" spans="1:232" ht="15.75">
      <c r="A52" s="56">
        <v>5322</v>
      </c>
      <c r="B52" s="16" t="s">
        <v>39</v>
      </c>
      <c r="C52" s="16"/>
      <c r="D52" s="16"/>
      <c r="E52" s="14">
        <v>1332.72</v>
      </c>
      <c r="F52" s="16"/>
      <c r="G52" s="16"/>
      <c r="H52" s="16"/>
      <c r="I52" s="14">
        <v>2150</v>
      </c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</row>
    <row r="53" spans="1:232" ht="15.75">
      <c r="A53" s="56">
        <v>5340</v>
      </c>
      <c r="B53" s="9" t="s">
        <v>40</v>
      </c>
      <c r="C53" s="9"/>
      <c r="D53" s="9"/>
      <c r="E53" s="32" t="s">
        <v>11</v>
      </c>
      <c r="F53" s="16"/>
      <c r="G53" s="16"/>
      <c r="H53" s="16"/>
      <c r="I53" s="14">
        <v>0</v>
      </c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</row>
    <row r="54" spans="1:232" ht="15.75">
      <c r="A54" s="56">
        <v>5370</v>
      </c>
      <c r="B54" s="18" t="s">
        <v>41</v>
      </c>
      <c r="C54" s="59"/>
      <c r="D54" s="59"/>
      <c r="E54" s="14"/>
      <c r="F54" s="55"/>
      <c r="G54" s="9"/>
      <c r="H54" s="26"/>
      <c r="I54" s="15">
        <v>19262</v>
      </c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</row>
    <row r="55" spans="1:232" ht="15.75">
      <c r="A55" s="56">
        <v>6560</v>
      </c>
      <c r="B55" s="16" t="s">
        <v>81</v>
      </c>
      <c r="C55" s="16"/>
      <c r="D55" s="16"/>
      <c r="E55" s="14">
        <v>1835</v>
      </c>
      <c r="F55" s="13"/>
      <c r="G55" s="9"/>
      <c r="H55" s="13"/>
      <c r="I55" s="15">
        <v>1850</v>
      </c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</row>
    <row r="56" spans="1:232" ht="15.75">
      <c r="A56" s="56"/>
      <c r="B56" s="16" t="s">
        <v>101</v>
      </c>
      <c r="C56" s="16"/>
      <c r="D56" s="16"/>
      <c r="E56" s="14"/>
      <c r="F56" s="13"/>
      <c r="G56" s="9"/>
      <c r="H56" s="13"/>
      <c r="I56" s="15">
        <v>3929</v>
      </c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</row>
    <row r="57" spans="1:232" ht="15.75">
      <c r="A57" s="56"/>
      <c r="B57" s="16"/>
      <c r="C57" s="16"/>
      <c r="D57" s="16"/>
      <c r="E57" s="14"/>
      <c r="F57" s="13"/>
      <c r="G57" s="9"/>
      <c r="H57" s="13"/>
      <c r="I57" s="15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</row>
    <row r="58" spans="1:232" ht="15.75">
      <c r="A58" s="56"/>
      <c r="B58" s="16"/>
      <c r="C58" s="16"/>
      <c r="D58" s="58" t="s">
        <v>85</v>
      </c>
      <c r="E58" s="14">
        <f>SUM(E46:E56)</f>
        <v>4190.22</v>
      </c>
      <c r="F58" s="13"/>
      <c r="G58" s="9"/>
      <c r="H58" s="13"/>
      <c r="I58" s="14">
        <f>SUM(I46:I56)</f>
        <v>31866</v>
      </c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</row>
    <row r="59" spans="1:232" ht="15.75">
      <c r="A59" s="56"/>
      <c r="B59" s="58" t="s">
        <v>42</v>
      </c>
      <c r="C59" s="16"/>
      <c r="D59" s="16"/>
      <c r="E59" s="14">
        <f>SUM(E44,E58)</f>
        <v>50503.770000000004</v>
      </c>
      <c r="F59" s="16"/>
      <c r="G59" s="16"/>
      <c r="H59" s="16"/>
      <c r="I59" s="14">
        <f>SUM(I44,I58)</f>
        <v>63912</v>
      </c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</row>
    <row r="60" spans="1:232" ht="15.75">
      <c r="A60" s="49"/>
      <c r="B60" s="9"/>
      <c r="C60" s="9"/>
      <c r="D60" s="9"/>
      <c r="E60" s="32"/>
      <c r="F60" s="17"/>
      <c r="G60" s="61"/>
      <c r="H60" s="61"/>
      <c r="I60" s="32" t="s">
        <v>11</v>
      </c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</row>
    <row r="61" spans="1:232" ht="15.75">
      <c r="A61" s="17"/>
      <c r="B61" s="9"/>
      <c r="C61" s="9"/>
      <c r="D61" s="9"/>
      <c r="E61" s="33"/>
      <c r="F61" s="9"/>
      <c r="G61" s="61"/>
      <c r="H61" s="9"/>
      <c r="I61" s="33"/>
    </row>
    <row r="62" spans="1:232" ht="15.75">
      <c r="A62" s="55"/>
      <c r="B62" s="62" t="s">
        <v>43</v>
      </c>
      <c r="C62" s="13"/>
      <c r="D62" s="13"/>
      <c r="E62" s="15">
        <f>SUM(E17-E59)</f>
        <v>-4908.5600000000049</v>
      </c>
      <c r="F62" s="13"/>
      <c r="G62" s="13"/>
      <c r="H62" s="13"/>
      <c r="I62" s="15">
        <f>SUM(I17-I59)</f>
        <v>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01"/>
  <sheetViews>
    <sheetView workbookViewId="0">
      <selection activeCell="E25" sqref="E25"/>
    </sheetView>
  </sheetViews>
  <sheetFormatPr defaultRowHeight="15.75"/>
  <cols>
    <col min="1" max="1" width="7.7109375" style="43" customWidth="1"/>
    <col min="2" max="2" width="40.140625" style="10" bestFit="1" customWidth="1"/>
    <col min="3" max="5" width="20.7109375" style="10" customWidth="1"/>
    <col min="6" max="6" width="14.5703125" style="9" bestFit="1" customWidth="1"/>
    <col min="7" max="7" width="9.140625" style="10" hidden="1" customWidth="1"/>
    <col min="8" max="16384" width="9.140625" style="10"/>
  </cols>
  <sheetData>
    <row r="2" spans="1:8">
      <c r="B2" s="70" t="s">
        <v>44</v>
      </c>
      <c r="C2" s="70"/>
      <c r="D2" s="70"/>
      <c r="E2" s="70"/>
      <c r="F2" s="70"/>
    </row>
    <row r="3" spans="1:8">
      <c r="A3" s="35"/>
      <c r="B3" s="70" t="s">
        <v>83</v>
      </c>
      <c r="C3" s="70"/>
      <c r="D3" s="70"/>
      <c r="E3" s="70"/>
      <c r="F3" s="70"/>
      <c r="G3" s="9"/>
    </row>
    <row r="4" spans="1:8">
      <c r="A4" s="35"/>
      <c r="B4" s="9"/>
      <c r="D4" s="9"/>
      <c r="E4" s="11"/>
      <c r="G4" s="9"/>
    </row>
    <row r="5" spans="1:8">
      <c r="A5" s="35"/>
      <c r="B5" s="9"/>
      <c r="C5" s="9"/>
      <c r="D5" s="9"/>
      <c r="E5" s="11"/>
      <c r="G5" s="9"/>
    </row>
    <row r="6" spans="1:8" ht="15.75" customHeight="1">
      <c r="A6" s="36"/>
      <c r="B6" s="9"/>
      <c r="C6" s="4" t="s">
        <v>0</v>
      </c>
      <c r="D6" s="4" t="s">
        <v>1</v>
      </c>
      <c r="E6" s="5" t="s">
        <v>1</v>
      </c>
      <c r="G6" s="12"/>
    </row>
    <row r="7" spans="1:8" ht="15.75" customHeight="1">
      <c r="A7" s="35"/>
      <c r="B7" s="9"/>
      <c r="C7" s="6" t="s">
        <v>2</v>
      </c>
      <c r="D7" s="6" t="s">
        <v>3</v>
      </c>
      <c r="E7" s="7" t="s">
        <v>3</v>
      </c>
      <c r="G7" s="9"/>
    </row>
    <row r="8" spans="1:8" ht="15.75" customHeight="1">
      <c r="A8" s="37"/>
      <c r="B8" s="9"/>
      <c r="C8" s="8">
        <v>42885</v>
      </c>
      <c r="D8" s="8">
        <v>42886</v>
      </c>
      <c r="E8" s="8">
        <v>43251</v>
      </c>
      <c r="G8" s="13"/>
    </row>
    <row r="9" spans="1:8">
      <c r="A9" s="63" t="s">
        <v>4</v>
      </c>
      <c r="B9" s="64"/>
      <c r="C9" s="64"/>
      <c r="D9" s="64"/>
      <c r="E9" s="65"/>
      <c r="G9" s="13"/>
    </row>
    <row r="10" spans="1:8">
      <c r="A10" s="38">
        <v>3010</v>
      </c>
      <c r="B10" s="13" t="s">
        <v>45</v>
      </c>
      <c r="C10" s="14">
        <v>30570.35</v>
      </c>
      <c r="D10" s="15">
        <v>35000</v>
      </c>
      <c r="E10" s="15">
        <v>30000</v>
      </c>
      <c r="G10" s="13"/>
      <c r="H10" s="9"/>
    </row>
    <row r="11" spans="1:8">
      <c r="A11" s="39">
        <v>3020</v>
      </c>
      <c r="B11" s="16" t="s">
        <v>46</v>
      </c>
      <c r="C11" s="14">
        <v>10884.46</v>
      </c>
      <c r="D11" s="15">
        <v>15000</v>
      </c>
      <c r="E11" s="14">
        <v>10000</v>
      </c>
      <c r="G11" s="16"/>
      <c r="H11" s="9"/>
    </row>
    <row r="12" spans="1:8">
      <c r="A12" s="39">
        <v>3025</v>
      </c>
      <c r="B12" s="16" t="s">
        <v>47</v>
      </c>
      <c r="C12" s="14">
        <v>6207.8</v>
      </c>
      <c r="D12" s="15">
        <v>6000</v>
      </c>
      <c r="E12" s="14">
        <v>6000</v>
      </c>
      <c r="G12" s="16"/>
      <c r="H12" s="9"/>
    </row>
    <row r="13" spans="1:8">
      <c r="A13" s="39">
        <v>3030</v>
      </c>
      <c r="B13" s="16" t="s">
        <v>48</v>
      </c>
      <c r="C13" s="14">
        <v>11112.31</v>
      </c>
      <c r="D13" s="15">
        <v>10000</v>
      </c>
      <c r="E13" s="14"/>
      <c r="F13" s="17"/>
      <c r="G13" s="18"/>
      <c r="H13" s="9"/>
    </row>
    <row r="14" spans="1:8">
      <c r="A14" s="39">
        <v>3040</v>
      </c>
      <c r="B14" s="16" t="s">
        <v>49</v>
      </c>
      <c r="C14" s="14"/>
      <c r="D14" s="15"/>
      <c r="E14" s="14">
        <v>0</v>
      </c>
      <c r="F14" s="17"/>
      <c r="G14" s="18"/>
      <c r="H14" s="9"/>
    </row>
    <row r="15" spans="1:8">
      <c r="A15" s="39">
        <v>3063</v>
      </c>
      <c r="B15" s="16" t="s">
        <v>50</v>
      </c>
      <c r="C15" s="19">
        <v>23591.51</v>
      </c>
      <c r="D15" s="15">
        <v>21000</v>
      </c>
      <c r="E15" s="14">
        <v>23000</v>
      </c>
      <c r="F15" s="17"/>
      <c r="G15" s="18"/>
      <c r="H15" s="9"/>
    </row>
    <row r="16" spans="1:8" s="24" customFormat="1">
      <c r="A16" s="40">
        <v>3070</v>
      </c>
      <c r="B16" s="20" t="s">
        <v>9</v>
      </c>
      <c r="C16" s="19">
        <v>4520.1000000000004</v>
      </c>
      <c r="D16" s="15">
        <v>5000</v>
      </c>
      <c r="E16" s="19"/>
      <c r="F16" s="21"/>
      <c r="G16" s="22"/>
      <c r="H16" s="23"/>
    </row>
    <row r="17" spans="1:8">
      <c r="A17" s="39">
        <v>3085</v>
      </c>
      <c r="B17" s="25" t="s">
        <v>51</v>
      </c>
      <c r="C17" s="14"/>
      <c r="D17" s="15">
        <v>0</v>
      </c>
      <c r="E17" s="14">
        <v>0</v>
      </c>
      <c r="F17" s="17"/>
      <c r="G17" s="26"/>
    </row>
    <row r="18" spans="1:8">
      <c r="A18" s="38">
        <v>3086</v>
      </c>
      <c r="B18" s="27" t="s">
        <v>52</v>
      </c>
      <c r="C18" s="15">
        <v>2779.74</v>
      </c>
      <c r="D18" s="15">
        <v>3000</v>
      </c>
      <c r="E18" s="15"/>
      <c r="G18" s="13"/>
      <c r="H18" s="9"/>
    </row>
    <row r="19" spans="1:8">
      <c r="A19" s="38">
        <v>3067</v>
      </c>
      <c r="B19" s="27" t="s">
        <v>53</v>
      </c>
      <c r="C19" s="15"/>
      <c r="D19" s="15">
        <v>0</v>
      </c>
      <c r="E19" s="15">
        <v>0</v>
      </c>
      <c r="G19" s="13"/>
      <c r="H19" s="9"/>
    </row>
    <row r="20" spans="1:8">
      <c r="A20" s="38">
        <v>3096</v>
      </c>
      <c r="B20" s="27" t="s">
        <v>105</v>
      </c>
      <c r="C20" s="15"/>
      <c r="D20" s="15"/>
      <c r="E20" s="15">
        <v>57500</v>
      </c>
      <c r="G20" s="13"/>
      <c r="H20" s="9"/>
    </row>
    <row r="21" spans="1:8">
      <c r="A21" s="71" t="s">
        <v>12</v>
      </c>
      <c r="B21" s="72"/>
      <c r="C21" s="28">
        <f>SUM(C10:C19)</f>
        <v>89666.27</v>
      </c>
      <c r="D21" s="28">
        <f>SUM(D10:D19)</f>
        <v>95000</v>
      </c>
      <c r="E21" s="28">
        <f>SUM(E10:E20)</f>
        <v>126500</v>
      </c>
      <c r="G21" s="16"/>
    </row>
    <row r="22" spans="1:8" ht="9" customHeight="1">
      <c r="A22" s="35"/>
      <c r="B22" s="9"/>
      <c r="C22" s="9"/>
      <c r="D22" s="9"/>
      <c r="E22" s="11"/>
      <c r="G22" s="9"/>
    </row>
    <row r="23" spans="1:8">
      <c r="A23" s="63" t="s">
        <v>13</v>
      </c>
      <c r="B23" s="64"/>
      <c r="C23" s="64"/>
      <c r="D23" s="64"/>
      <c r="E23" s="65"/>
      <c r="G23" s="13"/>
      <c r="H23" s="9"/>
    </row>
    <row r="24" spans="1:8">
      <c r="A24" s="38">
        <v>5010</v>
      </c>
      <c r="B24" s="13" t="s">
        <v>14</v>
      </c>
      <c r="C24" s="14"/>
      <c r="D24" s="14">
        <v>5000</v>
      </c>
      <c r="E24" s="15">
        <v>38000</v>
      </c>
      <c r="G24" s="13"/>
      <c r="H24" s="9"/>
    </row>
    <row r="25" spans="1:8">
      <c r="A25" s="39">
        <v>5020</v>
      </c>
      <c r="B25" s="16" t="s">
        <v>15</v>
      </c>
      <c r="C25" s="14">
        <v>80.75</v>
      </c>
      <c r="D25" s="14">
        <v>600</v>
      </c>
      <c r="E25" s="14">
        <v>3000</v>
      </c>
      <c r="G25" s="16"/>
      <c r="H25" s="9"/>
    </row>
    <row r="26" spans="1:8">
      <c r="A26" s="39">
        <v>5045</v>
      </c>
      <c r="B26" s="16" t="s">
        <v>16</v>
      </c>
      <c r="C26" s="14"/>
      <c r="D26" s="14"/>
      <c r="E26" s="14">
        <v>0</v>
      </c>
      <c r="G26" s="16"/>
      <c r="H26" s="9"/>
    </row>
    <row r="27" spans="1:8">
      <c r="A27" s="39">
        <v>5055</v>
      </c>
      <c r="B27" s="16" t="s">
        <v>54</v>
      </c>
      <c r="C27" s="14">
        <v>720</v>
      </c>
      <c r="D27" s="14">
        <v>740</v>
      </c>
      <c r="E27" s="14">
        <v>740</v>
      </c>
      <c r="G27" s="16"/>
      <c r="H27" s="9"/>
    </row>
    <row r="28" spans="1:8">
      <c r="A28" s="39">
        <v>5065</v>
      </c>
      <c r="B28" s="16" t="s">
        <v>17</v>
      </c>
      <c r="C28" s="14">
        <v>3150.18</v>
      </c>
      <c r="D28" s="14">
        <v>50000</v>
      </c>
      <c r="E28" s="14">
        <v>5000</v>
      </c>
      <c r="G28" s="16"/>
      <c r="H28" s="9"/>
    </row>
    <row r="29" spans="1:8">
      <c r="A29" s="38">
        <v>5070</v>
      </c>
      <c r="B29" s="13" t="s">
        <v>55</v>
      </c>
      <c r="C29" s="14">
        <v>330</v>
      </c>
      <c r="D29" s="14">
        <v>300</v>
      </c>
      <c r="E29" s="15">
        <v>1000</v>
      </c>
      <c r="G29" s="13"/>
      <c r="H29" s="9"/>
    </row>
    <row r="30" spans="1:8">
      <c r="A30" s="38">
        <v>5075</v>
      </c>
      <c r="B30" s="13" t="s">
        <v>56</v>
      </c>
      <c r="C30" s="14">
        <v>500</v>
      </c>
      <c r="D30" s="14">
        <v>700</v>
      </c>
      <c r="E30" s="14">
        <v>700</v>
      </c>
      <c r="F30" s="29" t="s">
        <v>11</v>
      </c>
      <c r="G30" s="30" t="s">
        <v>10</v>
      </c>
      <c r="H30" s="9"/>
    </row>
    <row r="31" spans="1:8">
      <c r="A31" s="39">
        <v>5100</v>
      </c>
      <c r="B31" s="16" t="s">
        <v>18</v>
      </c>
      <c r="C31" s="14">
        <v>83.4</v>
      </c>
      <c r="D31" s="14">
        <v>1000</v>
      </c>
      <c r="E31" s="14">
        <v>1000</v>
      </c>
      <c r="G31" s="16"/>
      <c r="H31" s="9"/>
    </row>
    <row r="32" spans="1:8">
      <c r="A32" s="39">
        <v>5105</v>
      </c>
      <c r="B32" s="16" t="s">
        <v>57</v>
      </c>
      <c r="C32" s="14">
        <v>196.08</v>
      </c>
      <c r="D32" s="14">
        <v>300</v>
      </c>
      <c r="E32" s="14">
        <v>300</v>
      </c>
      <c r="G32" s="16"/>
      <c r="H32" s="9"/>
    </row>
    <row r="33" spans="1:8">
      <c r="A33" s="39">
        <v>5130</v>
      </c>
      <c r="B33" s="16" t="s">
        <v>58</v>
      </c>
      <c r="C33" s="14">
        <v>5470</v>
      </c>
      <c r="D33" s="14">
        <v>6500</v>
      </c>
      <c r="E33" s="14">
        <v>6000</v>
      </c>
      <c r="G33" s="16"/>
      <c r="H33" s="9"/>
    </row>
    <row r="34" spans="1:8">
      <c r="A34" s="39">
        <v>5140</v>
      </c>
      <c r="B34" s="16" t="s">
        <v>59</v>
      </c>
      <c r="C34" s="14">
        <v>1731</v>
      </c>
      <c r="D34" s="14">
        <v>2500</v>
      </c>
      <c r="E34" s="14">
        <v>2000</v>
      </c>
      <c r="F34" s="29"/>
      <c r="G34" s="30">
        <v>2500</v>
      </c>
      <c r="H34" s="9"/>
    </row>
    <row r="35" spans="1:8">
      <c r="A35" s="39">
        <v>5150</v>
      </c>
      <c r="B35" s="16" t="s">
        <v>60</v>
      </c>
      <c r="C35" s="14">
        <v>-75.97</v>
      </c>
      <c r="D35" s="14"/>
      <c r="E35" s="14">
        <v>0</v>
      </c>
      <c r="G35" s="16"/>
      <c r="H35" s="9"/>
    </row>
    <row r="36" spans="1:8">
      <c r="A36" s="39">
        <v>5155</v>
      </c>
      <c r="B36" s="16" t="s">
        <v>19</v>
      </c>
      <c r="C36" s="14" t="s">
        <v>11</v>
      </c>
      <c r="D36" s="14"/>
      <c r="E36" s="14">
        <v>0</v>
      </c>
      <c r="G36" s="16"/>
      <c r="H36" s="9"/>
    </row>
    <row r="37" spans="1:8">
      <c r="A37" s="39"/>
      <c r="B37" s="16" t="s">
        <v>61</v>
      </c>
      <c r="C37" s="14">
        <v>752.5</v>
      </c>
      <c r="D37" s="14">
        <v>3000</v>
      </c>
      <c r="E37" s="14">
        <v>2000</v>
      </c>
      <c r="G37" s="16"/>
      <c r="H37" s="9"/>
    </row>
    <row r="38" spans="1:8">
      <c r="A38" s="39"/>
      <c r="B38" s="16" t="s">
        <v>62</v>
      </c>
      <c r="C38" s="14">
        <v>10390</v>
      </c>
      <c r="D38" s="14">
        <v>6500</v>
      </c>
      <c r="E38" s="14">
        <v>8000</v>
      </c>
      <c r="G38" s="16"/>
      <c r="H38" s="9"/>
    </row>
    <row r="39" spans="1:8">
      <c r="A39" s="39"/>
      <c r="B39" s="16" t="s">
        <v>63</v>
      </c>
      <c r="C39" s="14">
        <v>315</v>
      </c>
      <c r="D39" s="14">
        <v>2000</v>
      </c>
      <c r="E39" s="14">
        <v>1000</v>
      </c>
      <c r="G39" s="16"/>
      <c r="H39" s="9"/>
    </row>
    <row r="40" spans="1:8">
      <c r="A40" s="39"/>
      <c r="B40" s="16" t="s">
        <v>64</v>
      </c>
      <c r="C40" s="14">
        <v>3294.5</v>
      </c>
      <c r="D40" s="14">
        <v>5000</v>
      </c>
      <c r="E40" s="14">
        <v>5000</v>
      </c>
      <c r="G40" s="16"/>
      <c r="H40" s="9"/>
    </row>
    <row r="41" spans="1:8">
      <c r="A41" s="39">
        <v>5160</v>
      </c>
      <c r="B41" s="16" t="s">
        <v>65</v>
      </c>
      <c r="C41" s="14">
        <v>1170</v>
      </c>
      <c r="D41" s="14">
        <v>30000</v>
      </c>
      <c r="E41" s="14">
        <v>1000</v>
      </c>
      <c r="G41" s="16"/>
      <c r="H41" s="9"/>
    </row>
    <row r="42" spans="1:8" s="24" customFormat="1">
      <c r="A42" s="40">
        <v>5180</v>
      </c>
      <c r="B42" s="20" t="s">
        <v>66</v>
      </c>
      <c r="C42" s="19">
        <v>300.95</v>
      </c>
      <c r="D42" s="14">
        <v>1000</v>
      </c>
      <c r="E42" s="19"/>
      <c r="F42" s="23"/>
      <c r="G42" s="20"/>
      <c r="H42" s="23"/>
    </row>
    <row r="43" spans="1:8" s="24" customFormat="1">
      <c r="A43" s="40">
        <v>5200</v>
      </c>
      <c r="B43" s="20" t="s">
        <v>26</v>
      </c>
      <c r="C43" s="19">
        <v>1547.06</v>
      </c>
      <c r="D43" s="14">
        <v>2000</v>
      </c>
      <c r="E43" s="19">
        <v>1000</v>
      </c>
      <c r="F43" s="23"/>
      <c r="G43" s="20"/>
      <c r="H43" s="23"/>
    </row>
    <row r="44" spans="1:8">
      <c r="A44" s="39">
        <v>5201</v>
      </c>
      <c r="B44" s="16" t="s">
        <v>27</v>
      </c>
      <c r="C44" s="14">
        <v>0</v>
      </c>
      <c r="D44" s="14">
        <v>25000</v>
      </c>
      <c r="E44" s="14"/>
      <c r="G44" s="16"/>
      <c r="H44" s="9"/>
    </row>
    <row r="45" spans="1:8">
      <c r="A45" s="39">
        <v>5202</v>
      </c>
      <c r="B45" s="16" t="s">
        <v>67</v>
      </c>
      <c r="C45" s="14">
        <v>0</v>
      </c>
      <c r="D45" s="14">
        <v>100000</v>
      </c>
      <c r="E45" s="14"/>
      <c r="G45" s="16"/>
      <c r="H45" s="9"/>
    </row>
    <row r="46" spans="1:8">
      <c r="A46" s="39">
        <v>5203</v>
      </c>
      <c r="B46" s="16" t="s">
        <v>68</v>
      </c>
      <c r="C46" s="14">
        <v>0</v>
      </c>
      <c r="D46" s="14"/>
      <c r="E46" s="14">
        <v>0</v>
      </c>
      <c r="G46" s="16"/>
      <c r="H46" s="9"/>
    </row>
    <row r="47" spans="1:8" ht="18" customHeight="1">
      <c r="A47" s="35"/>
      <c r="B47" s="9"/>
      <c r="C47" s="31">
        <f>SUM(C24:C46)</f>
        <v>29955.450000000004</v>
      </c>
      <c r="D47" s="31">
        <f>SUM(D24:D46)</f>
        <v>242140</v>
      </c>
      <c r="E47" s="31">
        <f>SUM(E24:E46)</f>
        <v>75740</v>
      </c>
      <c r="G47" s="9"/>
      <c r="H47" s="9"/>
    </row>
    <row r="48" spans="1:8" ht="18" customHeight="1">
      <c r="A48" s="35"/>
      <c r="B48" s="9"/>
      <c r="C48" s="44"/>
      <c r="D48" s="44"/>
      <c r="E48" s="44"/>
      <c r="G48" s="9"/>
      <c r="H48" s="9"/>
    </row>
    <row r="49" spans="1:8" ht="18" customHeight="1">
      <c r="A49" s="35"/>
      <c r="B49" s="9"/>
      <c r="C49" s="44"/>
      <c r="D49" s="44"/>
      <c r="E49" s="44"/>
      <c r="G49" s="9"/>
      <c r="H49" s="9"/>
    </row>
    <row r="50" spans="1:8" ht="18" customHeight="1">
      <c r="A50" s="35"/>
      <c r="B50" s="9"/>
      <c r="C50" s="44"/>
      <c r="D50" s="44"/>
      <c r="E50" s="44"/>
      <c r="G50" s="9"/>
      <c r="H50" s="9"/>
    </row>
    <row r="51" spans="1:8" ht="18" customHeight="1">
      <c r="A51" s="35"/>
      <c r="B51" s="9"/>
      <c r="C51" s="44"/>
      <c r="D51" s="44"/>
      <c r="E51" s="44"/>
      <c r="G51" s="9"/>
      <c r="H51" s="9"/>
    </row>
    <row r="52" spans="1:8" ht="18" customHeight="1">
      <c r="A52" s="35"/>
      <c r="B52" s="9"/>
      <c r="C52" s="44"/>
      <c r="D52" s="44"/>
      <c r="E52" s="44"/>
      <c r="G52" s="9"/>
      <c r="H52" s="9"/>
    </row>
    <row r="53" spans="1:8" ht="18" customHeight="1">
      <c r="A53" s="35"/>
      <c r="B53" s="9"/>
      <c r="C53" s="44"/>
      <c r="D53" s="44"/>
      <c r="E53" s="44"/>
      <c r="G53" s="9"/>
      <c r="H53" s="9"/>
    </row>
    <row r="54" spans="1:8">
      <c r="A54" s="35"/>
      <c r="B54" s="9"/>
      <c r="C54" s="11"/>
      <c r="D54" s="11"/>
      <c r="E54" s="11"/>
      <c r="G54" s="9"/>
      <c r="H54" s="9"/>
    </row>
    <row r="55" spans="1:8">
      <c r="A55" s="70" t="s">
        <v>44</v>
      </c>
      <c r="B55" s="70"/>
      <c r="C55" s="70"/>
      <c r="D55" s="70"/>
      <c r="E55" s="70"/>
      <c r="G55" s="9"/>
      <c r="H55" s="9"/>
    </row>
    <row r="56" spans="1:8">
      <c r="A56" s="70" t="s">
        <v>83</v>
      </c>
      <c r="B56" s="70"/>
      <c r="C56" s="70"/>
      <c r="D56" s="70"/>
      <c r="E56" s="70"/>
      <c r="G56" s="9"/>
      <c r="H56" s="9"/>
    </row>
    <row r="57" spans="1:8">
      <c r="A57" s="35"/>
      <c r="B57" s="9"/>
      <c r="C57" s="9"/>
      <c r="D57" s="9"/>
      <c r="E57" s="11"/>
      <c r="G57" s="9"/>
      <c r="H57" s="9"/>
    </row>
    <row r="58" spans="1:8">
      <c r="A58" s="41"/>
      <c r="B58" s="9"/>
      <c r="C58" s="4" t="s">
        <v>0</v>
      </c>
      <c r="D58" s="4" t="s">
        <v>1</v>
      </c>
      <c r="E58" s="5" t="s">
        <v>1</v>
      </c>
      <c r="G58" s="12"/>
      <c r="H58" s="9"/>
    </row>
    <row r="59" spans="1:8">
      <c r="A59" s="42"/>
      <c r="B59" s="9"/>
      <c r="C59" s="6" t="s">
        <v>2</v>
      </c>
      <c r="D59" s="6" t="s">
        <v>3</v>
      </c>
      <c r="E59" s="7" t="s">
        <v>3</v>
      </c>
      <c r="G59" s="9"/>
      <c r="H59" s="9"/>
    </row>
    <row r="60" spans="1:8">
      <c r="A60" s="41"/>
      <c r="B60" s="9"/>
      <c r="C60" s="8">
        <v>42885</v>
      </c>
      <c r="D60" s="8">
        <v>42886</v>
      </c>
      <c r="E60" s="8">
        <v>43251</v>
      </c>
      <c r="G60" s="13"/>
      <c r="H60" s="9"/>
    </row>
    <row r="61" spans="1:8">
      <c r="A61" s="63" t="s">
        <v>84</v>
      </c>
      <c r="B61" s="64"/>
      <c r="C61" s="64"/>
      <c r="D61" s="64"/>
      <c r="E61" s="65"/>
      <c r="G61" s="13"/>
      <c r="H61" s="9"/>
    </row>
    <row r="62" spans="1:8">
      <c r="A62" s="39">
        <v>5204</v>
      </c>
      <c r="B62" s="16" t="s">
        <v>69</v>
      </c>
      <c r="C62" s="15">
        <v>0</v>
      </c>
      <c r="D62" s="15"/>
      <c r="E62" s="15"/>
      <c r="G62" s="13"/>
      <c r="H62" s="9"/>
    </row>
    <row r="63" spans="1:8">
      <c r="A63" s="39">
        <v>5205</v>
      </c>
      <c r="B63" s="16" t="s">
        <v>70</v>
      </c>
      <c r="C63" s="14">
        <v>600</v>
      </c>
      <c r="D63" s="14">
        <v>2000</v>
      </c>
      <c r="E63" s="14">
        <v>500</v>
      </c>
      <c r="G63" s="16"/>
    </row>
    <row r="64" spans="1:8">
      <c r="A64" s="39">
        <v>5210</v>
      </c>
      <c r="B64" s="16" t="s">
        <v>28</v>
      </c>
      <c r="C64" s="14">
        <v>417.67</v>
      </c>
      <c r="D64" s="14">
        <v>800</v>
      </c>
      <c r="E64" s="14">
        <v>800</v>
      </c>
      <c r="G64" s="16"/>
    </row>
    <row r="65" spans="1:8">
      <c r="A65" s="39">
        <v>5215</v>
      </c>
      <c r="B65" s="16" t="s">
        <v>30</v>
      </c>
      <c r="C65" s="14">
        <v>0</v>
      </c>
      <c r="D65" s="14">
        <v>4000</v>
      </c>
      <c r="E65" s="14"/>
      <c r="G65" s="16"/>
    </row>
    <row r="66" spans="1:8">
      <c r="A66" s="39">
        <v>5220</v>
      </c>
      <c r="B66" s="16" t="s">
        <v>32</v>
      </c>
      <c r="C66" s="14">
        <v>1160</v>
      </c>
      <c r="D66" s="14">
        <v>1500</v>
      </c>
      <c r="E66" s="14">
        <v>1500</v>
      </c>
      <c r="G66" s="16"/>
    </row>
    <row r="67" spans="1:8">
      <c r="A67" s="38">
        <v>5230</v>
      </c>
      <c r="B67" s="13" t="s">
        <v>87</v>
      </c>
      <c r="C67" s="14">
        <v>1691.21</v>
      </c>
      <c r="D67" s="14"/>
      <c r="E67" s="15">
        <v>0</v>
      </c>
      <c r="G67" s="13"/>
    </row>
    <row r="68" spans="1:8">
      <c r="A68" s="38"/>
      <c r="B68" s="13" t="s">
        <v>71</v>
      </c>
      <c r="C68" s="14">
        <v>686</v>
      </c>
      <c r="D68" s="14">
        <v>15000</v>
      </c>
      <c r="E68" s="15">
        <v>5000</v>
      </c>
      <c r="G68" s="13"/>
    </row>
    <row r="69" spans="1:8">
      <c r="A69" s="38"/>
      <c r="B69" s="13" t="s">
        <v>86</v>
      </c>
      <c r="C69" s="14">
        <v>62.99</v>
      </c>
      <c r="D69" s="14"/>
      <c r="E69" s="15"/>
      <c r="G69" s="13"/>
    </row>
    <row r="70" spans="1:8">
      <c r="A70" s="39">
        <v>5250</v>
      </c>
      <c r="B70" s="16" t="s">
        <v>33</v>
      </c>
      <c r="C70" s="14">
        <v>1046.9100000000001</v>
      </c>
      <c r="D70" s="14">
        <v>4000</v>
      </c>
      <c r="E70" s="14">
        <v>1000</v>
      </c>
      <c r="G70" s="16"/>
    </row>
    <row r="71" spans="1:8">
      <c r="A71" s="39">
        <v>5270</v>
      </c>
      <c r="B71" s="16" t="s">
        <v>72</v>
      </c>
      <c r="C71" s="14">
        <v>2355.08</v>
      </c>
      <c r="D71" s="14">
        <v>2500</v>
      </c>
      <c r="E71" s="14">
        <v>2500</v>
      </c>
      <c r="G71" s="16"/>
    </row>
    <row r="72" spans="1:8">
      <c r="A72" s="38">
        <v>5280</v>
      </c>
      <c r="B72" s="13" t="s">
        <v>34</v>
      </c>
      <c r="C72" s="14">
        <v>8783.66</v>
      </c>
      <c r="D72" s="14">
        <v>12000</v>
      </c>
      <c r="E72" s="15">
        <v>5000</v>
      </c>
      <c r="G72" s="13"/>
      <c r="H72" s="9"/>
    </row>
    <row r="73" spans="1:8">
      <c r="A73" s="38">
        <v>5290</v>
      </c>
      <c r="B73" s="13" t="s">
        <v>73</v>
      </c>
      <c r="C73" s="14">
        <v>0</v>
      </c>
      <c r="D73" s="14"/>
      <c r="E73" s="15">
        <v>0</v>
      </c>
      <c r="G73" s="13"/>
    </row>
    <row r="74" spans="1:8">
      <c r="A74" s="38">
        <v>5300</v>
      </c>
      <c r="B74" s="13" t="s">
        <v>89</v>
      </c>
      <c r="C74" s="14"/>
      <c r="D74" s="14">
        <v>500</v>
      </c>
      <c r="E74" s="15"/>
      <c r="G74" s="13"/>
      <c r="H74" s="9"/>
    </row>
    <row r="75" spans="1:8">
      <c r="A75" s="38">
        <v>5308</v>
      </c>
      <c r="B75" s="13" t="s">
        <v>88</v>
      </c>
      <c r="C75" s="14">
        <v>65</v>
      </c>
      <c r="D75" s="14"/>
      <c r="E75" s="15"/>
      <c r="G75" s="13"/>
      <c r="H75" s="9"/>
    </row>
    <row r="76" spans="1:8">
      <c r="A76" s="38">
        <v>5310</v>
      </c>
      <c r="B76" s="13" t="s">
        <v>74</v>
      </c>
      <c r="C76" s="14">
        <v>0</v>
      </c>
      <c r="D76" s="14">
        <v>2500</v>
      </c>
      <c r="E76" s="15">
        <v>5000</v>
      </c>
      <c r="G76" s="13"/>
      <c r="H76" s="9"/>
    </row>
    <row r="77" spans="1:8">
      <c r="A77" s="39">
        <v>5312</v>
      </c>
      <c r="B77" s="16" t="s">
        <v>75</v>
      </c>
      <c r="C77" s="14">
        <v>33.270000000000003</v>
      </c>
      <c r="D77" s="14">
        <v>10000</v>
      </c>
      <c r="E77" s="14"/>
      <c r="G77" s="16"/>
      <c r="H77" s="9"/>
    </row>
    <row r="78" spans="1:8">
      <c r="A78" s="38">
        <v>5313</v>
      </c>
      <c r="B78" s="13" t="s">
        <v>36</v>
      </c>
      <c r="C78" s="14">
        <v>314.06</v>
      </c>
      <c r="D78" s="14">
        <v>3000</v>
      </c>
      <c r="E78" s="15">
        <v>500</v>
      </c>
      <c r="G78" s="13"/>
      <c r="H78" s="9"/>
    </row>
    <row r="79" spans="1:8">
      <c r="A79" s="38">
        <v>5314</v>
      </c>
      <c r="B79" s="13" t="s">
        <v>37</v>
      </c>
      <c r="C79" s="15"/>
      <c r="D79" s="14">
        <v>15000</v>
      </c>
      <c r="E79" s="15">
        <v>2500</v>
      </c>
      <c r="G79" s="13"/>
      <c r="H79" s="9"/>
    </row>
    <row r="80" spans="1:8">
      <c r="A80" s="39">
        <v>5320</v>
      </c>
      <c r="B80" s="16" t="s">
        <v>90</v>
      </c>
      <c r="C80" s="14"/>
      <c r="D80" s="14">
        <v>250</v>
      </c>
      <c r="E80" s="14"/>
      <c r="G80" s="16"/>
      <c r="H80" s="9"/>
    </row>
    <row r="81" spans="1:8">
      <c r="A81" s="39">
        <v>5321</v>
      </c>
      <c r="B81" s="16" t="s">
        <v>91</v>
      </c>
      <c r="C81" s="14">
        <v>92.1</v>
      </c>
      <c r="D81" s="14"/>
      <c r="E81" s="14">
        <v>0</v>
      </c>
      <c r="G81" s="16"/>
      <c r="H81" s="9"/>
    </row>
    <row r="82" spans="1:8">
      <c r="A82" s="39">
        <v>5323</v>
      </c>
      <c r="B82" s="16" t="s">
        <v>92</v>
      </c>
      <c r="C82" s="14">
        <v>35.29</v>
      </c>
      <c r="D82" s="14">
        <v>2000</v>
      </c>
      <c r="E82" s="14">
        <v>500</v>
      </c>
      <c r="G82" s="16"/>
      <c r="H82" s="9"/>
    </row>
    <row r="83" spans="1:8">
      <c r="A83" s="39">
        <v>5324</v>
      </c>
      <c r="B83" s="16" t="s">
        <v>93</v>
      </c>
      <c r="C83" s="14">
        <v>257.14999999999998</v>
      </c>
      <c r="D83" s="14"/>
      <c r="E83" s="14"/>
      <c r="G83" s="16"/>
      <c r="H83" s="9"/>
    </row>
    <row r="84" spans="1:8">
      <c r="A84" s="39">
        <v>5325</v>
      </c>
      <c r="B84" s="16" t="s">
        <v>94</v>
      </c>
      <c r="C84" s="14">
        <v>5.39</v>
      </c>
      <c r="D84" s="14">
        <v>2000</v>
      </c>
      <c r="E84" s="14">
        <v>100</v>
      </c>
      <c r="G84" s="16"/>
      <c r="H84" s="9"/>
    </row>
    <row r="85" spans="1:8">
      <c r="A85" s="39">
        <v>5320</v>
      </c>
      <c r="B85" s="16" t="s">
        <v>95</v>
      </c>
      <c r="C85" s="14">
        <v>227.14</v>
      </c>
      <c r="D85" s="14"/>
      <c r="E85" s="14">
        <v>2000</v>
      </c>
      <c r="G85" s="16"/>
      <c r="H85" s="9"/>
    </row>
    <row r="86" spans="1:8">
      <c r="A86" s="39">
        <v>5350</v>
      </c>
      <c r="B86" s="16" t="s">
        <v>76</v>
      </c>
      <c r="C86" s="14">
        <v>0</v>
      </c>
      <c r="D86" s="14">
        <v>25000</v>
      </c>
      <c r="E86" s="14">
        <v>10000</v>
      </c>
      <c r="G86" s="16"/>
      <c r="H86" s="9"/>
    </row>
    <row r="87" spans="1:8">
      <c r="A87" s="39">
        <v>5360</v>
      </c>
      <c r="B87" s="16" t="s">
        <v>77</v>
      </c>
      <c r="C87" s="14">
        <v>0</v>
      </c>
      <c r="D87" s="14">
        <v>25000</v>
      </c>
      <c r="E87" s="14">
        <v>12500</v>
      </c>
      <c r="G87" s="16"/>
      <c r="H87" s="9"/>
    </row>
    <row r="88" spans="1:8">
      <c r="A88" s="39">
        <v>5375</v>
      </c>
      <c r="B88" s="16" t="s">
        <v>78</v>
      </c>
      <c r="C88" s="14">
        <v>0</v>
      </c>
      <c r="D88" s="14">
        <v>20000</v>
      </c>
      <c r="E88" s="14"/>
      <c r="G88" s="16"/>
    </row>
    <row r="89" spans="1:8">
      <c r="A89" s="39">
        <v>5380</v>
      </c>
      <c r="B89" s="16" t="s">
        <v>79</v>
      </c>
      <c r="C89" s="14">
        <v>0</v>
      </c>
      <c r="D89" s="14">
        <v>3000</v>
      </c>
      <c r="E89" s="14"/>
      <c r="G89" s="16"/>
    </row>
    <row r="90" spans="1:8">
      <c r="A90" s="39">
        <v>5400</v>
      </c>
      <c r="B90" s="16" t="s">
        <v>80</v>
      </c>
      <c r="C90" s="14"/>
      <c r="D90" s="14">
        <v>10000</v>
      </c>
      <c r="E90" s="14">
        <v>1000</v>
      </c>
      <c r="G90" s="16"/>
      <c r="H90" s="9"/>
    </row>
    <row r="91" spans="1:8">
      <c r="A91" s="39">
        <v>6560</v>
      </c>
      <c r="B91" s="16" t="s">
        <v>81</v>
      </c>
      <c r="C91" s="14">
        <v>-20.56</v>
      </c>
      <c r="D91" s="14"/>
      <c r="E91" s="14">
        <v>0</v>
      </c>
      <c r="G91" s="16"/>
      <c r="H91" s="9"/>
    </row>
    <row r="92" spans="1:8">
      <c r="A92" s="39">
        <v>6600</v>
      </c>
      <c r="B92" s="16" t="s">
        <v>82</v>
      </c>
      <c r="C92" s="14">
        <v>0</v>
      </c>
      <c r="D92" s="14"/>
      <c r="E92" s="14">
        <v>0</v>
      </c>
      <c r="G92" s="16"/>
    </row>
    <row r="93" spans="1:8">
      <c r="A93" s="39"/>
      <c r="B93" s="16" t="s">
        <v>104</v>
      </c>
      <c r="C93" s="14"/>
      <c r="D93" s="14"/>
      <c r="E93" s="14">
        <v>360</v>
      </c>
      <c r="G93" s="9"/>
    </row>
    <row r="94" spans="1:8">
      <c r="A94" s="68" t="s">
        <v>85</v>
      </c>
      <c r="B94" s="69"/>
      <c r="C94" s="31">
        <f>SUM(C62:C92)</f>
        <v>17812.36</v>
      </c>
      <c r="D94" s="31">
        <f>SUM(D62:D92)</f>
        <v>160050</v>
      </c>
      <c r="E94" s="31">
        <f>SUM(E62:E93)</f>
        <v>50760</v>
      </c>
      <c r="G94" s="9"/>
    </row>
    <row r="95" spans="1:8">
      <c r="A95" s="66" t="s">
        <v>42</v>
      </c>
      <c r="B95" s="67"/>
      <c r="C95" s="31">
        <f>SUM(C47+C94)</f>
        <v>47767.810000000005</v>
      </c>
      <c r="D95" s="31">
        <f>SUM(D94+D47)</f>
        <v>402190</v>
      </c>
      <c r="E95" s="31">
        <f>SUM(E47+E94)</f>
        <v>126500</v>
      </c>
      <c r="G95" s="16"/>
    </row>
    <row r="96" spans="1:8" ht="9.75" customHeight="1">
      <c r="A96" s="42"/>
      <c r="B96" s="9"/>
      <c r="C96" s="32"/>
      <c r="D96" s="33"/>
      <c r="E96" s="33"/>
      <c r="G96" s="9"/>
    </row>
    <row r="97" spans="1:7" ht="9.75" customHeight="1">
      <c r="A97" s="42"/>
      <c r="B97" s="9"/>
      <c r="C97" s="33"/>
      <c r="D97" s="33"/>
      <c r="E97" s="33"/>
      <c r="F97" s="17"/>
      <c r="G97" s="26"/>
    </row>
    <row r="98" spans="1:7">
      <c r="A98" s="66" t="s">
        <v>43</v>
      </c>
      <c r="B98" s="67"/>
      <c r="C98" s="31">
        <f>SUM(C21-C95)</f>
        <v>41898.46</v>
      </c>
      <c r="D98" s="31">
        <f>SUM(D21-D95)</f>
        <v>-307190</v>
      </c>
      <c r="E98" s="31">
        <f>SUM(E21-E95)</f>
        <v>0</v>
      </c>
      <c r="G98" s="34"/>
    </row>
    <row r="99" spans="1:7">
      <c r="A99" s="35"/>
      <c r="B99" s="9"/>
      <c r="C99" s="9"/>
      <c r="D99" s="9"/>
      <c r="E99" s="11"/>
      <c r="G99" s="9"/>
    </row>
    <row r="100" spans="1:7">
      <c r="A100" s="35"/>
      <c r="B100" s="9"/>
      <c r="C100" s="9"/>
      <c r="D100" s="9"/>
      <c r="E100" s="11"/>
      <c r="G100" s="9"/>
    </row>
    <row r="101" spans="1:7">
      <c r="A101" s="35"/>
      <c r="C101" s="9"/>
      <c r="D101" s="9"/>
      <c r="E101" s="11"/>
    </row>
  </sheetData>
  <mergeCells count="11">
    <mergeCell ref="B2:F2"/>
    <mergeCell ref="B3:F3"/>
    <mergeCell ref="A21:B21"/>
    <mergeCell ref="A9:E9"/>
    <mergeCell ref="A55:E55"/>
    <mergeCell ref="A61:E61"/>
    <mergeCell ref="A95:B95"/>
    <mergeCell ref="A98:B98"/>
    <mergeCell ref="A23:E23"/>
    <mergeCell ref="A94:B94"/>
    <mergeCell ref="A56:E56"/>
  </mergeCells>
  <pageMargins left="0" right="0" top="1" bottom="0" header="0" footer="0"/>
  <pageSetup scale="95" fitToHeight="2" orientation="portrait" r:id="rId1"/>
  <rowBreaks count="2" manualBreakCount="2">
    <brk id="48" max="16383" man="1"/>
    <brk id="5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Water Budget</vt:lpstr>
      <vt:lpstr>Village Budget</vt:lpstr>
      <vt:lpstr>Sheet3</vt:lpstr>
      <vt:lpstr>'Village Budget'!Print_Area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Villiage oCentertown</dc:creator>
  <cp:lastModifiedBy>Villiage oCentertown</cp:lastModifiedBy>
  <cp:lastPrinted>2017-11-21T17:16:13Z</cp:lastPrinted>
  <dcterms:created xsi:type="dcterms:W3CDTF">2017-05-15T20:56:42Z</dcterms:created>
  <dcterms:modified xsi:type="dcterms:W3CDTF">2017-11-27T14:10:23Z</dcterms:modified>
</cp:coreProperties>
</file>