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6876" activeTab="0"/>
  </bookViews>
  <sheets>
    <sheet name="OP Budget with Reserves" sheetId="1" r:id="rId1"/>
  </sheets>
  <definedNames>
    <definedName name="_xlnm.Print_Titles" localSheetId="0">'OP Budget with Reserves'!$1:$5</definedName>
  </definedNames>
  <calcPr fullCalcOnLoad="1"/>
</workbook>
</file>

<file path=xl/sharedStrings.xml><?xml version="1.0" encoding="utf-8"?>
<sst xmlns="http://schemas.openxmlformats.org/spreadsheetml/2006/main" count="67" uniqueCount="60">
  <si>
    <t xml:space="preserve">     Management Fee</t>
  </si>
  <si>
    <t>TOTAL WITHOUT RESERVES</t>
  </si>
  <si>
    <t>OPERATING EXPENSES:</t>
  </si>
  <si>
    <t xml:space="preserve">     Pool Contract</t>
  </si>
  <si>
    <t>Administrative Expenses:</t>
  </si>
  <si>
    <t>Insurance</t>
  </si>
  <si>
    <t>Utilities</t>
  </si>
  <si>
    <t>Grounds Maintenance</t>
  </si>
  <si>
    <t xml:space="preserve">     Annual Corp Filing</t>
  </si>
  <si>
    <t>Pool/Clubhouse</t>
  </si>
  <si>
    <t xml:space="preserve">     Storage</t>
  </si>
  <si>
    <t xml:space="preserve"> </t>
  </si>
  <si>
    <t xml:space="preserve">     HOA Supplies</t>
  </si>
  <si>
    <t xml:space="preserve">     Legal</t>
  </si>
  <si>
    <t>INCOME/EXPENSES FOR THE VILLAS</t>
  </si>
  <si>
    <t>ASSESSMENTS</t>
  </si>
  <si>
    <t xml:space="preserve">     Pest Control/ Termite Bond</t>
  </si>
  <si>
    <t xml:space="preserve">     Fertilizer / Pest Control</t>
  </si>
  <si>
    <t xml:space="preserve">     Pool Supplies / Repairs</t>
  </si>
  <si>
    <t xml:space="preserve">     Accounting</t>
  </si>
  <si>
    <t>INDIALANTIC VILLAS CONDOMINIUM ASSOCIATION (48 units)</t>
  </si>
  <si>
    <t xml:space="preserve">     Dues / Licenses</t>
  </si>
  <si>
    <t xml:space="preserve">     Division Fees ($4 per door)</t>
  </si>
  <si>
    <t xml:space="preserve">     Postage/Printing/Mailout Materials</t>
  </si>
  <si>
    <t>Building Maintenance</t>
  </si>
  <si>
    <t xml:space="preserve">     General Maint &amp; Repairs</t>
  </si>
  <si>
    <t xml:space="preserve">     Janitorial</t>
  </si>
  <si>
    <t xml:space="preserve">     Fire Safety</t>
  </si>
  <si>
    <t xml:space="preserve">     Lawn &amp; Grounds Supplies</t>
  </si>
  <si>
    <t xml:space="preserve">     Irrigation Repairs</t>
  </si>
  <si>
    <t xml:space="preserve">     Irrigation Contract</t>
  </si>
  <si>
    <t xml:space="preserve">     Contracted Lawn Service</t>
  </si>
  <si>
    <t xml:space="preserve">     Tree Trimming</t>
  </si>
  <si>
    <t xml:space="preserve">     Insurance                           </t>
  </si>
  <si>
    <t>Professional Services</t>
  </si>
  <si>
    <t xml:space="preserve">     Cable</t>
  </si>
  <si>
    <t xml:space="preserve">     Sanitation/Trash Removal</t>
  </si>
  <si>
    <t xml:space="preserve">     Electric</t>
  </si>
  <si>
    <t xml:space="preserve">     Water &amp; Sewer</t>
  </si>
  <si>
    <t>Total Expenses</t>
  </si>
  <si>
    <t xml:space="preserve">Pooled Reserves </t>
  </si>
  <si>
    <t>January 1, 2024 - December 31, 2024</t>
  </si>
  <si>
    <t>2023 Jan-Sep Actuals</t>
  </si>
  <si>
    <t>2023 Budget</t>
  </si>
  <si>
    <t>2024 MONTHLY</t>
  </si>
  <si>
    <t>2024  ANNUAL</t>
  </si>
  <si>
    <t xml:space="preserve">     Other Professional Services</t>
  </si>
  <si>
    <t>5% increase</t>
  </si>
  <si>
    <t>???</t>
  </si>
  <si>
    <t>Change?</t>
  </si>
  <si>
    <t>Reduce?</t>
  </si>
  <si>
    <t>Pooled R</t>
  </si>
  <si>
    <t>TOTAL  PER UNIT WITH RESERVES:</t>
  </si>
  <si>
    <t>5%  increase</t>
  </si>
  <si>
    <t>COMMENT</t>
  </si>
  <si>
    <t xml:space="preserve">$5/mo </t>
  </si>
  <si>
    <t>half yr +20%</t>
  </si>
  <si>
    <t xml:space="preserve">reservestudy </t>
  </si>
  <si>
    <t>Second draft of Proposed Operating Budget for</t>
  </si>
  <si>
    <t xml:space="preserve"> Ck.required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</si>
</sst>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Univers"/>
      <family val="2"/>
    </font>
    <font>
      <sz val="12"/>
      <name val="Arial"/>
      <family val="2"/>
    </font>
    <font>
      <b/>
      <sz val="12"/>
      <name val="Univers"/>
      <family val="2"/>
    </font>
    <font>
      <b/>
      <u val="single"/>
      <sz val="12"/>
      <name val="Univers"/>
      <family val="2"/>
    </font>
    <font>
      <b/>
      <i/>
      <u val="single"/>
      <sz val="12"/>
      <name val="Univers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name val="Univers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4" fillId="0" borderId="11" xfId="44" applyFont="1" applyBorder="1" applyAlignment="1">
      <alignment/>
    </xf>
    <xf numFmtId="7" fontId="4" fillId="0" borderId="11" xfId="44" applyNumberFormat="1" applyFont="1" applyBorder="1" applyAlignment="1">
      <alignment/>
    </xf>
    <xf numFmtId="7" fontId="4" fillId="0" borderId="11" xfId="44" applyNumberFormat="1" applyFont="1" applyFill="1" applyBorder="1" applyAlignment="1">
      <alignment/>
    </xf>
    <xf numFmtId="7" fontId="4" fillId="0" borderId="10" xfId="0" applyNumberFormat="1" applyFont="1" applyBorder="1" applyAlignment="1">
      <alignment/>
    </xf>
    <xf numFmtId="7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7" fontId="6" fillId="0" borderId="11" xfId="44" applyNumberFormat="1" applyFont="1" applyBorder="1" applyAlignment="1">
      <alignment/>
    </xf>
    <xf numFmtId="7" fontId="5" fillId="0" borderId="0" xfId="0" applyNumberFormat="1" applyFont="1" applyAlignment="1">
      <alignment/>
    </xf>
    <xf numFmtId="0" fontId="10" fillId="0" borderId="0" xfId="0" applyFont="1" applyAlignment="1">
      <alignment/>
    </xf>
    <xf numFmtId="7" fontId="6" fillId="0" borderId="0" xfId="0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/>
    </xf>
    <xf numFmtId="7" fontId="6" fillId="0" borderId="0" xfId="44" applyNumberFormat="1" applyFont="1" applyFill="1" applyBorder="1" applyAlignment="1">
      <alignment/>
    </xf>
    <xf numFmtId="15" fontId="5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7" fontId="4" fillId="0" borderId="10" xfId="0" applyNumberFormat="1" applyFont="1" applyFill="1" applyBorder="1" applyAlignment="1">
      <alignment/>
    </xf>
    <xf numFmtId="7" fontId="8" fillId="0" borderId="10" xfId="0" applyNumberFormat="1" applyFont="1" applyFill="1" applyBorder="1" applyAlignment="1">
      <alignment/>
    </xf>
    <xf numFmtId="7" fontId="8" fillId="0" borderId="12" xfId="44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7" fontId="8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7" fontId="4" fillId="0" borderId="10" xfId="44" applyNumberFormat="1" applyFont="1" applyFill="1" applyBorder="1" applyAlignment="1">
      <alignment/>
    </xf>
    <xf numFmtId="7" fontId="4" fillId="0" borderId="10" xfId="44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7" fontId="8" fillId="0" borderId="16" xfId="0" applyNumberFormat="1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/>
    </xf>
    <xf numFmtId="44" fontId="4" fillId="0" borderId="18" xfId="44" applyFont="1" applyBorder="1" applyAlignment="1">
      <alignment/>
    </xf>
    <xf numFmtId="7" fontId="4" fillId="0" borderId="18" xfId="44" applyNumberFormat="1" applyFont="1" applyFill="1" applyBorder="1" applyAlignment="1">
      <alignment/>
    </xf>
    <xf numFmtId="7" fontId="4" fillId="0" borderId="10" xfId="0" applyNumberFormat="1" applyFont="1" applyFill="1" applyBorder="1" applyAlignment="1">
      <alignment horizontal="right"/>
    </xf>
    <xf numFmtId="7" fontId="4" fillId="0" borderId="18" xfId="44" applyNumberFormat="1" applyFont="1" applyFill="1" applyBorder="1" applyAlignment="1">
      <alignment horizontal="right"/>
    </xf>
    <xf numFmtId="7" fontId="6" fillId="0" borderId="10" xfId="0" applyNumberFormat="1" applyFont="1" applyFill="1" applyBorder="1" applyAlignment="1">
      <alignment horizontal="right"/>
    </xf>
    <xf numFmtId="7" fontId="8" fillId="0" borderId="18" xfId="0" applyNumberFormat="1" applyFont="1" applyFill="1" applyBorder="1" applyAlignment="1">
      <alignment/>
    </xf>
    <xf numFmtId="7" fontId="4" fillId="0" borderId="18" xfId="44" applyNumberFormat="1" applyFont="1" applyBorder="1" applyAlignment="1">
      <alignment/>
    </xf>
    <xf numFmtId="7" fontId="6" fillId="0" borderId="10" xfId="0" applyNumberFormat="1" applyFont="1" applyFill="1" applyBorder="1" applyAlignment="1">
      <alignment/>
    </xf>
    <xf numFmtId="7" fontId="8" fillId="0" borderId="19" xfId="44" applyNumberFormat="1" applyFont="1" applyFill="1" applyBorder="1" applyAlignment="1">
      <alignment horizontal="right"/>
    </xf>
    <xf numFmtId="164" fontId="6" fillId="32" borderId="14" xfId="0" applyNumberFormat="1" applyFont="1" applyFill="1" applyBorder="1" applyAlignment="1">
      <alignment horizontal="center" wrapText="1"/>
    </xf>
    <xf numFmtId="164" fontId="6" fillId="32" borderId="11" xfId="0" applyNumberFormat="1" applyFont="1" applyFill="1" applyBorder="1" applyAlignment="1">
      <alignment horizontal="right"/>
    </xf>
    <xf numFmtId="164" fontId="4" fillId="32" borderId="11" xfId="0" applyNumberFormat="1" applyFont="1" applyFill="1" applyBorder="1" applyAlignment="1">
      <alignment/>
    </xf>
    <xf numFmtId="7" fontId="8" fillId="32" borderId="11" xfId="0" applyNumberFormat="1" applyFont="1" applyFill="1" applyBorder="1" applyAlignment="1">
      <alignment/>
    </xf>
    <xf numFmtId="0" fontId="10" fillId="32" borderId="12" xfId="0" applyFont="1" applyFill="1" applyBorder="1" applyAlignment="1">
      <alignment/>
    </xf>
    <xf numFmtId="7" fontId="11" fillId="0" borderId="10" xfId="0" applyNumberFormat="1" applyFont="1" applyFill="1" applyBorder="1" applyAlignment="1">
      <alignment horizontal="right"/>
    </xf>
    <xf numFmtId="7" fontId="8" fillId="0" borderId="16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" fontId="13" fillId="0" borderId="0" xfId="0" applyNumberFormat="1" applyFont="1" applyAlignment="1">
      <alignment/>
    </xf>
    <xf numFmtId="0" fontId="6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4.7109375" style="1" bestFit="1" customWidth="1"/>
    <col min="2" max="2" width="42.7109375" style="1" customWidth="1"/>
    <col min="3" max="3" width="15.28125" style="19" bestFit="1" customWidth="1"/>
    <col min="4" max="4" width="16.00390625" style="1" customWidth="1"/>
    <col min="5" max="5" width="16.421875" style="1" bestFit="1" customWidth="1"/>
    <col min="6" max="6" width="15.140625" style="1" bestFit="1" customWidth="1"/>
    <col min="7" max="7" width="12.421875" style="1" customWidth="1"/>
    <col min="8" max="8" width="9.140625" style="1" customWidth="1"/>
    <col min="9" max="9" width="13.7109375" style="1" bestFit="1" customWidth="1"/>
    <col min="10" max="16384" width="9.140625" style="1" customWidth="1"/>
  </cols>
  <sheetData>
    <row r="1" spans="2:6" ht="15">
      <c r="B1" s="59" t="s">
        <v>58</v>
      </c>
      <c r="C1" s="60"/>
      <c r="D1" s="60"/>
      <c r="E1" s="60"/>
      <c r="F1" s="61"/>
    </row>
    <row r="2" spans="2:6" ht="15">
      <c r="B2" s="62" t="s">
        <v>20</v>
      </c>
      <c r="C2" s="63"/>
      <c r="D2" s="63"/>
      <c r="E2" s="63"/>
      <c r="F2" s="64"/>
    </row>
    <row r="3" spans="2:6" ht="15">
      <c r="B3" s="62" t="s">
        <v>41</v>
      </c>
      <c r="C3" s="63"/>
      <c r="D3" s="63"/>
      <c r="E3" s="63"/>
      <c r="F3" s="64"/>
    </row>
    <row r="4" spans="2:6" ht="13.5" customHeight="1" thickBot="1">
      <c r="B4" s="18"/>
      <c r="C4" s="32"/>
      <c r="D4" s="32"/>
      <c r="E4" s="32"/>
      <c r="F4" s="33"/>
    </row>
    <row r="5" spans="2:7" ht="43.5" customHeight="1" thickBot="1">
      <c r="B5" s="24" t="s">
        <v>14</v>
      </c>
      <c r="C5" s="35" t="s">
        <v>42</v>
      </c>
      <c r="D5" s="36" t="s">
        <v>44</v>
      </c>
      <c r="E5" s="25" t="s">
        <v>45</v>
      </c>
      <c r="F5" s="48" t="s">
        <v>43</v>
      </c>
      <c r="G5" s="55" t="s">
        <v>54</v>
      </c>
    </row>
    <row r="6" spans="1:6" ht="18.75" customHeight="1">
      <c r="A6" s="1">
        <v>402</v>
      </c>
      <c r="B6" s="2" t="s">
        <v>15</v>
      </c>
      <c r="C6" s="30">
        <v>196560</v>
      </c>
      <c r="D6" s="37">
        <f>E6/12</f>
        <v>24867.216666666664</v>
      </c>
      <c r="E6" s="31">
        <f>E47</f>
        <v>298406.6</v>
      </c>
      <c r="F6" s="49">
        <v>262080</v>
      </c>
    </row>
    <row r="7" spans="2:6" ht="18.75" customHeight="1">
      <c r="B7" s="2"/>
      <c r="C7" s="30"/>
      <c r="D7" s="37"/>
      <c r="E7" s="31"/>
      <c r="F7" s="49"/>
    </row>
    <row r="8" spans="2:6" ht="15">
      <c r="B8" s="3" t="s">
        <v>2</v>
      </c>
      <c r="C8" s="18"/>
      <c r="D8" s="38"/>
      <c r="E8" s="27"/>
      <c r="F8" s="50"/>
    </row>
    <row r="9" spans="2:6" ht="15">
      <c r="B9" s="4" t="s">
        <v>4</v>
      </c>
      <c r="C9" s="20"/>
      <c r="D9" s="39"/>
      <c r="E9" s="5"/>
      <c r="F9" s="50"/>
    </row>
    <row r="10" spans="1:6" ht="15">
      <c r="A10" s="1">
        <v>645</v>
      </c>
      <c r="B10" s="18" t="s">
        <v>8</v>
      </c>
      <c r="C10" s="21">
        <v>61.25</v>
      </c>
      <c r="D10" s="40">
        <f>E10/12</f>
        <v>5.104166666666667</v>
      </c>
      <c r="E10" s="7">
        <v>61.25</v>
      </c>
      <c r="F10" s="50">
        <v>61.25</v>
      </c>
    </row>
    <row r="11" spans="1:7" ht="15">
      <c r="A11" s="1">
        <v>647</v>
      </c>
      <c r="B11" s="18" t="s">
        <v>0</v>
      </c>
      <c r="C11" s="21">
        <v>6489</v>
      </c>
      <c r="D11" s="40">
        <f aca="true" t="shared" si="0" ref="D11:D16">E11/12</f>
        <v>757</v>
      </c>
      <c r="E11" s="7">
        <v>9084</v>
      </c>
      <c r="F11" s="50">
        <v>8652</v>
      </c>
      <c r="G11" s="56" t="s">
        <v>47</v>
      </c>
    </row>
    <row r="12" spans="1:7" ht="15">
      <c r="A12" s="1">
        <v>649</v>
      </c>
      <c r="B12" s="18" t="s">
        <v>10</v>
      </c>
      <c r="C12" s="21">
        <v>314.19</v>
      </c>
      <c r="D12" s="40">
        <f t="shared" si="0"/>
        <v>40</v>
      </c>
      <c r="E12" s="7">
        <v>480</v>
      </c>
      <c r="F12" s="50">
        <v>418.92</v>
      </c>
      <c r="G12" s="56" t="s">
        <v>55</v>
      </c>
    </row>
    <row r="13" spans="1:6" ht="15">
      <c r="A13" s="1">
        <v>650</v>
      </c>
      <c r="B13" s="18" t="s">
        <v>21</v>
      </c>
      <c r="C13" s="21">
        <v>225.35</v>
      </c>
      <c r="D13" s="40">
        <f>E13/12</f>
        <v>18.779166666666665</v>
      </c>
      <c r="E13" s="7">
        <v>225.35</v>
      </c>
      <c r="F13" s="50">
        <v>225</v>
      </c>
    </row>
    <row r="14" spans="1:7" ht="15">
      <c r="A14" s="1">
        <v>653</v>
      </c>
      <c r="B14" s="18" t="s">
        <v>12</v>
      </c>
      <c r="C14" s="21">
        <v>103.66</v>
      </c>
      <c r="D14" s="40">
        <f t="shared" si="0"/>
        <v>20.833333333333332</v>
      </c>
      <c r="E14" s="7">
        <v>250</v>
      </c>
      <c r="F14" s="50">
        <v>250</v>
      </c>
      <c r="G14" s="56" t="s">
        <v>48</v>
      </c>
    </row>
    <row r="15" spans="1:7" ht="15">
      <c r="A15" s="1">
        <v>655</v>
      </c>
      <c r="B15" s="18" t="s">
        <v>23</v>
      </c>
      <c r="C15" s="21">
        <v>515.04</v>
      </c>
      <c r="D15" s="40">
        <f t="shared" si="0"/>
        <v>33.333333333333336</v>
      </c>
      <c r="E15" s="7">
        <v>400</v>
      </c>
      <c r="F15" s="50">
        <v>400</v>
      </c>
      <c r="G15" s="56" t="s">
        <v>48</v>
      </c>
    </row>
    <row r="16" spans="1:7" ht="15">
      <c r="A16" s="1">
        <v>657</v>
      </c>
      <c r="B16" s="18" t="s">
        <v>22</v>
      </c>
      <c r="C16" s="21">
        <v>192</v>
      </c>
      <c r="D16" s="40">
        <f t="shared" si="0"/>
        <v>16</v>
      </c>
      <c r="E16" s="7">
        <v>192</v>
      </c>
      <c r="F16" s="50">
        <v>192</v>
      </c>
      <c r="G16" s="56"/>
    </row>
    <row r="17" spans="2:7" ht="15">
      <c r="B17" s="20" t="s">
        <v>24</v>
      </c>
      <c r="C17" s="41"/>
      <c r="D17" s="42"/>
      <c r="E17" s="7"/>
      <c r="F17" s="50"/>
      <c r="G17" s="56"/>
    </row>
    <row r="18" spans="1:7" ht="15">
      <c r="A18" s="1">
        <v>623</v>
      </c>
      <c r="B18" s="18" t="s">
        <v>25</v>
      </c>
      <c r="C18" s="41">
        <v>4743.25</v>
      </c>
      <c r="D18" s="40">
        <f>E18/12</f>
        <v>516.6666666666666</v>
      </c>
      <c r="E18" s="7">
        <v>6200</v>
      </c>
      <c r="F18" s="50">
        <v>20000</v>
      </c>
      <c r="G18" s="56"/>
    </row>
    <row r="19" spans="1:7" ht="15">
      <c r="A19" s="1">
        <v>626</v>
      </c>
      <c r="B19" s="18" t="s">
        <v>16</v>
      </c>
      <c r="C19" s="41">
        <v>2870</v>
      </c>
      <c r="D19" s="40">
        <f>E19/12</f>
        <v>166.66666666666666</v>
      </c>
      <c r="E19" s="7">
        <v>2000</v>
      </c>
      <c r="F19" s="50">
        <v>1656</v>
      </c>
      <c r="G19" s="56" t="s">
        <v>49</v>
      </c>
    </row>
    <row r="20" spans="1:7" ht="15">
      <c r="A20" s="1">
        <v>631</v>
      </c>
      <c r="B20" s="18" t="s">
        <v>26</v>
      </c>
      <c r="C20" s="41">
        <v>2140.25</v>
      </c>
      <c r="D20" s="40">
        <f>E20/12</f>
        <v>300</v>
      </c>
      <c r="E20" s="7">
        <v>3600</v>
      </c>
      <c r="F20" s="50">
        <v>4000</v>
      </c>
      <c r="G20" s="56"/>
    </row>
    <row r="21" spans="1:7" ht="15">
      <c r="A21" s="1">
        <v>668</v>
      </c>
      <c r="B21" s="18" t="s">
        <v>27</v>
      </c>
      <c r="C21" s="41">
        <v>1060.97</v>
      </c>
      <c r="D21" s="40">
        <f>E21/12</f>
        <v>116.66666666666667</v>
      </c>
      <c r="E21" s="7">
        <v>1400</v>
      </c>
      <c r="F21" s="50">
        <v>1900</v>
      </c>
      <c r="G21" s="56" t="s">
        <v>49</v>
      </c>
    </row>
    <row r="22" spans="2:7" ht="15">
      <c r="B22" s="20" t="s">
        <v>7</v>
      </c>
      <c r="C22" s="43"/>
      <c r="D22" s="42"/>
      <c r="E22" s="7"/>
      <c r="F22" s="50"/>
      <c r="G22" s="56"/>
    </row>
    <row r="23" spans="1:7" ht="15">
      <c r="A23" s="1">
        <v>612</v>
      </c>
      <c r="B23" s="18" t="s">
        <v>28</v>
      </c>
      <c r="C23" s="41">
        <v>0</v>
      </c>
      <c r="D23" s="40">
        <f aca="true" t="shared" si="1" ref="D23:D28">E23/12</f>
        <v>41.666666666666664</v>
      </c>
      <c r="E23" s="7">
        <v>500</v>
      </c>
      <c r="F23" s="50">
        <v>2000</v>
      </c>
      <c r="G23" s="56"/>
    </row>
    <row r="24" spans="1:7" ht="15">
      <c r="A24" s="1">
        <v>615</v>
      </c>
      <c r="B24" s="18" t="s">
        <v>29</v>
      </c>
      <c r="C24" s="41">
        <v>2903.75</v>
      </c>
      <c r="D24" s="40">
        <f t="shared" si="1"/>
        <v>150</v>
      </c>
      <c r="E24" s="7">
        <v>1800</v>
      </c>
      <c r="F24" s="50">
        <v>1800</v>
      </c>
      <c r="G24" s="56"/>
    </row>
    <row r="25" spans="1:7" ht="15">
      <c r="A25" s="1">
        <v>616</v>
      </c>
      <c r="B25" s="18" t="s">
        <v>30</v>
      </c>
      <c r="C25" s="41">
        <v>1900.25</v>
      </c>
      <c r="D25" s="40">
        <f t="shared" si="1"/>
        <v>225</v>
      </c>
      <c r="E25" s="7">
        <v>2700</v>
      </c>
      <c r="F25" s="50">
        <v>5000</v>
      </c>
      <c r="G25" s="56"/>
    </row>
    <row r="26" spans="1:7" ht="15">
      <c r="A26" s="1">
        <v>617</v>
      </c>
      <c r="B26" s="18" t="s">
        <v>31</v>
      </c>
      <c r="C26" s="41">
        <v>9250</v>
      </c>
      <c r="D26" s="40">
        <f t="shared" si="1"/>
        <v>1039.5</v>
      </c>
      <c r="E26" s="7">
        <v>12474</v>
      </c>
      <c r="F26" s="50">
        <v>11880</v>
      </c>
      <c r="G26" s="56" t="s">
        <v>47</v>
      </c>
    </row>
    <row r="27" spans="1:7" ht="15">
      <c r="A27" s="1">
        <v>618</v>
      </c>
      <c r="B27" s="18" t="s">
        <v>17</v>
      </c>
      <c r="C27" s="41">
        <v>3225</v>
      </c>
      <c r="D27" s="40">
        <f t="shared" si="1"/>
        <v>250</v>
      </c>
      <c r="E27" s="7">
        <v>3000</v>
      </c>
      <c r="F27" s="50">
        <v>4200</v>
      </c>
      <c r="G27" s="56" t="s">
        <v>49</v>
      </c>
    </row>
    <row r="28" spans="1:7" ht="15">
      <c r="A28" s="1">
        <v>619</v>
      </c>
      <c r="B28" s="18" t="s">
        <v>32</v>
      </c>
      <c r="C28" s="41">
        <v>3280</v>
      </c>
      <c r="D28" s="40">
        <f t="shared" si="1"/>
        <v>166.66666666666666</v>
      </c>
      <c r="E28" s="7">
        <v>2000</v>
      </c>
      <c r="F28" s="50">
        <v>4500</v>
      </c>
      <c r="G28" s="56" t="s">
        <v>50</v>
      </c>
    </row>
    <row r="29" spans="2:7" ht="15">
      <c r="B29" s="20" t="s">
        <v>5</v>
      </c>
      <c r="C29" s="29"/>
      <c r="D29" s="42"/>
      <c r="E29" s="7"/>
      <c r="F29" s="50"/>
      <c r="G29" s="56"/>
    </row>
    <row r="30" spans="1:7" ht="15">
      <c r="A30" s="1">
        <v>644</v>
      </c>
      <c r="B30" s="18" t="s">
        <v>33</v>
      </c>
      <c r="C30" s="41">
        <v>63352.32</v>
      </c>
      <c r="D30" s="40">
        <f>E30/12</f>
        <v>10000</v>
      </c>
      <c r="E30" s="7">
        <v>120000</v>
      </c>
      <c r="F30" s="50">
        <v>70272.94</v>
      </c>
      <c r="G30" s="56" t="s">
        <v>56</v>
      </c>
    </row>
    <row r="31" spans="2:7" ht="15">
      <c r="B31" s="20" t="s">
        <v>9</v>
      </c>
      <c r="C31" s="41"/>
      <c r="D31" s="42"/>
      <c r="E31" s="7"/>
      <c r="F31" s="50"/>
      <c r="G31" s="56"/>
    </row>
    <row r="32" spans="1:7" ht="15">
      <c r="A32" s="1">
        <v>636</v>
      </c>
      <c r="B32" s="18" t="s">
        <v>3</v>
      </c>
      <c r="C32" s="41">
        <v>4513.5</v>
      </c>
      <c r="D32" s="40">
        <f>E32/12</f>
        <v>458.3333333333333</v>
      </c>
      <c r="E32" s="7">
        <v>5500</v>
      </c>
      <c r="F32" s="50">
        <v>5082</v>
      </c>
      <c r="G32" s="57" t="s">
        <v>47</v>
      </c>
    </row>
    <row r="33" spans="1:7" ht="15">
      <c r="A33" s="1">
        <v>637</v>
      </c>
      <c r="B33" s="18" t="s">
        <v>18</v>
      </c>
      <c r="C33" s="53">
        <v>5080</v>
      </c>
      <c r="D33" s="40">
        <f>E33/12</f>
        <v>166.66666666666666</v>
      </c>
      <c r="E33" s="7">
        <v>2000</v>
      </c>
      <c r="F33" s="50">
        <v>1453.33</v>
      </c>
      <c r="G33" s="56" t="s">
        <v>51</v>
      </c>
    </row>
    <row r="34" spans="2:7" ht="15">
      <c r="B34" s="20" t="s">
        <v>34</v>
      </c>
      <c r="C34" s="29"/>
      <c r="D34" s="42"/>
      <c r="E34" s="7"/>
      <c r="F34" s="50"/>
      <c r="G34" s="56"/>
    </row>
    <row r="35" spans="1:7" ht="15">
      <c r="A35" s="1">
        <v>676</v>
      </c>
      <c r="B35" s="18" t="s">
        <v>19</v>
      </c>
      <c r="C35" s="41">
        <v>300</v>
      </c>
      <c r="D35" s="40">
        <f>E35/12</f>
        <v>208.33333333333334</v>
      </c>
      <c r="E35" s="7">
        <v>2500</v>
      </c>
      <c r="F35" s="50">
        <v>2100</v>
      </c>
      <c r="G35" s="56" t="s">
        <v>59</v>
      </c>
    </row>
    <row r="36" spans="1:7" ht="15">
      <c r="A36" s="1">
        <v>677</v>
      </c>
      <c r="B36" s="18" t="s">
        <v>13</v>
      </c>
      <c r="C36" s="41">
        <v>935</v>
      </c>
      <c r="D36" s="40">
        <f>E36/12</f>
        <v>41.666666666666664</v>
      </c>
      <c r="E36" s="7">
        <v>500</v>
      </c>
      <c r="F36" s="50">
        <v>250</v>
      </c>
      <c r="G36" s="56"/>
    </row>
    <row r="37" spans="1:7" ht="15">
      <c r="A37" s="1">
        <v>678</v>
      </c>
      <c r="B37" s="18" t="s">
        <v>46</v>
      </c>
      <c r="C37" s="41">
        <v>1200</v>
      </c>
      <c r="D37" s="40">
        <f>E37/12</f>
        <v>333.3333333333333</v>
      </c>
      <c r="E37" s="7">
        <v>4000</v>
      </c>
      <c r="F37" s="50">
        <v>0</v>
      </c>
      <c r="G37" s="56" t="s">
        <v>57</v>
      </c>
    </row>
    <row r="38" spans="2:7" ht="15">
      <c r="B38" s="20" t="s">
        <v>6</v>
      </c>
      <c r="C38" s="28"/>
      <c r="D38" s="42"/>
      <c r="E38" s="7"/>
      <c r="F38" s="50"/>
      <c r="G38" s="58">
        <v>45627</v>
      </c>
    </row>
    <row r="39" spans="1:7" ht="15">
      <c r="A39" s="1">
        <v>684</v>
      </c>
      <c r="B39" s="21" t="s">
        <v>35</v>
      </c>
      <c r="C39" s="21">
        <v>30880.8</v>
      </c>
      <c r="D39" s="40">
        <f>E39/12</f>
        <v>3416.6666666666665</v>
      </c>
      <c r="E39" s="7">
        <v>41000</v>
      </c>
      <c r="F39" s="50">
        <v>41000</v>
      </c>
      <c r="G39" s="56" t="s">
        <v>50</v>
      </c>
    </row>
    <row r="40" spans="1:7" ht="15">
      <c r="A40" s="1">
        <v>691</v>
      </c>
      <c r="B40" s="21" t="s">
        <v>36</v>
      </c>
      <c r="C40" s="41">
        <v>14756.13</v>
      </c>
      <c r="D40" s="40">
        <f>E40/12</f>
        <v>1666.6666666666667</v>
      </c>
      <c r="E40" s="7">
        <v>20000</v>
      </c>
      <c r="F40" s="50">
        <v>19786.56</v>
      </c>
      <c r="G40" s="56"/>
    </row>
    <row r="41" spans="1:7" ht="15">
      <c r="A41" s="1">
        <v>692</v>
      </c>
      <c r="B41" s="21" t="s">
        <v>37</v>
      </c>
      <c r="C41" s="41">
        <v>2084.62</v>
      </c>
      <c r="D41" s="40">
        <f>E41/12</f>
        <v>266.6666666666667</v>
      </c>
      <c r="E41" s="7">
        <v>3200</v>
      </c>
      <c r="F41" s="50">
        <v>4200</v>
      </c>
      <c r="G41" s="56"/>
    </row>
    <row r="42" spans="1:7" ht="15">
      <c r="A42" s="1">
        <v>701</v>
      </c>
      <c r="B42" s="18" t="s">
        <v>38</v>
      </c>
      <c r="C42" s="41">
        <v>27552.01</v>
      </c>
      <c r="D42" s="40">
        <f>E42/12</f>
        <v>2712.5</v>
      </c>
      <c r="E42" s="7">
        <v>32550</v>
      </c>
      <c r="F42" s="50">
        <v>31000</v>
      </c>
      <c r="G42" s="56" t="s">
        <v>47</v>
      </c>
    </row>
    <row r="43" spans="2:6" s="10" customFormat="1" ht="15">
      <c r="B43" s="22" t="s">
        <v>1</v>
      </c>
      <c r="C43" s="22">
        <f>SUM(C10:C42)</f>
        <v>189928.34</v>
      </c>
      <c r="D43" s="44">
        <f>SUM(D10:D42)</f>
        <v>23134.71666666667</v>
      </c>
      <c r="E43" s="26">
        <f>SUM(E10:E42)</f>
        <v>277616.6</v>
      </c>
      <c r="F43" s="51">
        <f>SUM(F10:F42)</f>
        <v>242279.99999999997</v>
      </c>
    </row>
    <row r="44" spans="2:7" ht="15">
      <c r="B44" s="8"/>
      <c r="C44" s="21"/>
      <c r="D44" s="45"/>
      <c r="E44" s="6"/>
      <c r="F44" s="50"/>
      <c r="G44" s="56"/>
    </row>
    <row r="45" spans="2:7" ht="15">
      <c r="B45" s="9" t="s">
        <v>40</v>
      </c>
      <c r="C45" s="21"/>
      <c r="D45" s="45">
        <f>E45/12</f>
        <v>1732.5</v>
      </c>
      <c r="E45" s="6">
        <f>19800*1.05</f>
        <v>20790</v>
      </c>
      <c r="F45" s="50">
        <v>19800</v>
      </c>
      <c r="G45" s="56" t="s">
        <v>53</v>
      </c>
    </row>
    <row r="46" spans="2:7" ht="15">
      <c r="B46" s="9"/>
      <c r="C46" s="46"/>
      <c r="D46" s="45"/>
      <c r="E46" s="11"/>
      <c r="F46" s="50"/>
      <c r="G46" s="56"/>
    </row>
    <row r="47" spans="2:6" ht="15">
      <c r="B47" s="22" t="s">
        <v>39</v>
      </c>
      <c r="C47" s="22">
        <f>C43+C45</f>
        <v>189928.34</v>
      </c>
      <c r="D47" s="44">
        <f>D43+D45</f>
        <v>24867.21666666667</v>
      </c>
      <c r="E47" s="26">
        <f>E43+E45</f>
        <v>298406.6</v>
      </c>
      <c r="F47" s="51">
        <f>F43+F45</f>
        <v>262079.99999999997</v>
      </c>
    </row>
    <row r="48" spans="2:6" ht="15">
      <c r="B48" s="9"/>
      <c r="C48" s="46"/>
      <c r="D48" s="45"/>
      <c r="E48" s="11"/>
      <c r="F48" s="50"/>
    </row>
    <row r="49" spans="2:6" s="13" customFormat="1" ht="31.5" customHeight="1" thickBot="1">
      <c r="B49" s="54" t="s">
        <v>52</v>
      </c>
      <c r="C49" s="34"/>
      <c r="D49" s="47">
        <f>E49/12</f>
        <v>518.0670138888888</v>
      </c>
      <c r="E49" s="23">
        <f>E47/48</f>
        <v>6216.804166666666</v>
      </c>
      <c r="F49" s="52"/>
    </row>
    <row r="50" spans="2:5" ht="15">
      <c r="B50" s="14"/>
      <c r="C50" s="15"/>
      <c r="D50" s="16"/>
      <c r="E50" s="16"/>
    </row>
    <row r="51" ht="15">
      <c r="E51" s="12"/>
    </row>
    <row r="52" spans="2:5" ht="15">
      <c r="B52" s="15"/>
      <c r="C52" s="14" t="s">
        <v>11</v>
      </c>
      <c r="D52" s="15"/>
      <c r="E52" s="14"/>
    </row>
    <row r="53" spans="2:5" ht="15">
      <c r="B53" s="15"/>
      <c r="C53" s="15"/>
      <c r="D53" s="15"/>
      <c r="E53" s="14"/>
    </row>
    <row r="54" spans="2:5" ht="15">
      <c r="B54" s="15"/>
      <c r="C54" s="15"/>
      <c r="D54" s="15"/>
      <c r="E54" s="14"/>
    </row>
    <row r="56" ht="15">
      <c r="B56" s="15"/>
    </row>
    <row r="57" ht="15">
      <c r="B57" s="15"/>
    </row>
    <row r="59" spans="4:5" ht="15">
      <c r="D59" s="17"/>
      <c r="E59" s="17"/>
    </row>
  </sheetData>
  <sheetProtection/>
  <mergeCells count="3">
    <mergeCell ref="B1:F1"/>
    <mergeCell ref="B2:F2"/>
    <mergeCell ref="B3:F3"/>
  </mergeCells>
  <printOptions horizontalCentered="1"/>
  <pageMargins left="0" right="0" top="0" bottom="0" header="0.5" footer="0.5"/>
  <pageSetup fitToWidth="0" fitToHeight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Budget Saltaire</dc:title>
  <dc:subject/>
  <dc:creator>Van Moore</dc:creator>
  <cp:keywords/>
  <dc:description/>
  <cp:lastModifiedBy>david clay</cp:lastModifiedBy>
  <cp:lastPrinted>2023-11-06T19:46:12Z</cp:lastPrinted>
  <dcterms:created xsi:type="dcterms:W3CDTF">2006-09-29T14:14:11Z</dcterms:created>
  <dcterms:modified xsi:type="dcterms:W3CDTF">2023-11-06T20:17:14Z</dcterms:modified>
  <cp:category/>
  <cp:version/>
  <cp:contentType/>
  <cp:contentStatus/>
</cp:coreProperties>
</file>