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
    </mc:Choice>
  </mc:AlternateContent>
  <xr:revisionPtr revIDLastSave="0" documentId="8_{4E2A5E4C-E7BB-4816-AB81-9C1D24768A74}" xr6:coauthVersionLast="47" xr6:coauthVersionMax="47" xr10:uidLastSave="{00000000-0000-0000-0000-000000000000}"/>
  <bookViews>
    <workbookView xWindow="33285" yWindow="2835" windowWidth="21600" windowHeight="11295" activeTab="2" xr2:uid="{00000000-000D-0000-FFFF-FFFF00000000}"/>
  </bookViews>
  <sheets>
    <sheet name="Weekly Data Entry" sheetId="1" r:id="rId1"/>
    <sheet name="Weekly Results" sheetId="2" r:id="rId2"/>
    <sheet name="Monthly Budget" sheetId="15" r:id="rId3"/>
    <sheet name="Monthly Data Entry" sheetId="3" r:id="rId4"/>
    <sheet name="Monthly Results" sheetId="4" r:id="rId5"/>
    <sheet name="Colloection Sheet Count" sheetId="5" r:id="rId6"/>
    <sheet name="Cash Flow " sheetId="6" r:id="rId7"/>
    <sheet name="Annual Income Statement" sheetId="7" r:id="rId8"/>
    <sheet name="Monthly Bank Reconcilation" sheetId="8" r:id="rId9"/>
    <sheet name="Balance Sheet " sheetId="9" r:id="rId10"/>
    <sheet name="Marketing Budget" sheetId="10" r:id="rId11"/>
    <sheet name="Detailed Budget" sheetId="11" r:id="rId12"/>
    <sheet name="Expense Report" sheetId="12" r:id="rId13"/>
    <sheet name="Petty Cash Report" sheetId="13" r:id="rId14"/>
    <sheet name="Church Financial Report"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u//hqPZJbGvTlRBRYZLkoRSwLV4OPbndOUfOaEkSHfA="/>
    </ext>
  </extLst>
</workbook>
</file>

<file path=xl/calcChain.xml><?xml version="1.0" encoding="utf-8"?>
<calcChain xmlns="http://schemas.openxmlformats.org/spreadsheetml/2006/main">
  <c r="O72" i="15" l="1"/>
  <c r="H67" i="15"/>
  <c r="N65" i="15"/>
  <c r="M65" i="15"/>
  <c r="L65" i="15"/>
  <c r="K65" i="15"/>
  <c r="J65" i="15"/>
  <c r="I65" i="15"/>
  <c r="H65" i="15"/>
  <c r="G65" i="15"/>
  <c r="F65" i="15"/>
  <c r="E65" i="15"/>
  <c r="D65" i="15"/>
  <c r="C65" i="15"/>
  <c r="O63" i="15"/>
  <c r="O62" i="15"/>
  <c r="O61" i="15"/>
  <c r="O60" i="15"/>
  <c r="O59" i="15"/>
  <c r="O65" i="15" s="1"/>
  <c r="O57" i="15"/>
  <c r="N57" i="15"/>
  <c r="M57" i="15"/>
  <c r="L57" i="15"/>
  <c r="K57" i="15"/>
  <c r="J57" i="15"/>
  <c r="I57" i="15"/>
  <c r="H57" i="15"/>
  <c r="G57" i="15"/>
  <c r="F57" i="15"/>
  <c r="E57" i="15"/>
  <c r="D57" i="15"/>
  <c r="C57" i="15"/>
  <c r="O55" i="15"/>
  <c r="O54" i="15"/>
  <c r="O53" i="15"/>
  <c r="O52" i="15"/>
  <c r="O51" i="15"/>
  <c r="O50" i="15"/>
  <c r="O49" i="15"/>
  <c r="O48" i="15"/>
  <c r="O47" i="15"/>
  <c r="O46" i="15"/>
  <c r="N44" i="15"/>
  <c r="M44" i="15"/>
  <c r="L44" i="15"/>
  <c r="K44" i="15"/>
  <c r="J44" i="15"/>
  <c r="I44" i="15"/>
  <c r="H44" i="15"/>
  <c r="G44" i="15"/>
  <c r="F44" i="15"/>
  <c r="E44" i="15"/>
  <c r="D44" i="15"/>
  <c r="C44" i="15"/>
  <c r="C67" i="15" s="1"/>
  <c r="O42" i="15"/>
  <c r="O41" i="15"/>
  <c r="O40" i="15"/>
  <c r="O39" i="15"/>
  <c r="O38" i="15"/>
  <c r="O37" i="15"/>
  <c r="O44" i="15" s="1"/>
  <c r="N35" i="15"/>
  <c r="M35" i="15"/>
  <c r="L35" i="15"/>
  <c r="K35" i="15"/>
  <c r="J35" i="15"/>
  <c r="I35" i="15"/>
  <c r="I67" i="15" s="1"/>
  <c r="H35" i="15"/>
  <c r="G35" i="15"/>
  <c r="F35" i="15"/>
  <c r="E35" i="15"/>
  <c r="D35" i="15"/>
  <c r="D67" i="15" s="1"/>
  <c r="C35" i="15"/>
  <c r="O33" i="15"/>
  <c r="O32" i="15"/>
  <c r="O31" i="15"/>
  <c r="O30" i="15"/>
  <c r="O29" i="15"/>
  <c r="O28" i="15"/>
  <c r="O27" i="15"/>
  <c r="O35" i="15" s="1"/>
  <c r="N25" i="15"/>
  <c r="N67" i="15" s="1"/>
  <c r="M25" i="15"/>
  <c r="M67" i="15" s="1"/>
  <c r="L25" i="15"/>
  <c r="L67" i="15" s="1"/>
  <c r="K25" i="15"/>
  <c r="K67" i="15" s="1"/>
  <c r="J25" i="15"/>
  <c r="J67" i="15" s="1"/>
  <c r="I25" i="15"/>
  <c r="H25" i="15"/>
  <c r="G25" i="15"/>
  <c r="G67" i="15" s="1"/>
  <c r="G69" i="15" s="1"/>
  <c r="G74" i="15" s="1"/>
  <c r="F25" i="15"/>
  <c r="F67" i="15" s="1"/>
  <c r="E25" i="15"/>
  <c r="E67" i="15" s="1"/>
  <c r="D25" i="15"/>
  <c r="C25" i="15"/>
  <c r="O23" i="15"/>
  <c r="O22" i="15"/>
  <c r="O21" i="15"/>
  <c r="O20" i="15"/>
  <c r="O19" i="15"/>
  <c r="O25" i="15" s="1"/>
  <c r="N15" i="15"/>
  <c r="M15" i="15"/>
  <c r="L15" i="15"/>
  <c r="K15" i="15"/>
  <c r="J15" i="15"/>
  <c r="I15" i="15"/>
  <c r="H15" i="15"/>
  <c r="H69" i="15" s="1"/>
  <c r="H74" i="15" s="1"/>
  <c r="G15" i="15"/>
  <c r="F15" i="15"/>
  <c r="F69" i="15" s="1"/>
  <c r="F74" i="15" s="1"/>
  <c r="E15" i="15"/>
  <c r="E69" i="15" s="1"/>
  <c r="E74" i="15" s="1"/>
  <c r="D15" i="15"/>
  <c r="C15" i="15"/>
  <c r="C69" i="15" s="1"/>
  <c r="O13" i="15"/>
  <c r="O12" i="15"/>
  <c r="O11" i="15"/>
  <c r="O10" i="15"/>
  <c r="O9" i="15"/>
  <c r="O8" i="15"/>
  <c r="O7" i="15"/>
  <c r="O15" i="15" s="1"/>
  <c r="D69" i="15" l="1"/>
  <c r="D74" i="15" s="1"/>
  <c r="C74" i="15"/>
  <c r="C76" i="15" s="1"/>
  <c r="D72" i="15" s="1"/>
  <c r="J69" i="15"/>
  <c r="J74" i="15" s="1"/>
  <c r="M69" i="15"/>
  <c r="M74" i="15" s="1"/>
  <c r="O67" i="15"/>
  <c r="O69" i="15" s="1"/>
  <c r="I69" i="15"/>
  <c r="I74" i="15" s="1"/>
  <c r="K69" i="15"/>
  <c r="K74" i="15" s="1"/>
  <c r="L69" i="15"/>
  <c r="L74" i="15" s="1"/>
  <c r="N69" i="15"/>
  <c r="N74" i="15" s="1"/>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D18" i="12"/>
  <c r="F18" i="12" s="1"/>
  <c r="C18" i="12"/>
  <c r="E18" i="12" s="1"/>
  <c r="F16" i="12"/>
  <c r="E16" i="12"/>
  <c r="F15" i="12"/>
  <c r="E15" i="12"/>
  <c r="F14" i="12"/>
  <c r="E14" i="12"/>
  <c r="F13" i="12"/>
  <c r="E13" i="12"/>
  <c r="F12" i="12"/>
  <c r="E12" i="12"/>
  <c r="E11" i="12"/>
  <c r="F11" i="12" s="1"/>
  <c r="F10" i="12"/>
  <c r="E10" i="12"/>
  <c r="E9" i="12"/>
  <c r="F9" i="12" s="1"/>
  <c r="E8" i="12"/>
  <c r="F8" i="12" s="1"/>
  <c r="E7" i="12"/>
  <c r="F7" i="12" s="1"/>
  <c r="E6" i="12"/>
  <c r="F6" i="12" s="1"/>
  <c r="E5" i="12"/>
  <c r="F5" i="12" s="1"/>
  <c r="F4" i="12"/>
  <c r="E4" i="12"/>
  <c r="G50" i="7"/>
  <c r="D50" i="7"/>
  <c r="G49" i="7"/>
  <c r="D49" i="7"/>
  <c r="G48" i="7"/>
  <c r="D48" i="7"/>
  <c r="G47" i="7"/>
  <c r="D47" i="7"/>
  <c r="G46" i="7"/>
  <c r="D46" i="7"/>
  <c r="G45" i="7"/>
  <c r="D45" i="7"/>
  <c r="G44" i="7"/>
  <c r="D44" i="7"/>
  <c r="C44" i="7"/>
  <c r="G43" i="7"/>
  <c r="F43" i="7"/>
  <c r="D43" i="7"/>
  <c r="C43" i="7"/>
  <c r="G42" i="7"/>
  <c r="D42" i="7"/>
  <c r="G41" i="7"/>
  <c r="D41" i="7"/>
  <c r="G40" i="7"/>
  <c r="D40" i="7"/>
  <c r="G39" i="7"/>
  <c r="D39" i="7"/>
  <c r="G38" i="7"/>
  <c r="D38" i="7"/>
  <c r="G37" i="7"/>
  <c r="D37" i="7"/>
  <c r="G36" i="7"/>
  <c r="D36" i="7"/>
  <c r="G35" i="7"/>
  <c r="D35" i="7"/>
  <c r="G34" i="7"/>
  <c r="D34" i="7"/>
  <c r="G33" i="7"/>
  <c r="D33" i="7"/>
  <c r="G32" i="7"/>
  <c r="D32" i="7"/>
  <c r="G31" i="7"/>
  <c r="D31" i="7"/>
  <c r="G30" i="7"/>
  <c r="D30" i="7"/>
  <c r="G28" i="7"/>
  <c r="F28" i="7"/>
  <c r="F44" i="7" s="1"/>
  <c r="D28" i="7"/>
  <c r="C28" i="7"/>
  <c r="G27" i="7"/>
  <c r="D27" i="7"/>
  <c r="G26" i="7"/>
  <c r="D26" i="7"/>
  <c r="G25" i="7"/>
  <c r="D25" i="7"/>
  <c r="G24" i="7"/>
  <c r="D24" i="7"/>
  <c r="G23" i="7"/>
  <c r="D23" i="7"/>
  <c r="G19" i="7"/>
  <c r="D19" i="7"/>
  <c r="G18" i="7"/>
  <c r="D18" i="7"/>
  <c r="G17" i="7"/>
  <c r="D17" i="7"/>
  <c r="G16" i="7"/>
  <c r="F16" i="7"/>
  <c r="F18" i="7" s="1"/>
  <c r="F19" i="7" s="1"/>
  <c r="D16" i="7"/>
  <c r="C16" i="7"/>
  <c r="C18" i="7" s="1"/>
  <c r="G15" i="7"/>
  <c r="D15" i="7"/>
  <c r="G14" i="7"/>
  <c r="D14" i="7"/>
  <c r="F11" i="7"/>
  <c r="G11" i="7" s="1"/>
  <c r="C11" i="7"/>
  <c r="K35" i="5"/>
  <c r="K36" i="5" s="1"/>
  <c r="I16" i="5"/>
  <c r="I15" i="5"/>
  <c r="I14" i="5"/>
  <c r="I13" i="5"/>
  <c r="I12" i="5"/>
  <c r="I11" i="5"/>
  <c r="I8" i="5"/>
  <c r="I7" i="5"/>
  <c r="I6" i="5"/>
  <c r="I5" i="5"/>
  <c r="I4" i="5"/>
  <c r="I25" i="4"/>
  <c r="D25" i="4"/>
  <c r="I24" i="4"/>
  <c r="D24" i="4"/>
  <c r="D23" i="4"/>
  <c r="I23" i="4" s="1"/>
  <c r="I22" i="4"/>
  <c r="D22" i="4"/>
  <c r="I21" i="4"/>
  <c r="D21" i="4"/>
  <c r="D20" i="4"/>
  <c r="I20" i="4" s="1"/>
  <c r="I19" i="4"/>
  <c r="D19" i="4"/>
  <c r="I18" i="4"/>
  <c r="D18" i="4"/>
  <c r="D17" i="4"/>
  <c r="I17" i="4" s="1"/>
  <c r="I16" i="4"/>
  <c r="D16" i="4"/>
  <c r="I15" i="4"/>
  <c r="D15" i="4"/>
  <c r="D14" i="4"/>
  <c r="G24" i="4" s="1"/>
  <c r="C7" i="4"/>
  <c r="C5" i="4"/>
  <c r="I34" i="3"/>
  <c r="D34" i="3"/>
  <c r="C34" i="3"/>
  <c r="B34" i="3"/>
  <c r="E34" i="3" s="1"/>
  <c r="E32" i="3"/>
  <c r="F32" i="3" s="1"/>
  <c r="F31" i="3"/>
  <c r="E31" i="3"/>
  <c r="F30" i="3"/>
  <c r="E30" i="3"/>
  <c r="E29" i="3"/>
  <c r="F29" i="3" s="1"/>
  <c r="E28" i="3"/>
  <c r="F28" i="3" s="1"/>
  <c r="F27" i="3"/>
  <c r="E27" i="3"/>
  <c r="F26" i="3"/>
  <c r="E26" i="3"/>
  <c r="E25" i="3"/>
  <c r="F25" i="3" s="1"/>
  <c r="E24" i="3"/>
  <c r="F24" i="3" s="1"/>
  <c r="F23" i="3"/>
  <c r="E23" i="3"/>
  <c r="F22" i="3"/>
  <c r="E22" i="3"/>
  <c r="E21" i="3"/>
  <c r="F21" i="3" s="1"/>
  <c r="I20" i="3"/>
  <c r="D65" i="2"/>
  <c r="I65" i="2" s="1"/>
  <c r="D64" i="2"/>
  <c r="I64" i="2" s="1"/>
  <c r="D63" i="2"/>
  <c r="I63" i="2" s="1"/>
  <c r="D62" i="2"/>
  <c r="I62" i="2" s="1"/>
  <c r="D61" i="2"/>
  <c r="I61" i="2" s="1"/>
  <c r="D60" i="2"/>
  <c r="I60" i="2" s="1"/>
  <c r="D59" i="2"/>
  <c r="I59" i="2" s="1"/>
  <c r="D58" i="2"/>
  <c r="I58" i="2" s="1"/>
  <c r="D57" i="2"/>
  <c r="I57" i="2" s="1"/>
  <c r="D56" i="2"/>
  <c r="I56" i="2" s="1"/>
  <c r="D55" i="2"/>
  <c r="I55" i="2" s="1"/>
  <c r="D54" i="2"/>
  <c r="I54" i="2" s="1"/>
  <c r="D53" i="2"/>
  <c r="I53" i="2" s="1"/>
  <c r="D52" i="2"/>
  <c r="I52" i="2" s="1"/>
  <c r="D51" i="2"/>
  <c r="I51" i="2" s="1"/>
  <c r="D50" i="2"/>
  <c r="I50" i="2" s="1"/>
  <c r="D49" i="2"/>
  <c r="I49" i="2" s="1"/>
  <c r="D48" i="2"/>
  <c r="I48" i="2" s="1"/>
  <c r="D47" i="2"/>
  <c r="I47" i="2" s="1"/>
  <c r="D46" i="2"/>
  <c r="I46" i="2" s="1"/>
  <c r="D45" i="2"/>
  <c r="I45" i="2" s="1"/>
  <c r="D44" i="2"/>
  <c r="I44" i="2" s="1"/>
  <c r="D43" i="2"/>
  <c r="I43" i="2" s="1"/>
  <c r="D42" i="2"/>
  <c r="I42" i="2" s="1"/>
  <c r="D41" i="2"/>
  <c r="I41" i="2" s="1"/>
  <c r="D40" i="2"/>
  <c r="I40" i="2" s="1"/>
  <c r="D39" i="2"/>
  <c r="I39" i="2" s="1"/>
  <c r="D38" i="2"/>
  <c r="I38" i="2" s="1"/>
  <c r="D37" i="2"/>
  <c r="I37" i="2" s="1"/>
  <c r="D36" i="2"/>
  <c r="I36" i="2" s="1"/>
  <c r="D35" i="2"/>
  <c r="I35" i="2" s="1"/>
  <c r="D34" i="2"/>
  <c r="I34" i="2" s="1"/>
  <c r="D33" i="2"/>
  <c r="I33" i="2" s="1"/>
  <c r="D32" i="2"/>
  <c r="I32" i="2" s="1"/>
  <c r="D31" i="2"/>
  <c r="I31" i="2" s="1"/>
  <c r="D30" i="2"/>
  <c r="I30" i="2" s="1"/>
  <c r="D29" i="2"/>
  <c r="I29" i="2" s="1"/>
  <c r="D28" i="2"/>
  <c r="I28" i="2" s="1"/>
  <c r="D27" i="2"/>
  <c r="I27" i="2" s="1"/>
  <c r="D26" i="2"/>
  <c r="I26" i="2" s="1"/>
  <c r="D25" i="2"/>
  <c r="I25" i="2" s="1"/>
  <c r="D24" i="2"/>
  <c r="I24" i="2" s="1"/>
  <c r="D23" i="2"/>
  <c r="I23" i="2" s="1"/>
  <c r="D22" i="2"/>
  <c r="I22" i="2" s="1"/>
  <c r="D21" i="2"/>
  <c r="I21" i="2" s="1"/>
  <c r="D20" i="2"/>
  <c r="I20" i="2" s="1"/>
  <c r="D19" i="2"/>
  <c r="I19" i="2" s="1"/>
  <c r="D18" i="2"/>
  <c r="I18" i="2" s="1"/>
  <c r="D17" i="2"/>
  <c r="I17" i="2" s="1"/>
  <c r="D16" i="2"/>
  <c r="I16" i="2" s="1"/>
  <c r="D15" i="2"/>
  <c r="D14" i="2"/>
  <c r="I73" i="1"/>
  <c r="D73" i="1"/>
  <c r="C73" i="1"/>
  <c r="B73" i="1"/>
  <c r="E71" i="1"/>
  <c r="F71" i="1" s="1"/>
  <c r="F70" i="1"/>
  <c r="E70" i="1"/>
  <c r="E69" i="1"/>
  <c r="F69" i="1" s="1"/>
  <c r="E68" i="1"/>
  <c r="F68" i="1" s="1"/>
  <c r="E67" i="1"/>
  <c r="F67" i="1" s="1"/>
  <c r="F66" i="1"/>
  <c r="E66" i="1"/>
  <c r="E65" i="1"/>
  <c r="F65" i="1" s="1"/>
  <c r="E64" i="1"/>
  <c r="F64" i="1" s="1"/>
  <c r="E63" i="1"/>
  <c r="F63" i="1" s="1"/>
  <c r="F62" i="1"/>
  <c r="E62" i="1"/>
  <c r="E61" i="1"/>
  <c r="F61" i="1" s="1"/>
  <c r="E60" i="1"/>
  <c r="F60" i="1" s="1"/>
  <c r="E59" i="1"/>
  <c r="F59" i="1" s="1"/>
  <c r="F58" i="1"/>
  <c r="E58" i="1"/>
  <c r="E57" i="1"/>
  <c r="F57" i="1" s="1"/>
  <c r="E56" i="1"/>
  <c r="F56" i="1" s="1"/>
  <c r="E55" i="1"/>
  <c r="F55" i="1" s="1"/>
  <c r="F54" i="1"/>
  <c r="E54" i="1"/>
  <c r="E53" i="1"/>
  <c r="F53" i="1" s="1"/>
  <c r="E52" i="1"/>
  <c r="F52" i="1" s="1"/>
  <c r="E51" i="1"/>
  <c r="F51" i="1" s="1"/>
  <c r="F50" i="1"/>
  <c r="E50" i="1"/>
  <c r="E49" i="1"/>
  <c r="F49" i="1" s="1"/>
  <c r="E48" i="1"/>
  <c r="F48" i="1" s="1"/>
  <c r="E47" i="1"/>
  <c r="F47" i="1" s="1"/>
  <c r="F46" i="1"/>
  <c r="E46" i="1"/>
  <c r="E45" i="1"/>
  <c r="F45" i="1" s="1"/>
  <c r="E44" i="1"/>
  <c r="F44" i="1" s="1"/>
  <c r="E43" i="1"/>
  <c r="F43" i="1" s="1"/>
  <c r="F42" i="1"/>
  <c r="E42" i="1"/>
  <c r="E41" i="1"/>
  <c r="F41" i="1" s="1"/>
  <c r="E40" i="1"/>
  <c r="F40" i="1" s="1"/>
  <c r="E39" i="1"/>
  <c r="F39" i="1" s="1"/>
  <c r="E38" i="1"/>
  <c r="F38" i="1" s="1"/>
  <c r="E37" i="1"/>
  <c r="F37" i="1" s="1"/>
  <c r="E36" i="1"/>
  <c r="F36" i="1" s="1"/>
  <c r="E35" i="1"/>
  <c r="F35" i="1" s="1"/>
  <c r="F34" i="1"/>
  <c r="E34" i="1"/>
  <c r="E33" i="1"/>
  <c r="F33" i="1" s="1"/>
  <c r="E32" i="1"/>
  <c r="F32" i="1" s="1"/>
  <c r="E31" i="1"/>
  <c r="F31" i="1" s="1"/>
  <c r="E30" i="1"/>
  <c r="F30" i="1" s="1"/>
  <c r="E29" i="1"/>
  <c r="F29" i="1" s="1"/>
  <c r="E28" i="1"/>
  <c r="F28" i="1" s="1"/>
  <c r="E27" i="1"/>
  <c r="F27" i="1" s="1"/>
  <c r="F26" i="1"/>
  <c r="E26" i="1"/>
  <c r="E25" i="1"/>
  <c r="F25" i="1" s="1"/>
  <c r="E24" i="1"/>
  <c r="F24" i="1" s="1"/>
  <c r="E23" i="1"/>
  <c r="F23" i="1" s="1"/>
  <c r="E22" i="1"/>
  <c r="F22" i="1" s="1"/>
  <c r="E21" i="1"/>
  <c r="F21" i="1" s="1"/>
  <c r="E20" i="1"/>
  <c r="F20" i="1" s="1"/>
  <c r="I19" i="1"/>
  <c r="D76" i="15" l="1"/>
  <c r="E72" i="15" s="1"/>
  <c r="E76" i="15" s="1"/>
  <c r="F72" i="15" s="1"/>
  <c r="F76" i="15" s="1"/>
  <c r="G72" i="15" s="1"/>
  <c r="G76" i="15" s="1"/>
  <c r="H72" i="15" s="1"/>
  <c r="H76" i="15" s="1"/>
  <c r="I72" i="15" s="1"/>
  <c r="I76" i="15" s="1"/>
  <c r="J72" i="15" s="1"/>
  <c r="J76" i="15" s="1"/>
  <c r="K72" i="15" s="1"/>
  <c r="K76" i="15" s="1"/>
  <c r="L72" i="15" s="1"/>
  <c r="L76" i="15" s="1"/>
  <c r="M72" i="15" s="1"/>
  <c r="M76" i="15" s="1"/>
  <c r="N72" i="15" s="1"/>
  <c r="N76" i="15" s="1"/>
  <c r="O74" i="15"/>
  <c r="O76" i="15" s="1"/>
  <c r="E73" i="1"/>
  <c r="G20" i="2"/>
  <c r="G14" i="2"/>
  <c r="G23" i="2"/>
  <c r="G26" i="2"/>
  <c r="G17" i="2"/>
  <c r="G62" i="2"/>
  <c r="G44" i="2"/>
  <c r="G32" i="2"/>
  <c r="G41" i="2"/>
  <c r="G50" i="2"/>
  <c r="G59" i="2"/>
  <c r="G64" i="2"/>
  <c r="G57" i="2"/>
  <c r="G53" i="2"/>
  <c r="G35" i="2"/>
  <c r="G29" i="2"/>
  <c r="G38" i="2"/>
  <c r="G47" i="2"/>
  <c r="G56" i="2"/>
  <c r="G65" i="2"/>
  <c r="G69" i="1"/>
  <c r="G65" i="1"/>
  <c r="G61" i="1"/>
  <c r="G57" i="1"/>
  <c r="G53" i="1"/>
  <c r="G49" i="1"/>
  <c r="G45" i="1"/>
  <c r="F73" i="1"/>
  <c r="G73" i="1" s="1"/>
  <c r="G68" i="1"/>
  <c r="G64" i="1"/>
  <c r="G60" i="1"/>
  <c r="G56" i="1"/>
  <c r="G52" i="1"/>
  <c r="G48" i="1"/>
  <c r="G44" i="1"/>
  <c r="G40" i="1"/>
  <c r="G36" i="1"/>
  <c r="G32" i="1"/>
  <c r="G28" i="1"/>
  <c r="G24" i="1"/>
  <c r="G20" i="1"/>
  <c r="G71" i="1"/>
  <c r="G67" i="1"/>
  <c r="G63" i="1"/>
  <c r="G59" i="1"/>
  <c r="G55" i="1"/>
  <c r="G51" i="1"/>
  <c r="G47" i="1"/>
  <c r="G43" i="1"/>
  <c r="G39" i="1"/>
  <c r="G35" i="1"/>
  <c r="G31" i="1"/>
  <c r="G27" i="1"/>
  <c r="G23" i="1"/>
  <c r="G62" i="1"/>
  <c r="G66" i="1"/>
  <c r="G58" i="1"/>
  <c r="G50" i="1"/>
  <c r="G42" i="1"/>
  <c r="G34" i="1"/>
  <c r="G26" i="1"/>
  <c r="G70" i="1"/>
  <c r="G54" i="1"/>
  <c r="G46" i="1"/>
  <c r="G38" i="1"/>
  <c r="G30" i="1"/>
  <c r="G22" i="1"/>
  <c r="B23" i="4"/>
  <c r="C23" i="4" s="1"/>
  <c r="G21" i="1"/>
  <c r="G29" i="1"/>
  <c r="B16" i="4"/>
  <c r="C16" i="4" s="1"/>
  <c r="F45" i="7"/>
  <c r="F47" i="7" s="1"/>
  <c r="F50" i="7" s="1"/>
  <c r="G37" i="1"/>
  <c r="B17" i="4"/>
  <c r="B18" i="4"/>
  <c r="B14" i="4"/>
  <c r="C14" i="4" s="1"/>
  <c r="G31" i="3"/>
  <c r="G27" i="3"/>
  <c r="G23" i="3"/>
  <c r="F34" i="3"/>
  <c r="G30" i="3"/>
  <c r="G26" i="3"/>
  <c r="G22" i="3"/>
  <c r="G32" i="3"/>
  <c r="G28" i="3"/>
  <c r="G24" i="3"/>
  <c r="G29" i="3"/>
  <c r="G25" i="3"/>
  <c r="G21" i="3"/>
  <c r="B19" i="4"/>
  <c r="C19" i="4" s="1"/>
  <c r="C19" i="7"/>
  <c r="C45" i="7" s="1"/>
  <c r="C47" i="7" s="1"/>
  <c r="C50" i="7" s="1"/>
  <c r="G25" i="1"/>
  <c r="G33" i="1"/>
  <c r="G41" i="1"/>
  <c r="G18" i="2"/>
  <c r="G30" i="2"/>
  <c r="G48" i="2"/>
  <c r="G51" i="2"/>
  <c r="G54" i="2"/>
  <c r="G63" i="2"/>
  <c r="D11" i="7"/>
  <c r="G15" i="2"/>
  <c r="G21" i="2"/>
  <c r="G24" i="2"/>
  <c r="G27" i="2"/>
  <c r="G33" i="2"/>
  <c r="G36" i="2"/>
  <c r="G39" i="2"/>
  <c r="G42" i="2"/>
  <c r="G45" i="2"/>
  <c r="G60" i="2"/>
  <c r="I15" i="2"/>
  <c r="G14" i="4"/>
  <c r="G17" i="4"/>
  <c r="G20" i="4"/>
  <c r="G23" i="4"/>
  <c r="G16" i="4"/>
  <c r="C18" i="4"/>
  <c r="G19" i="4"/>
  <c r="G22" i="4"/>
  <c r="G25" i="4"/>
  <c r="I14" i="4"/>
  <c r="G16" i="2"/>
  <c r="G19" i="2"/>
  <c r="G22" i="2"/>
  <c r="G25" i="2"/>
  <c r="G28" i="2"/>
  <c r="G31" i="2"/>
  <c r="G34" i="2"/>
  <c r="G37" i="2"/>
  <c r="G40" i="2"/>
  <c r="G43" i="2"/>
  <c r="G46" i="2"/>
  <c r="G49" i="2"/>
  <c r="G52" i="2"/>
  <c r="G55" i="2"/>
  <c r="G58" i="2"/>
  <c r="G61" i="2"/>
  <c r="G15" i="4"/>
  <c r="C17" i="4"/>
  <c r="G18" i="4"/>
  <c r="G21" i="4"/>
  <c r="B54" i="2" l="1"/>
  <c r="C54" i="2" s="1"/>
  <c r="B29" i="2"/>
  <c r="C29" i="2" s="1"/>
  <c r="B18" i="2"/>
  <c r="C18" i="2" s="1"/>
  <c r="B36" i="2"/>
  <c r="C36" i="2" s="1"/>
  <c r="B27" i="2"/>
  <c r="C27" i="2" s="1"/>
  <c r="B24" i="2"/>
  <c r="C24" i="2" s="1"/>
  <c r="B59" i="2"/>
  <c r="C59" i="2" s="1"/>
  <c r="B22" i="2"/>
  <c r="C22" i="2" s="1"/>
  <c r="B62" i="2"/>
  <c r="C62" i="2" s="1"/>
  <c r="B42" i="2"/>
  <c r="C42" i="2" s="1"/>
  <c r="B61" i="2"/>
  <c r="C61" i="2" s="1"/>
  <c r="B63" i="2"/>
  <c r="C63" i="2" s="1"/>
  <c r="B52" i="2"/>
  <c r="C52" i="2" s="1"/>
  <c r="B41" i="2"/>
  <c r="C41" i="2" s="1"/>
  <c r="B47" i="2"/>
  <c r="C47" i="2" s="1"/>
  <c r="B38" i="2"/>
  <c r="C38" i="2" s="1"/>
  <c r="B43" i="2"/>
  <c r="C43" i="2" s="1"/>
  <c r="B31" i="2"/>
  <c r="C31" i="2" s="1"/>
  <c r="B26" i="2"/>
  <c r="C26" i="2" s="1"/>
  <c r="B46" i="2"/>
  <c r="C46" i="2" s="1"/>
  <c r="B53" i="2"/>
  <c r="C53" i="2" s="1"/>
  <c r="B35" i="2"/>
  <c r="C35" i="2" s="1"/>
  <c r="B34" i="2"/>
  <c r="C34" i="2" s="1"/>
  <c r="B37" i="2"/>
  <c r="C37" i="2" s="1"/>
  <c r="B15" i="2"/>
  <c r="C15" i="2" s="1"/>
  <c r="B56" i="2"/>
  <c r="C56" i="2" s="1"/>
  <c r="B44" i="2"/>
  <c r="C44" i="2" s="1"/>
  <c r="B19" i="2"/>
  <c r="C19" i="2" s="1"/>
  <c r="B17" i="2"/>
  <c r="C17" i="2" s="1"/>
  <c r="B14" i="2"/>
  <c r="E14" i="2" s="1"/>
  <c r="B60" i="2"/>
  <c r="C60" i="2" s="1"/>
  <c r="B51" i="2"/>
  <c r="C51" i="2" s="1"/>
  <c r="B40" i="2"/>
  <c r="C40" i="2" s="1"/>
  <c r="B39" i="2"/>
  <c r="C39" i="2" s="1"/>
  <c r="B57" i="2"/>
  <c r="C57" i="2" s="1"/>
  <c r="B32" i="2"/>
  <c r="C32" i="2" s="1"/>
  <c r="C27" i="4"/>
  <c r="F24" i="4"/>
  <c r="H24" i="4" s="1"/>
  <c r="F21" i="4"/>
  <c r="F18" i="4"/>
  <c r="F15" i="4"/>
  <c r="F22" i="4"/>
  <c r="F16" i="4"/>
  <c r="H16" i="4" s="1"/>
  <c r="F25" i="4"/>
  <c r="F19" i="4"/>
  <c r="H19" i="4" s="1"/>
  <c r="F23" i="4"/>
  <c r="F20" i="4"/>
  <c r="H20" i="4" s="1"/>
  <c r="F17" i="4"/>
  <c r="F14" i="4"/>
  <c r="H14" i="4"/>
  <c r="B20" i="4"/>
  <c r="C20" i="4" s="1"/>
  <c r="B24" i="4"/>
  <c r="C24" i="4" s="1"/>
  <c r="G34" i="3"/>
  <c r="E15" i="2"/>
  <c r="B30" i="2"/>
  <c r="C30" i="2" s="1"/>
  <c r="B15" i="4"/>
  <c r="C15" i="4" s="1"/>
  <c r="H23" i="4"/>
  <c r="B21" i="4"/>
  <c r="C21" i="4" s="1"/>
  <c r="E24" i="4"/>
  <c r="E21" i="4"/>
  <c r="E18" i="4"/>
  <c r="E15" i="4"/>
  <c r="E22" i="4"/>
  <c r="E19" i="4"/>
  <c r="E16" i="4"/>
  <c r="E25" i="4"/>
  <c r="E23" i="4"/>
  <c r="E20" i="4"/>
  <c r="E17" i="4"/>
  <c r="E14" i="4"/>
  <c r="H25" i="4"/>
  <c r="H21" i="4"/>
  <c r="B22" i="4"/>
  <c r="C22" i="4" s="1"/>
  <c r="H22" i="4"/>
  <c r="H17" i="4"/>
  <c r="B28" i="2"/>
  <c r="C28" i="2" s="1"/>
  <c r="B49" i="2"/>
  <c r="C49" i="2" s="1"/>
  <c r="B58" i="2"/>
  <c r="C58" i="2" s="1"/>
  <c r="H18" i="4"/>
  <c r="B25" i="4"/>
  <c r="C25" i="4" s="1"/>
  <c r="B48" i="2"/>
  <c r="C48" i="2" s="1"/>
  <c r="B64" i="2"/>
  <c r="C64" i="2" s="1"/>
  <c r="B55" i="2"/>
  <c r="C55" i="2" s="1"/>
  <c r="H15" i="4"/>
  <c r="B21" i="2"/>
  <c r="C21" i="2" s="1"/>
  <c r="B45" i="2"/>
  <c r="C45" i="2" s="1"/>
  <c r="B25" i="2"/>
  <c r="C25" i="2" s="1"/>
  <c r="B16" i="2"/>
  <c r="C16" i="2" s="1"/>
  <c r="B33" i="2"/>
  <c r="C33" i="2" s="1"/>
  <c r="B50" i="2"/>
  <c r="C50" i="2" s="1"/>
  <c r="B23" i="2"/>
  <c r="C23" i="2" s="1"/>
  <c r="B65" i="2"/>
  <c r="C65" i="2" s="1"/>
  <c r="B20" i="2"/>
  <c r="C20" i="2" s="1"/>
  <c r="C14" i="2" l="1"/>
  <c r="F34" i="2" s="1"/>
  <c r="H34" i="2" s="1"/>
  <c r="E42" i="2"/>
  <c r="E18" i="2"/>
  <c r="E31" i="2"/>
  <c r="E65" i="2"/>
  <c r="E41" i="2"/>
  <c r="E25" i="2"/>
  <c r="E61" i="2"/>
  <c r="E45" i="2"/>
  <c r="E64" i="2"/>
  <c r="E17" i="2"/>
  <c r="E53" i="2"/>
  <c r="E37" i="2"/>
  <c r="E21" i="2"/>
  <c r="E57" i="2"/>
  <c r="E44" i="2"/>
  <c r="E51" i="2"/>
  <c r="E54" i="2"/>
  <c r="E40" i="2"/>
  <c r="E60" i="2"/>
  <c r="E48" i="2"/>
  <c r="E50" i="2"/>
  <c r="E56" i="2"/>
  <c r="E27" i="2"/>
  <c r="E28" i="2"/>
  <c r="E34" i="2"/>
  <c r="E20" i="2"/>
  <c r="E24" i="2"/>
  <c r="E23" i="2"/>
  <c r="E59" i="2"/>
  <c r="E43" i="2"/>
  <c r="E63" i="2"/>
  <c r="E26" i="2"/>
  <c r="E62" i="2"/>
  <c r="E46" i="2"/>
  <c r="E30" i="2"/>
  <c r="E47" i="2"/>
  <c r="E29" i="2"/>
  <c r="E33" i="2"/>
  <c r="E52" i="2"/>
  <c r="E35" i="2"/>
  <c r="E19" i="2"/>
  <c r="E55" i="2"/>
  <c r="E39" i="2"/>
  <c r="E49" i="2"/>
  <c r="E32" i="2"/>
  <c r="E16" i="2"/>
  <c r="E36" i="2"/>
  <c r="E38" i="2"/>
  <c r="E22" i="2"/>
  <c r="E58" i="2"/>
  <c r="F37" i="2"/>
  <c r="H37" i="2" s="1"/>
  <c r="F28" i="2"/>
  <c r="H28" i="2" s="1"/>
  <c r="F25" i="2"/>
  <c r="H25" i="2" s="1"/>
  <c r="F22" i="2"/>
  <c r="H22" i="2" s="1"/>
  <c r="F19" i="2"/>
  <c r="H19" i="2" s="1"/>
  <c r="C67" i="2"/>
  <c r="F64" i="2"/>
  <c r="H64" i="2" s="1"/>
  <c r="F61" i="2"/>
  <c r="H61" i="2" s="1"/>
  <c r="F58" i="2"/>
  <c r="H58" i="2" s="1"/>
  <c r="F55" i="2"/>
  <c r="H55" i="2" s="1"/>
  <c r="F52" i="2"/>
  <c r="H52" i="2" s="1"/>
  <c r="F43" i="2"/>
  <c r="H43" i="2" s="1"/>
  <c r="F40" i="2"/>
  <c r="H40" i="2" s="1"/>
  <c r="F16" i="2"/>
  <c r="H16" i="2" s="1"/>
  <c r="F65" i="2"/>
  <c r="H65" i="2" s="1"/>
  <c r="F62" i="2"/>
  <c r="H62" i="2" s="1"/>
  <c r="F59" i="2"/>
  <c r="H59" i="2" s="1"/>
  <c r="F56" i="2"/>
  <c r="H56" i="2" s="1"/>
  <c r="F53" i="2"/>
  <c r="H53" i="2" s="1"/>
  <c r="F50" i="2"/>
  <c r="H50" i="2" s="1"/>
  <c r="F47" i="2"/>
  <c r="H47" i="2" s="1"/>
  <c r="F41" i="2"/>
  <c r="H41" i="2" s="1"/>
  <c r="F38" i="2"/>
  <c r="H38" i="2" s="1"/>
  <c r="F35" i="2"/>
  <c r="H35" i="2" s="1"/>
  <c r="F32" i="2"/>
  <c r="H32" i="2" s="1"/>
  <c r="F29" i="2"/>
  <c r="H29" i="2" s="1"/>
  <c r="F26" i="2"/>
  <c r="H26" i="2" s="1"/>
  <c r="F23" i="2"/>
  <c r="H23" i="2" s="1"/>
  <c r="F20" i="2"/>
  <c r="H20" i="2" s="1"/>
  <c r="F17" i="2"/>
  <c r="H17" i="2" s="1"/>
  <c r="F14" i="2"/>
  <c r="H14" i="2" s="1"/>
  <c r="I14" i="2" s="1"/>
  <c r="F63" i="2"/>
  <c r="H63" i="2" s="1"/>
  <c r="F54" i="2"/>
  <c r="H54" i="2" s="1"/>
  <c r="F48" i="2"/>
  <c r="H48" i="2" s="1"/>
  <c r="F45" i="2"/>
  <c r="H45" i="2" s="1"/>
  <c r="F42" i="2"/>
  <c r="H42" i="2" s="1"/>
  <c r="F39" i="2"/>
  <c r="H39" i="2" s="1"/>
  <c r="F36" i="2"/>
  <c r="H36" i="2" s="1"/>
  <c r="F33" i="2"/>
  <c r="H33" i="2" s="1"/>
  <c r="F27" i="2"/>
  <c r="H27" i="2" s="1"/>
  <c r="F24" i="2"/>
  <c r="H24" i="2" s="1"/>
  <c r="F21" i="2"/>
  <c r="H21" i="2" s="1"/>
  <c r="F30" i="2"/>
  <c r="H30" i="2" s="1"/>
  <c r="F51" i="2"/>
  <c r="H51" i="2" s="1"/>
  <c r="F18" i="2"/>
  <c r="H18" i="2" s="1"/>
  <c r="F57" i="2" l="1"/>
  <c r="H57" i="2" s="1"/>
  <c r="F46" i="2"/>
  <c r="H46" i="2" s="1"/>
  <c r="F31" i="2"/>
  <c r="H31" i="2" s="1"/>
  <c r="F15" i="2"/>
  <c r="H15" i="2" s="1"/>
  <c r="F60" i="2"/>
  <c r="H60" i="2" s="1"/>
  <c r="F44" i="2"/>
  <c r="H44" i="2" s="1"/>
  <c r="F49" i="2"/>
  <c r="H49" i="2" s="1"/>
</calcChain>
</file>

<file path=xl/sharedStrings.xml><?xml version="1.0" encoding="utf-8"?>
<sst xmlns="http://schemas.openxmlformats.org/spreadsheetml/2006/main" count="1100" uniqueCount="783">
  <si>
    <t>Three Year Congregational Giving Profile (CGP)</t>
  </si>
  <si>
    <t>Weekly Giving Version:  Data Entry</t>
  </si>
  <si>
    <t>Instructions:</t>
  </si>
  <si>
    <r>
      <rPr>
        <sz val="10"/>
        <color theme="1"/>
        <rFont val="Times New Roman"/>
      </rPr>
      <t>●</t>
    </r>
    <r>
      <rPr>
        <sz val="7"/>
        <color theme="1"/>
        <rFont val="Arial"/>
      </rPr>
      <t xml:space="preserve"> </t>
    </r>
    <r>
      <rPr>
        <sz val="10"/>
        <color theme="1"/>
        <rFont val="Arial"/>
      </rPr>
      <t>Only enter numbers in the yellow boxes</t>
    </r>
  </si>
  <si>
    <r>
      <rPr>
        <sz val="7"/>
        <color theme="1"/>
        <rFont val="Times New Roman"/>
      </rPr>
      <t>●</t>
    </r>
    <r>
      <rPr>
        <sz val="7"/>
        <color theme="1"/>
        <rFont val="Arial"/>
      </rPr>
      <t xml:space="preserve"> </t>
    </r>
    <r>
      <rPr>
        <sz val="10"/>
        <color theme="1"/>
        <rFont val="Arial"/>
      </rPr>
      <t>At the beginning of the year, enter previous three year giving in the appropriate boxes</t>
    </r>
  </si>
  <si>
    <r>
      <rPr>
        <sz val="10"/>
        <color theme="1"/>
        <rFont val="Times New Roman"/>
      </rPr>
      <t>●</t>
    </r>
    <r>
      <rPr>
        <sz val="7"/>
        <color theme="1"/>
        <rFont val="Arial"/>
      </rPr>
      <t xml:space="preserve"> </t>
    </r>
    <r>
      <rPr>
        <sz val="10"/>
        <color theme="1"/>
        <rFont val="Arial"/>
      </rPr>
      <t>Don't forget to remove any large one-time gifts from the calculation</t>
    </r>
  </si>
  <si>
    <r>
      <rPr>
        <sz val="10"/>
        <color theme="1"/>
        <rFont val="Times New Roman"/>
      </rPr>
      <t xml:space="preserve">● </t>
    </r>
    <r>
      <rPr>
        <sz val="10"/>
        <color theme="1"/>
        <rFont val="Arial"/>
      </rPr>
      <t>At the end of each month, enter in actual giving for current year</t>
    </r>
  </si>
  <si>
    <r>
      <rPr>
        <sz val="10"/>
        <color theme="1"/>
        <rFont val="Times New Roman"/>
      </rPr>
      <t xml:space="preserve">● </t>
    </r>
    <r>
      <rPr>
        <sz val="10"/>
        <color theme="1"/>
        <rFont val="Arial"/>
      </rPr>
      <t>After you have entered your numbers, go to the weekly results tab to print your report</t>
    </r>
  </si>
  <si>
    <t>Calendar Year</t>
  </si>
  <si>
    <t>Total Annual Budget</t>
  </si>
  <si>
    <t>Week</t>
  </si>
  <si>
    <t>3-Yr Total</t>
  </si>
  <si>
    <t>3-Yr $ Avg</t>
  </si>
  <si>
    <t>Actual</t>
  </si>
  <si>
    <t>Weekly</t>
  </si>
  <si>
    <t>Cumulative</t>
  </si>
  <si>
    <t>Week 1</t>
  </si>
  <si>
    <t xml:space="preserve"> </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</si>
  <si>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</si>
  <si>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</si>
  <si>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</si>
  <si>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</si>
  <si>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</si>
  <si>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</si>
  <si>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</si>
  <si>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</si>
  <si>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</si>
  <si>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</si>
  <si>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</si>
  <si>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</si>
  <si>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</si>
  <si>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</si>
  <si>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</si>
  <si>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</si>
  <si>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</si>
  <si>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</si>
  <si>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</si>
  <si>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</si>
  <si>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</si>
  <si>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</si>
  <si>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</si>
  <si>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</si>
  <si>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</si>
  <si>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</si>
  <si>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</si>
  <si>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</si>
  <si>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</si>
  <si>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</si>
  <si>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</si>
  <si>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</si>
  <si>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</si>
  <si>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</si>
  <si>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</si>
  <si>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</si>
  <si>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</si>
  <si>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</si>
  <si>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</si>
  <si>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</si>
  <si>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</si>
  <si>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</si>
  <si>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</si>
  <si>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</si>
  <si>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</si>
  <si>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</si>
  <si>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</si>
  <si>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</si>
  <si>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</si>
  <si>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</si>
  <si>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</si>
  <si>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Total</t>
  </si>
  <si>
    <t>Weekly Budget Monitoring Goals Based on CGP</t>
  </si>
  <si>
    <t>Weekly Giving Version:  Weekly Results</t>
  </si>
  <si>
    <t>% Needed</t>
  </si>
  <si>
    <t>$ Needed</t>
  </si>
  <si>
    <t>Received</t>
  </si>
  <si>
    <t>Status Ahead</t>
  </si>
  <si>
    <t>% Ahead</t>
  </si>
  <si>
    <t>or (Behind)</t>
  </si>
  <si>
    <t>Totals</t>
  </si>
  <si>
    <t xml:space="preserve">You will need to decide what you will and will not count as the budget amount and what income will be counted.  Generally, you want the budget to be your operational budget with income being any income given that is available for those budget needs.  Such income may include pledge giving, unpledged giving, loose plate offerings, and other unrestricted gifts.  If you receive income for your operating budget from other sources such as interest and rental income, you may want to exclude them from your monitoring.  If you do, be sure to modify the budge expectations by the same amount.  You will also want to exclude from income you count any restricted gifts for things outside or beyond the budget.  </t>
  </si>
  <si>
    <t>Monthly Giving Version:  Data Entry</t>
  </si>
  <si>
    <r>
      <rPr>
        <sz val="10"/>
        <color theme="1"/>
        <rFont val="Times New Roman"/>
      </rPr>
      <t xml:space="preserve">● </t>
    </r>
    <r>
      <rPr>
        <sz val="10"/>
        <color theme="1"/>
        <rFont val="Arial"/>
      </rPr>
      <t>Only enter numbers in the yellow boxes</t>
    </r>
  </si>
  <si>
    <r>
      <rPr>
        <sz val="10"/>
        <color theme="1"/>
        <rFont val="Times New Roman"/>
      </rPr>
      <t xml:space="preserve">● </t>
    </r>
    <r>
      <rPr>
        <sz val="10"/>
        <color theme="1"/>
        <rFont val="Arial"/>
      </rPr>
      <t>At the beginning of the year, enter previous three year giving in the appropriate boxes</t>
    </r>
  </si>
  <si>
    <r>
      <rPr>
        <sz val="10"/>
        <color theme="1"/>
        <rFont val="Times New Roman"/>
      </rPr>
      <t xml:space="preserve">● </t>
    </r>
    <r>
      <rPr>
        <sz val="10"/>
        <color theme="1"/>
        <rFont val="Arial"/>
      </rPr>
      <t>Don't forget to remove any large one-time gifts from the calculation</t>
    </r>
  </si>
  <si>
    <r>
      <rPr>
        <sz val="10"/>
        <color theme="1"/>
        <rFont val="Times New Roman"/>
      </rPr>
      <t xml:space="preserve">● </t>
    </r>
    <r>
      <rPr>
        <sz val="10"/>
        <color theme="1"/>
        <rFont val="Arial"/>
      </rPr>
      <t>At the end of each month, enter in actual giving for current year</t>
    </r>
  </si>
  <si>
    <r>
      <rPr>
        <sz val="10"/>
        <color theme="1"/>
        <rFont val="Times New Roman"/>
      </rPr>
      <t>●</t>
    </r>
    <r>
      <rPr>
        <sz val="10"/>
        <color theme="1"/>
        <rFont val="Arial"/>
      </rPr>
      <t xml:space="preserve"> After you have entered your numbers, go to the monthly results tab to print your report</t>
    </r>
  </si>
  <si>
    <t>Month</t>
  </si>
  <si>
    <t>Monthly</t>
  </si>
  <si>
    <t>January</t>
  </si>
  <si>
    <t>February</t>
  </si>
  <si>
    <t>March</t>
  </si>
  <si>
    <t>April</t>
  </si>
  <si>
    <t>May</t>
  </si>
  <si>
    <t>June</t>
  </si>
  <si>
    <t>July</t>
  </si>
  <si>
    <t>August</t>
  </si>
  <si>
    <t>September</t>
  </si>
  <si>
    <t>October</t>
  </si>
  <si>
    <t>November</t>
  </si>
  <si>
    <t>December</t>
  </si>
  <si>
    <t>Monthly Budget Monitoring Goals Based on CGP</t>
  </si>
  <si>
    <t>Monthly Giving Version:  Monthly Results</t>
  </si>
  <si>
    <t xml:space="preserve">You will need to decide what you will and will not count as the budget amount and what income will be counted.  Generally, you want the budget to be your operational budget with income being any income given that is available for those budget needs.  Such income may include pledge giving, unpledged giving, loose plate offerings, and other unrestricted gifts.  If you receive income for your operating budget from other sources such as interest and rental income, you may want to exclude them from your monitoring.  If you do, be sure to modify the budget expectations by the same amount.  You will also want to exclude from income you count any restricted gifts for things outside or beyond the budget.  </t>
  </si>
  <si>
    <t>Office Use only</t>
  </si>
  <si>
    <t>Creg</t>
  </si>
  <si>
    <t>Notes</t>
  </si>
  <si>
    <t>Date</t>
  </si>
  <si>
    <t>GST component</t>
  </si>
  <si>
    <t xml:space="preserve">Cash Denomination </t>
  </si>
  <si>
    <t>Number</t>
  </si>
  <si>
    <t>Total Value</t>
  </si>
  <si>
    <t>Description</t>
  </si>
  <si>
    <t>Amount</t>
  </si>
  <si>
    <t>Acc#</t>
  </si>
  <si>
    <t>Comments</t>
  </si>
  <si>
    <t>Tithes</t>
  </si>
  <si>
    <t xml:space="preserve">Offerings (Donations) </t>
  </si>
  <si>
    <t>Special Events</t>
  </si>
  <si>
    <t xml:space="preserve">Total Value of Notes </t>
  </si>
  <si>
    <t>Miscellaneous Income</t>
  </si>
  <si>
    <t>Coin</t>
  </si>
  <si>
    <t>Camps</t>
  </si>
  <si>
    <t>Conferences</t>
  </si>
  <si>
    <t>Courses</t>
  </si>
  <si>
    <t>Missions</t>
  </si>
  <si>
    <t>Ladies</t>
  </si>
  <si>
    <t>Mens</t>
  </si>
  <si>
    <t>Kids</t>
  </si>
  <si>
    <t xml:space="preserve">Total Value of Coins </t>
  </si>
  <si>
    <t>Youth Missions</t>
  </si>
  <si>
    <t>Creative Ministries</t>
  </si>
  <si>
    <t>Write names of payors here</t>
  </si>
  <si>
    <t xml:space="preserve">Amount </t>
  </si>
  <si>
    <t>Pastoral Care</t>
  </si>
  <si>
    <t>Building Fund</t>
  </si>
  <si>
    <t/>
  </si>
  <si>
    <t>Instructions</t>
  </si>
  <si>
    <t>1. Count the money from each source</t>
  </si>
  <si>
    <t>2. As you enter the first amount the background cells will change color</t>
  </si>
  <si>
    <t>3. Enter the amount received into the relevant columns of B, C or D</t>
  </si>
  <si>
    <t>4. If there is more than one lot of money for an income source, add that source again into column A</t>
  </si>
  <si>
    <t>5. When the money from all sources has been entered into columns B, C or D, pool all the cash and cheques</t>
  </si>
  <si>
    <t>6. Count the number of individual denominations of cash. Enter these numbers into column J</t>
  </si>
  <si>
    <t>7. Enter the name of the cheque writer into column I and the value of the cheque into column L</t>
  </si>
  <si>
    <t>8. When the total at cell M36 is the same as G41 the background cells will change back to their original color.</t>
  </si>
  <si>
    <t>9. Add in the attendance numbers</t>
  </si>
  <si>
    <t>10. Name and sign the form.</t>
  </si>
  <si>
    <t>TOTAL VALUE OF CHEQUES</t>
  </si>
  <si>
    <t xml:space="preserve">TOTAL CASH AND CHEQUES TO BANK </t>
  </si>
  <si>
    <t xml:space="preserve">The balance is out by </t>
  </si>
  <si>
    <t xml:space="preserve">Total </t>
  </si>
  <si>
    <t>Name</t>
  </si>
  <si>
    <t>Signature</t>
  </si>
  <si>
    <t>Cash Flow Forecast</t>
  </si>
  <si>
    <t>Month:</t>
  </si>
  <si>
    <t>Jan</t>
  </si>
  <si>
    <t>Feb</t>
  </si>
  <si>
    <t>Mar</t>
  </si>
  <si>
    <t>Apr</t>
  </si>
  <si>
    <t>Jun</t>
  </si>
  <si>
    <t>Jul</t>
  </si>
  <si>
    <t>Aug</t>
  </si>
  <si>
    <t>Sep</t>
  </si>
  <si>
    <t>Oct</t>
  </si>
  <si>
    <t>Nov</t>
  </si>
  <si>
    <t>Dec</t>
  </si>
  <si>
    <t>Opening Cash Balance</t>
  </si>
  <si>
    <t>Receipts</t>
  </si>
  <si>
    <t>Tithes &amp; Offerings</t>
  </si>
  <si>
    <t>Pledges</t>
  </si>
  <si>
    <t>Grants</t>
  </si>
  <si>
    <t>InKind Services</t>
  </si>
  <si>
    <t>Other</t>
  </si>
  <si>
    <t>Total Receipts</t>
  </si>
  <si>
    <t>Payments</t>
  </si>
  <si>
    <t>Cash Payments</t>
  </si>
  <si>
    <t>Creditor Payments</t>
  </si>
  <si>
    <t>Wages</t>
  </si>
  <si>
    <t>Payroll Expenses</t>
  </si>
  <si>
    <t>Employee Benefits</t>
  </si>
  <si>
    <t>Training &amp; Development</t>
  </si>
  <si>
    <t>Travel</t>
  </si>
  <si>
    <t>Rent</t>
  </si>
  <si>
    <t>Utilities</t>
  </si>
  <si>
    <t>Maintenance</t>
  </si>
  <si>
    <t>Telephone</t>
  </si>
  <si>
    <t>IT Services</t>
  </si>
  <si>
    <t>Postage</t>
  </si>
  <si>
    <t>Office Supplies</t>
  </si>
  <si>
    <t>Professional Services</t>
  </si>
  <si>
    <t>Insurance</t>
  </si>
  <si>
    <t>Advertising</t>
  </si>
  <si>
    <t>Marketing</t>
  </si>
  <si>
    <t>Bank Charges</t>
  </si>
  <si>
    <t>Owners Drawings</t>
  </si>
  <si>
    <t>Loan Repayments</t>
  </si>
  <si>
    <t>Tax Payments</t>
  </si>
  <si>
    <t>Capital Purchase</t>
  </si>
  <si>
    <t>Total Payments</t>
  </si>
  <si>
    <t>Monthly Cash In/Outflow</t>
  </si>
  <si>
    <t>Closing Cash Balance</t>
  </si>
  <si>
    <t>Income Statement</t>
  </si>
  <si>
    <t>For Period Ending December 2020</t>
  </si>
  <si>
    <t>(all numbers in $000)</t>
  </si>
  <si>
    <t>Current Month</t>
  </si>
  <si>
    <t>Year to Date</t>
  </si>
  <si>
    <t xml:space="preserve">% of Offerings </t>
  </si>
  <si>
    <t>% of Offerings</t>
  </si>
  <si>
    <t>REVENUE</t>
  </si>
  <si>
    <t xml:space="preserve">Gross Tithes &amp; Offerings </t>
  </si>
  <si>
    <t xml:space="preserve">    Less Cash Allowances</t>
  </si>
  <si>
    <t>Net Revnue</t>
  </si>
  <si>
    <t xml:space="preserve">Misc Expenses </t>
  </si>
  <si>
    <t xml:space="preserve">Fellowship Offerings </t>
  </si>
  <si>
    <t xml:space="preserve">    Plus InKind Services</t>
  </si>
  <si>
    <t xml:space="preserve">    Less InKind Expenses </t>
  </si>
  <si>
    <t xml:space="preserve">Total Cost </t>
  </si>
  <si>
    <t>Gross Income (Loss)</t>
  </si>
  <si>
    <t>OPERATING EXPENSES</t>
  </si>
  <si>
    <t xml:space="preserve">    Salaries and Wages</t>
  </si>
  <si>
    <t xml:space="preserve">    Volunteer Stipends</t>
  </si>
  <si>
    <t xml:space="preserve">    Advertising</t>
  </si>
  <si>
    <t xml:space="preserve">    Depreciation</t>
  </si>
  <si>
    <t xml:space="preserve">    Other</t>
  </si>
  <si>
    <t>Total Expenses</t>
  </si>
  <si>
    <t>General/Administrative</t>
  </si>
  <si>
    <t xml:space="preserve">    Employee Benefits</t>
  </si>
  <si>
    <t xml:space="preserve">    Payroll Taxes</t>
  </si>
  <si>
    <t xml:space="preserve">    Insurance</t>
  </si>
  <si>
    <t xml:space="preserve">    Rent</t>
  </si>
  <si>
    <t xml:space="preserve">    Utilities</t>
  </si>
  <si>
    <t xml:space="preserve">    Depreciation &amp; Amortization</t>
  </si>
  <si>
    <t xml:space="preserve">    Office Supplies</t>
  </si>
  <si>
    <t xml:space="preserve">    Travel &amp; Conference</t>
  </si>
  <si>
    <t xml:space="preserve">    Postage</t>
  </si>
  <si>
    <t xml:space="preserve">    Equipment Maintenance &amp; Rental</t>
  </si>
  <si>
    <t xml:space="preserve">    Interest</t>
  </si>
  <si>
    <t xml:space="preserve">    Furniture &amp; Equipment</t>
  </si>
  <si>
    <t>Total General/Administrative Expenses</t>
  </si>
  <si>
    <t>Total Operating Expenses</t>
  </si>
  <si>
    <t>Net Income Before Taxes</t>
  </si>
  <si>
    <t xml:space="preserve">    Taxes on income</t>
  </si>
  <si>
    <t>Net Income After Taxes</t>
  </si>
  <si>
    <t>Extraordinary gain or loss</t>
  </si>
  <si>
    <t>Income tax on extraordinary gain</t>
  </si>
  <si>
    <t>NET INCOME (LOSS)</t>
  </si>
  <si>
    <t>Bank Account Reconciliation</t>
  </si>
  <si>
    <t>For the period of 1/1/20 to 1/31/20</t>
  </si>
  <si>
    <t>For  Bank Account #</t>
  </si>
  <si>
    <t>General Ledger</t>
  </si>
  <si>
    <t>Bank Statement</t>
  </si>
  <si>
    <t>Balance Per Prior Reconciliation</t>
  </si>
  <si>
    <t>Bank statement closing balance</t>
  </si>
  <si>
    <t>Add current deposits</t>
  </si>
  <si>
    <t>Add outstanding deposits</t>
  </si>
  <si>
    <t>Deduct current disbursements</t>
  </si>
  <si>
    <t>Deduct outstanding checks</t>
  </si>
  <si>
    <t>Book balance</t>
  </si>
  <si>
    <t>Bank Balance</t>
  </si>
  <si>
    <t>Outstanding checks</t>
  </si>
  <si>
    <t>Outstanding deposits</t>
  </si>
  <si>
    <t>ck#</t>
  </si>
  <si>
    <t>Item</t>
  </si>
  <si>
    <t>Checks written in current month</t>
  </si>
  <si>
    <t>BS Checks</t>
  </si>
  <si>
    <t>GL</t>
  </si>
  <si>
    <t>Disbursements</t>
  </si>
  <si>
    <t>Prior checks</t>
  </si>
  <si>
    <t>BS</t>
  </si>
  <si>
    <t>Outstanding</t>
  </si>
  <si>
    <t>Deposits in current month</t>
  </si>
  <si>
    <t>BS Deposits</t>
  </si>
  <si>
    <t>Deposits</t>
  </si>
  <si>
    <t>Prior deposit</t>
  </si>
  <si>
    <t>Completed By:_______________________________________</t>
  </si>
  <si>
    <t>Date:  ___________________</t>
  </si>
  <si>
    <t xml:space="preserve">Date: </t>
  </si>
  <si>
    <t>Balance Sheet</t>
  </si>
  <si>
    <t>ASSETS</t>
  </si>
  <si>
    <t>LIABILITIES</t>
  </si>
  <si>
    <t>Current Assets</t>
  </si>
  <si>
    <t>Current Liabilities</t>
  </si>
  <si>
    <t>Cash</t>
  </si>
  <si>
    <t>Accounts payable</t>
  </si>
  <si>
    <t>Accounts receivable</t>
  </si>
  <si>
    <t>Short-term notes</t>
  </si>
  <si>
    <t>(less doubtful accounts)</t>
  </si>
  <si>
    <t>Current portion of long-term notes</t>
  </si>
  <si>
    <t>Inventory</t>
  </si>
  <si>
    <t>Interest payable</t>
  </si>
  <si>
    <t>Temporary investment</t>
  </si>
  <si>
    <t>Taxes payable</t>
  </si>
  <si>
    <t>Prepaid expenses</t>
  </si>
  <si>
    <t>Accrued payroll</t>
  </si>
  <si>
    <t>Total Current Assets</t>
  </si>
  <si>
    <t>Total Current Liabilities</t>
  </si>
  <si>
    <t>Fixed Assets</t>
  </si>
  <si>
    <t>Long-term Liabilities</t>
  </si>
  <si>
    <t>Long-term investments</t>
  </si>
  <si>
    <t>Mortgage</t>
  </si>
  <si>
    <t>Land</t>
  </si>
  <si>
    <t>Other long-term liabilities</t>
  </si>
  <si>
    <t>Buildings</t>
  </si>
  <si>
    <t>Total Long-term Liabilities</t>
  </si>
  <si>
    <t>(less accumulated depreciation)</t>
  </si>
  <si>
    <t>Plant &amp; equipment</t>
  </si>
  <si>
    <t>Shareholders' Equity</t>
  </si>
  <si>
    <t>Furniture &amp; fixtures</t>
  </si>
  <si>
    <t>Capital stock</t>
  </si>
  <si>
    <t>Retained earnings</t>
  </si>
  <si>
    <t>Total Net Fixed Assets</t>
  </si>
  <si>
    <t>Total Shareholders' Equity</t>
  </si>
  <si>
    <t>TOTAL ASSETS</t>
  </si>
  <si>
    <t>TOTAL LIABILITIES &amp; EQUITY</t>
  </si>
  <si>
    <r>
      <rPr>
        <sz val="14"/>
        <color rgb="FF333399"/>
        <rFont val="Arial"/>
      </rPr>
      <t xml:space="preserve">                  </t>
    </r>
    <r>
      <rPr>
        <b/>
        <sz val="14"/>
        <color rgb="FF333399"/>
        <rFont val="Arial"/>
      </rPr>
      <t xml:space="preserve">
</t>
    </r>
  </si>
  <si>
    <t>BC</t>
  </si>
  <si>
    <t>Duration (Days)</t>
  </si>
  <si>
    <t>Rate/day</t>
  </si>
  <si>
    <t>Subtotal</t>
  </si>
  <si>
    <t>Preparation of materials</t>
  </si>
  <si>
    <t>Marketing Costs</t>
  </si>
  <si>
    <t>KC</t>
  </si>
  <si>
    <t>Media advertising / costs for promotion</t>
  </si>
  <si>
    <t>Costs for preparation and printing - invitations</t>
  </si>
  <si>
    <t>Costs for distribution of invitations</t>
  </si>
  <si>
    <t>Operational costs - communication with the tutors and participants</t>
  </si>
  <si>
    <t>Incomes from participants (averaged &amp; estimated)</t>
  </si>
  <si>
    <t>Avged price</t>
  </si>
  <si>
    <t>Participants</t>
  </si>
  <si>
    <t>Costs of seminar</t>
  </si>
  <si>
    <t>Fixed costs</t>
  </si>
  <si>
    <t>Person</t>
  </si>
  <si>
    <t>Day</t>
  </si>
  <si>
    <t>Rate</t>
  </si>
  <si>
    <t>Honorarium for Speakers</t>
  </si>
  <si>
    <t>Reimbursement of Speakers Travel</t>
  </si>
  <si>
    <t>Administration of Holy Convocation</t>
  </si>
  <si>
    <t>Rooms &amp; Space Rental</t>
  </si>
  <si>
    <t>Didactic Technic Equipment - Rental</t>
  </si>
  <si>
    <t>Musicans &amp; Video Staff</t>
  </si>
  <si>
    <t>Simultaneous Translator</t>
  </si>
  <si>
    <t xml:space="preserve">Gift Bags </t>
  </si>
  <si>
    <t>Meals - Trainers and Organizators</t>
  </si>
  <si>
    <t>Subtotal fixed costs</t>
  </si>
  <si>
    <t>Variable costs</t>
  </si>
  <si>
    <t>Printing Materials for Participants</t>
  </si>
  <si>
    <t>––-</t>
  </si>
  <si>
    <t>Buffet &amp; Water for Participants</t>
  </si>
  <si>
    <t>Other Expenses</t>
  </si>
  <si>
    <t>–-</t>
  </si>
  <si>
    <t>––--</t>
  </si>
  <si>
    <t>–––-</t>
  </si>
  <si>
    <t>Subtotal variable costs</t>
  </si>
  <si>
    <t>Total Estimated Expenditures</t>
  </si>
  <si>
    <t>Difference between costs and incomes - financing</t>
  </si>
  <si>
    <t>Rate 1 USD =</t>
  </si>
  <si>
    <t>SKK</t>
  </si>
  <si>
    <t>Financial support requested in US Dollars</t>
  </si>
  <si>
    <t>COOPERATIVE MISSIONS</t>
  </si>
  <si>
    <t>Annual</t>
  </si>
  <si>
    <t>5010-00</t>
  </si>
  <si>
    <t>Cooperative Program</t>
  </si>
  <si>
    <t>5020-00</t>
  </si>
  <si>
    <t>Associational Missions</t>
  </si>
  <si>
    <t>5030-00</t>
  </si>
  <si>
    <t>Baptist Collegiate Ministry</t>
  </si>
  <si>
    <t>5040-00</t>
  </si>
  <si>
    <t xml:space="preserve">Lottie Moon </t>
  </si>
  <si>
    <t>5050-00</t>
  </si>
  <si>
    <t>Annie Armstrong</t>
  </si>
  <si>
    <t>5060-00</t>
  </si>
  <si>
    <t>State Missions Offering</t>
  </si>
  <si>
    <t>Total COOPERATIVE MISSIONS:</t>
  </si>
  <si>
    <t>EVANGELISM &amp; BENEVOLENCE</t>
  </si>
  <si>
    <t>5100-00</t>
  </si>
  <si>
    <t>Evangelism</t>
  </si>
  <si>
    <t>5110-00</t>
  </si>
  <si>
    <t>Vacation Bible School</t>
  </si>
  <si>
    <t>5120-00</t>
  </si>
  <si>
    <t>Radio</t>
  </si>
  <si>
    <t>5130-00</t>
  </si>
  <si>
    <t>Benevolence - Pastor Admin</t>
  </si>
  <si>
    <t>5140-00</t>
  </si>
  <si>
    <t>Benevolence Support - Other</t>
  </si>
  <si>
    <t>5150-00</t>
  </si>
  <si>
    <t>Van Ministry</t>
  </si>
  <si>
    <t>5160-00</t>
  </si>
  <si>
    <t>OBU Scholarship</t>
  </si>
  <si>
    <t>5170-00</t>
  </si>
  <si>
    <t>Youth Mission Trips</t>
  </si>
  <si>
    <t>Total EVANGELISM &amp; BENEVOLENCE:</t>
  </si>
  <si>
    <t>RELIGIOUS EDUCATION</t>
  </si>
  <si>
    <t>5200-00</t>
  </si>
  <si>
    <t>Educational Expenses</t>
  </si>
  <si>
    <t>5210-00</t>
  </si>
  <si>
    <t>Conferences &amp; Training</t>
  </si>
  <si>
    <t>5220-00</t>
  </si>
  <si>
    <t>Literature</t>
  </si>
  <si>
    <t>5230-00</t>
  </si>
  <si>
    <t>Stewardship Expenses</t>
  </si>
  <si>
    <t>5240-00</t>
  </si>
  <si>
    <t>Worship</t>
  </si>
  <si>
    <t>5250-00</t>
  </si>
  <si>
    <t>Public Relations/Advertising</t>
  </si>
  <si>
    <t>Total RELIGIOUS EDUCATION:</t>
  </si>
  <si>
    <t>ADULT MINISTRY</t>
  </si>
  <si>
    <t>5310-00</t>
  </si>
  <si>
    <t>Women's Missionary Union</t>
  </si>
  <si>
    <t>5320-00</t>
  </si>
  <si>
    <t>Women's Ministries</t>
  </si>
  <si>
    <t>5330-00</t>
  </si>
  <si>
    <t>Men's Ministries</t>
  </si>
  <si>
    <t>Total ADULT MINISTRY:</t>
  </si>
  <si>
    <t>CHILDREN'S MINISTRY</t>
  </si>
  <si>
    <t>5400-00</t>
  </si>
  <si>
    <t>Preschool Expenses</t>
  </si>
  <si>
    <t>5430-00</t>
  </si>
  <si>
    <t>Children's Resource Room</t>
  </si>
  <si>
    <t>5440-00</t>
  </si>
  <si>
    <t>Children's Assoc. Camp</t>
  </si>
  <si>
    <t>Total CHILDREN'S MINISTRY:</t>
  </si>
  <si>
    <t>YOUTH MINISTRY</t>
  </si>
  <si>
    <t>5500-00</t>
  </si>
  <si>
    <t>Youth Ministry Expenses</t>
  </si>
  <si>
    <t>5510-00</t>
  </si>
  <si>
    <t>Falls Creek Expenses</t>
  </si>
  <si>
    <t>Total YOUTH MINISTRY:</t>
  </si>
  <si>
    <t>CHURCH MUSIC MINISTRY</t>
  </si>
  <si>
    <t>5600-00</t>
  </si>
  <si>
    <t>Music Literature</t>
  </si>
  <si>
    <t>5610-00</t>
  </si>
  <si>
    <t>Music Education &amp; Equipment</t>
  </si>
  <si>
    <t>5620-00</t>
  </si>
  <si>
    <t>Multi-Media</t>
  </si>
  <si>
    <t>Total CHURCH MUSIC MINISTRY:</t>
  </si>
  <si>
    <t>CHURCH ADMINISTRATION</t>
  </si>
  <si>
    <t>5700-00</t>
  </si>
  <si>
    <t>Accounting Review</t>
  </si>
  <si>
    <t>5705-00</t>
  </si>
  <si>
    <t>Office - Equipment &amp; Maint.</t>
  </si>
  <si>
    <t>5710-00</t>
  </si>
  <si>
    <t>5715-00</t>
  </si>
  <si>
    <t>5720-00</t>
  </si>
  <si>
    <t>Computer Expense</t>
  </si>
  <si>
    <t>5725-00</t>
  </si>
  <si>
    <t>Publications</t>
  </si>
  <si>
    <t>5735-00</t>
  </si>
  <si>
    <t>Food Service</t>
  </si>
  <si>
    <t>5740-00</t>
  </si>
  <si>
    <t>5745-00</t>
  </si>
  <si>
    <t>Laundry</t>
  </si>
  <si>
    <t>5750-00</t>
  </si>
  <si>
    <t>Van Maintenance</t>
  </si>
  <si>
    <t>5752-00</t>
  </si>
  <si>
    <t>Van Fuel</t>
  </si>
  <si>
    <t>5753-00</t>
  </si>
  <si>
    <t>Auto/Van Insurance</t>
  </si>
  <si>
    <t>5754-00</t>
  </si>
  <si>
    <t>Workers' Comp. Insurance</t>
  </si>
  <si>
    <t>5755-00</t>
  </si>
  <si>
    <t>Umbrella Policy</t>
  </si>
  <si>
    <t>5756-00</t>
  </si>
  <si>
    <t>Commercial Insurance</t>
  </si>
  <si>
    <t>5760-01</t>
  </si>
  <si>
    <t>Professional Expense - Pastor</t>
  </si>
  <si>
    <t>5760-02</t>
  </si>
  <si>
    <t>Professional Exp. - Music Minister</t>
  </si>
  <si>
    <t>5760-03</t>
  </si>
  <si>
    <t>Professional Exp. - Education Min.</t>
  </si>
  <si>
    <t>5760-04</t>
  </si>
  <si>
    <t>Professional Exp. - Youth Minister</t>
  </si>
  <si>
    <t>Total CHURCH ADMINISTRATION:</t>
  </si>
  <si>
    <t>BUILDING &amp; EQUIPMENT</t>
  </si>
  <si>
    <t>5800-00</t>
  </si>
  <si>
    <t>5820-00</t>
  </si>
  <si>
    <t>5830-00</t>
  </si>
  <si>
    <t>Janitor Supplies</t>
  </si>
  <si>
    <t>5840-00</t>
  </si>
  <si>
    <t>Flags</t>
  </si>
  <si>
    <t>5850-00</t>
  </si>
  <si>
    <t>Capitol Improvements 1%</t>
  </si>
  <si>
    <t>Total BUILDING &amp; EQUIPMENT:</t>
  </si>
  <si>
    <t>SALARIES - MINISTERIAL</t>
  </si>
  <si>
    <t>6000-00</t>
  </si>
  <si>
    <t>Salary - Pastor</t>
  </si>
  <si>
    <t>6000-01</t>
  </si>
  <si>
    <t>Housing Allowance - Pastor</t>
  </si>
  <si>
    <t>6000-02</t>
  </si>
  <si>
    <t>Medical - Pastor</t>
  </si>
  <si>
    <t>6000-03</t>
  </si>
  <si>
    <t>Life Insurance - Pastor</t>
  </si>
  <si>
    <t>6000-04</t>
  </si>
  <si>
    <t>Disability Insurance - Pastor</t>
  </si>
  <si>
    <t>6000-05</t>
  </si>
  <si>
    <t>Church Retirement Contribution - Pastor</t>
  </si>
  <si>
    <t>6010-00</t>
  </si>
  <si>
    <t>Salary - Music Minister</t>
  </si>
  <si>
    <t>6010-01</t>
  </si>
  <si>
    <t>Housing Allowance - Music Minister</t>
  </si>
  <si>
    <t>6010-02</t>
  </si>
  <si>
    <t>Medical - Music Minister</t>
  </si>
  <si>
    <t>6010-03</t>
  </si>
  <si>
    <t>Life Insurance - Music Minister</t>
  </si>
  <si>
    <t>6010-04</t>
  </si>
  <si>
    <t>Disability Insurance - Music Minister</t>
  </si>
  <si>
    <t>6010-05</t>
  </si>
  <si>
    <t>Church Retirement Contribution - Music Min.</t>
  </si>
  <si>
    <t>6020-00</t>
  </si>
  <si>
    <t>Salary - Education Minister</t>
  </si>
  <si>
    <t>6020-01</t>
  </si>
  <si>
    <t>Housing Allowance - Education Minister</t>
  </si>
  <si>
    <t>6020-02</t>
  </si>
  <si>
    <t>Medical - Education Minister</t>
  </si>
  <si>
    <t>6020-03</t>
  </si>
  <si>
    <t>Life Insurance - Education Minister</t>
  </si>
  <si>
    <t>6020-04</t>
  </si>
  <si>
    <t>Disability Insurance - Education Minister</t>
  </si>
  <si>
    <t>6020-05</t>
  </si>
  <si>
    <t>Church Retirement Contribution - Education Min.</t>
  </si>
  <si>
    <t>6030-00</t>
  </si>
  <si>
    <t>Salary - Youth Minister</t>
  </si>
  <si>
    <t>6030-01</t>
  </si>
  <si>
    <t>Housing Allowance - Youth Minister</t>
  </si>
  <si>
    <t>6030-02</t>
  </si>
  <si>
    <t>Medical - Youth Minister</t>
  </si>
  <si>
    <t>6030-03</t>
  </si>
  <si>
    <t>Life Insurance - Youth Minister</t>
  </si>
  <si>
    <t>6030-04</t>
  </si>
  <si>
    <t>Disability Insurance - Youth Minister</t>
  </si>
  <si>
    <t>6030-05</t>
  </si>
  <si>
    <t>Church Retirement Contribution - Youth Minister</t>
  </si>
  <si>
    <t>Total SALARIES - MINISTERIAL:</t>
  </si>
  <si>
    <t>SALARIES - FULL-TIME</t>
  </si>
  <si>
    <t>6100-00</t>
  </si>
  <si>
    <t>Salary - Administrative Assistant</t>
  </si>
  <si>
    <t>6100-01</t>
  </si>
  <si>
    <t>Medical - Administrative Assistant</t>
  </si>
  <si>
    <t>6100-02</t>
  </si>
  <si>
    <t>Employer P/R Tax - Admn Assist.</t>
  </si>
  <si>
    <t>6100-03</t>
  </si>
  <si>
    <t>Church Retirement Contribution - Admn Assist.</t>
  </si>
  <si>
    <t>6110-00</t>
  </si>
  <si>
    <t>Salary - Music/Ed/Youth Sec.</t>
  </si>
  <si>
    <t>6110-01</t>
  </si>
  <si>
    <t>Medical - Music/Ed/Youth Sec.</t>
  </si>
  <si>
    <t>6110-02</t>
  </si>
  <si>
    <t>Employer P/R Tax - Music/Ed Sec.</t>
  </si>
  <si>
    <t>6110-03</t>
  </si>
  <si>
    <t>Church Retirement Contribution - Music/Ed Sec.</t>
  </si>
  <si>
    <t>6130-00</t>
  </si>
  <si>
    <t>Salary - Custodian</t>
  </si>
  <si>
    <t>6130-01</t>
  </si>
  <si>
    <t>Medical - Custodian</t>
  </si>
  <si>
    <t>6130-02</t>
  </si>
  <si>
    <t>Employer P/R Tax - Custodial</t>
  </si>
  <si>
    <t>6130-03</t>
  </si>
  <si>
    <t>Church Retirement Contribution - Custodial</t>
  </si>
  <si>
    <t>Total SALARIES - FULL-TIME:</t>
  </si>
  <si>
    <t>SALARIES - PART-TIME</t>
  </si>
  <si>
    <t>6200-00</t>
  </si>
  <si>
    <t>Salary - Preschool Director</t>
  </si>
  <si>
    <t>6200-01</t>
  </si>
  <si>
    <t>Employer P/R Tax - Preschool Dir.</t>
  </si>
  <si>
    <t>6210-00</t>
  </si>
  <si>
    <t>Salary - Kitchen</t>
  </si>
  <si>
    <t>6220-01</t>
  </si>
  <si>
    <t>Employer P/R Tax - Food Service</t>
  </si>
  <si>
    <t>6230-00</t>
  </si>
  <si>
    <t>Salary - Nursery</t>
  </si>
  <si>
    <t>6230-01</t>
  </si>
  <si>
    <t>Employer P/R Tax - Nursery Work</t>
  </si>
  <si>
    <t>6240-00</t>
  </si>
  <si>
    <t>Salary - Groundskeeper/Maint.</t>
  </si>
  <si>
    <t>6240-01</t>
  </si>
  <si>
    <t>Employer P/R Tax - Grounds/Maint.</t>
  </si>
  <si>
    <t>6250-00</t>
  </si>
  <si>
    <t>6260-00</t>
  </si>
  <si>
    <t>Salary - Organist &amp; Pianist</t>
  </si>
  <si>
    <t>6260-01</t>
  </si>
  <si>
    <t>Employer P/R Tax - Organ/Painist</t>
  </si>
  <si>
    <t>6290-00</t>
  </si>
  <si>
    <t>Salary - Music/Youth Secretary</t>
  </si>
  <si>
    <t>6290-01</t>
  </si>
  <si>
    <t>Employer P/R - Music/Youth Sec.</t>
  </si>
  <si>
    <t>Total SALARIES PART-TIME:</t>
  </si>
  <si>
    <t>OTHER PERSONNEL EXPENSES</t>
  </si>
  <si>
    <t>6300-00</t>
  </si>
  <si>
    <t>Pulpit Supply</t>
  </si>
  <si>
    <t>6310-00</t>
  </si>
  <si>
    <t>Employer Payroll Taxes</t>
  </si>
  <si>
    <t>Total OTHER PERSONNEL EXPENSES:</t>
  </si>
  <si>
    <t>Total Budget</t>
  </si>
  <si>
    <t>CROSSOVER BUDGET REVIEW</t>
  </si>
  <si>
    <t>Operating</t>
  </si>
  <si>
    <t xml:space="preserve">Budget </t>
  </si>
  <si>
    <t xml:space="preserve">Actual </t>
  </si>
  <si>
    <t>Difference ($)</t>
  </si>
  <si>
    <t>Difference (%)</t>
  </si>
  <si>
    <t>AIR BNB</t>
  </si>
  <si>
    <t>Printing (Programs &amp; Certificates)</t>
  </si>
  <si>
    <t>Vestments</t>
  </si>
  <si>
    <t>Meals</t>
  </si>
  <si>
    <t>Fuel</t>
  </si>
  <si>
    <t>Adorements</t>
  </si>
  <si>
    <t>Offerings</t>
  </si>
  <si>
    <t>Crest &amp; Patches</t>
  </si>
  <si>
    <t>Celebrant</t>
  </si>
  <si>
    <t>Co-Celebrant</t>
  </si>
  <si>
    <t>Conclave/Training</t>
  </si>
  <si>
    <t>Total  Expenses</t>
  </si>
  <si>
    <t>Affirmation</t>
  </si>
  <si>
    <t>Consecration</t>
  </si>
  <si>
    <t xml:space="preserve">Succession </t>
  </si>
  <si>
    <t>Enthronement</t>
  </si>
  <si>
    <t>Petty Cash Report</t>
  </si>
  <si>
    <t>Department</t>
  </si>
  <si>
    <t xml:space="preserve">Date  </t>
  </si>
  <si>
    <t>Manager</t>
  </si>
  <si>
    <t xml:space="preserve">Starting Balance  </t>
  </si>
  <si>
    <t>Paid To / Rec'd From</t>
  </si>
  <si>
    <t>Purpose</t>
  </si>
  <si>
    <t>Balance</t>
  </si>
  <si>
    <t>NAME OF CHURCH:</t>
  </si>
  <si>
    <t>CITY/TOWN:</t>
  </si>
  <si>
    <t>YEAR ENDING:</t>
  </si>
  <si>
    <t xml:space="preserve">CHURCH  FINANCIAL REPORT </t>
  </si>
  <si>
    <t xml:space="preserve">Enter information in yellow-shaded cells only, using whole dollars </t>
  </si>
  <si>
    <t>1.</t>
  </si>
  <si>
    <t>CASH</t>
  </si>
  <si>
    <t>A.</t>
  </si>
  <si>
    <t>Cash on hand</t>
  </si>
  <si>
    <t>B.</t>
  </si>
  <si>
    <t>Unrestricted bank accounts</t>
  </si>
  <si>
    <t>C.</t>
  </si>
  <si>
    <t>Bank accounts that are restricted by the donor for specific</t>
  </si>
  <si>
    <t>purposes or time period (do not include endowments)</t>
  </si>
  <si>
    <t>D.</t>
  </si>
  <si>
    <t>Bank accounts holding endowment gifts</t>
  </si>
  <si>
    <t>E.</t>
  </si>
  <si>
    <t>Cash held for others</t>
  </si>
  <si>
    <t>2.</t>
  </si>
  <si>
    <t>MARKETABLE SECURITIES (INVESTMENTS)</t>
  </si>
  <si>
    <t>Unrestricted</t>
  </si>
  <si>
    <t>Restricted by the donor for specific purposes or time period</t>
  </si>
  <si>
    <t>Restricted by the donor in perpetuity (endowment)</t>
  </si>
  <si>
    <t>Held for others</t>
  </si>
  <si>
    <t>3.</t>
  </si>
  <si>
    <t>RECEIVABLES</t>
  </si>
  <si>
    <t>Pledges receivable - still owed for the year</t>
  </si>
  <si>
    <t>Other receivables - describe</t>
  </si>
  <si>
    <t>4.</t>
  </si>
  <si>
    <t>MORTGAGES RECEIVABLE</t>
  </si>
  <si>
    <t>5.</t>
  </si>
  <si>
    <t>PROPERTY AND EQUIPMENT</t>
  </si>
  <si>
    <t>Basis of presentation (check box)</t>
  </si>
  <si>
    <t>Cost</t>
  </si>
  <si>
    <t>Estimated value</t>
  </si>
  <si>
    <t>Appraised value</t>
  </si>
  <si>
    <t>Land and buildings</t>
  </si>
  <si>
    <t>Furniture and equipment</t>
  </si>
  <si>
    <t>Vehicles</t>
  </si>
  <si>
    <t>Other - describe</t>
  </si>
  <si>
    <t xml:space="preserve">Less: accumulated depreciation (if calculated by church/enter as a positive amount) </t>
  </si>
  <si>
    <t>6.</t>
  </si>
  <si>
    <t>OTHER ASSETS</t>
  </si>
  <si>
    <t>Vested interest in perpetual trusts</t>
  </si>
  <si>
    <t>Vested interest in charitable annuity trusts</t>
  </si>
  <si>
    <r>
      <rPr>
        <b/>
        <sz val="12"/>
        <color theme="1"/>
        <rFont val="Garamond"/>
      </rPr>
      <t>CHURCH  FINANCIAL REPORT</t>
    </r>
    <r>
      <rPr>
        <b/>
        <i/>
        <sz val="12"/>
        <color theme="1"/>
        <rFont val="Garamond"/>
      </rPr>
      <t xml:space="preserve"> (Continued)</t>
    </r>
  </si>
  <si>
    <t>7.</t>
  </si>
  <si>
    <t>ACCOUNTS PAYABLE AND ACCRUED EXPENSES</t>
  </si>
  <si>
    <t>Diocesan pledge still payable</t>
  </si>
  <si>
    <t>Group insurance premiums payable to the Diocese</t>
  </si>
  <si>
    <t>Property insurance premiums payable</t>
  </si>
  <si>
    <t>Other accounts payable and accrued expenses</t>
  </si>
  <si>
    <t>8.</t>
  </si>
  <si>
    <t>ACCRUED PAYROLL</t>
  </si>
  <si>
    <t>9.</t>
  </si>
  <si>
    <t>PAYROLL TAXES PAYABLE/ACCRUED</t>
  </si>
  <si>
    <t>10.</t>
  </si>
  <si>
    <t>DEFERRED CONTRIBUTIONS/REVENUE</t>
  </si>
  <si>
    <t>11.</t>
  </si>
  <si>
    <t>NOTES PAYABLE - NOT SECURED BY PROPERTY OR EQUIPMENT</t>
  </si>
  <si>
    <t>Lender</t>
  </si>
  <si>
    <t>12.</t>
  </si>
  <si>
    <t>NOTES PAYABLE -  SECURED BY PROPERTY OR EQUIPMENT</t>
  </si>
  <si>
    <t>DMS</t>
  </si>
  <si>
    <t>13.</t>
  </si>
  <si>
    <r>
      <rPr>
        <sz val="10"/>
        <color theme="1"/>
        <rFont val="Garamond"/>
      </rPr>
      <t xml:space="preserve">FUNDS HELD FOR OTHERS </t>
    </r>
    <r>
      <rPr>
        <i/>
        <sz val="10"/>
        <color theme="1"/>
        <rFont val="Garamond"/>
      </rPr>
      <t>(do not enter an amount on this line)</t>
    </r>
  </si>
  <si>
    <t>14.</t>
  </si>
  <si>
    <t>OTHER LIABILITIES</t>
  </si>
  <si>
    <t xml:space="preserve"> - Describe</t>
  </si>
  <si>
    <t>TOTAL LIABILITIES</t>
  </si>
  <si>
    <t>OTHER INFORMATION</t>
  </si>
  <si>
    <t>(Used for calculating financial ratios)</t>
  </si>
  <si>
    <t>15.</t>
  </si>
  <si>
    <t>Total expenses reported on line G of the Episcopal Church parochial report</t>
  </si>
  <si>
    <r>
      <rPr>
        <b/>
        <sz val="12"/>
        <color theme="1"/>
        <rFont val="Garamond"/>
      </rPr>
      <t>CHURCH  FINANCIAL REPORT</t>
    </r>
    <r>
      <rPr>
        <b/>
        <i/>
        <sz val="12"/>
        <color theme="1"/>
        <rFont val="Garamond"/>
      </rPr>
      <t xml:space="preserve"> (Continued)</t>
    </r>
  </si>
  <si>
    <t>NET ASSETS</t>
  </si>
  <si>
    <t>Do not enter information in this section, calculated automatically</t>
  </si>
  <si>
    <t>UNRESTRICTED NET ASSETS</t>
  </si>
  <si>
    <t>Liquid net assets</t>
  </si>
  <si>
    <t>Book value of property and equipment, less related debt</t>
  </si>
  <si>
    <t>16.</t>
  </si>
  <si>
    <t>TEMPORARILY RESTRICTED NET ASSETS</t>
  </si>
  <si>
    <t>17.</t>
  </si>
  <si>
    <t>PERMANENTLY RESTRICTED NET ASSETS</t>
  </si>
  <si>
    <t>TOTAL NET ASSETS</t>
  </si>
  <si>
    <t>TOTAL LIABILITIES AND NET ASSETS</t>
  </si>
  <si>
    <t>FINANCIAL RATIOS</t>
  </si>
  <si>
    <t>LIQUID NET ASSETS</t>
  </si>
  <si>
    <t>NUMBER OF DAYS OF LIQUID NET ASSETS</t>
  </si>
  <si>
    <t>2 PM</t>
  </si>
  <si>
    <t>LIST OF MOBILE GIVING</t>
  </si>
  <si>
    <t>MOBILE GIVING</t>
  </si>
  <si>
    <t>AZUSA HOUSE OF FIRE</t>
  </si>
  <si>
    <t>11 AM</t>
  </si>
  <si>
    <t>OTHER</t>
  </si>
  <si>
    <t>AZUSA HOUSE OF FIRE MINISTRIES</t>
  </si>
  <si>
    <t>Year Beginning: January 2024</t>
  </si>
  <si>
    <t xml:space="preserve">Preparation Costs for Koinonia </t>
  </si>
  <si>
    <t>Annual Koinonia Budget</t>
  </si>
  <si>
    <t xml:space="preserve">Calendar </t>
  </si>
  <si>
    <t>Book Sales</t>
  </si>
  <si>
    <t>Apparel Sales</t>
  </si>
  <si>
    <t>Youth</t>
  </si>
  <si>
    <t>RECEIPTS / BANKING TALLY FOR (DATE)</t>
  </si>
  <si>
    <t>DETAILS OF BANKING for AZUSA FIRE MINISTRIES</t>
  </si>
  <si>
    <t>BUDGET MONTHLY DETAIL</t>
  </si>
  <si>
    <t>JAN</t>
  </si>
  <si>
    <t>FEB</t>
  </si>
  <si>
    <t>MAR</t>
  </si>
  <si>
    <t>APR</t>
  </si>
  <si>
    <t>MAY</t>
  </si>
  <si>
    <t>JUN</t>
  </si>
  <si>
    <t>JUL</t>
  </si>
  <si>
    <t>AUG</t>
  </si>
  <si>
    <t>SEP</t>
  </si>
  <si>
    <t>OCT</t>
  </si>
  <si>
    <t>NOV</t>
  </si>
  <si>
    <t>DEC</t>
  </si>
  <si>
    <t>Budget</t>
  </si>
  <si>
    <t>BUDGET TOTAL</t>
  </si>
  <si>
    <t>Revenue</t>
  </si>
  <si>
    <t>Unrestricted Tithes/Offerings</t>
  </si>
  <si>
    <t>Building Fund Income</t>
  </si>
  <si>
    <t>Missions Income</t>
  </si>
  <si>
    <t>Auxiliary Income</t>
  </si>
  <si>
    <t>Rental Income</t>
  </si>
  <si>
    <t>School / Daycare Income</t>
  </si>
  <si>
    <t>TOTAL Revenue</t>
  </si>
  <si>
    <t>Expenses</t>
  </si>
  <si>
    <t>Salary</t>
  </si>
  <si>
    <t>Medical Insurance</t>
  </si>
  <si>
    <t>Payroll Taxes</t>
  </si>
  <si>
    <t>Retirement Contributions</t>
  </si>
  <si>
    <t>Housing Allowance</t>
  </si>
  <si>
    <t>Compensation sub-Total</t>
  </si>
  <si>
    <t>Technology</t>
  </si>
  <si>
    <t>Cell Phones</t>
  </si>
  <si>
    <t>Small equipment / leases</t>
  </si>
  <si>
    <t>Office sub-Total</t>
  </si>
  <si>
    <t>Building Maintenance</t>
  </si>
  <si>
    <t>Supplies</t>
  </si>
  <si>
    <t>Property Insurance</t>
  </si>
  <si>
    <t>Mortgage Payment</t>
  </si>
  <si>
    <t>Rent/Lease</t>
  </si>
  <si>
    <t>Occupancy sub-Total</t>
  </si>
  <si>
    <t>Music Ministries</t>
  </si>
  <si>
    <t>Children's</t>
  </si>
  <si>
    <t>Small Groups</t>
  </si>
  <si>
    <t>Conferences/meetings</t>
  </si>
  <si>
    <t>Ministry sub-Total</t>
  </si>
  <si>
    <t>School Salaries</t>
  </si>
  <si>
    <t>School Rental Expense</t>
  </si>
  <si>
    <t>School Utilities</t>
  </si>
  <si>
    <t>School - Other Expense</t>
  </si>
  <si>
    <t xml:space="preserve">Auxiliary </t>
  </si>
  <si>
    <t>School sub-Total</t>
  </si>
  <si>
    <t>TOTAL Expenses</t>
  </si>
  <si>
    <t>NET Income / Loss</t>
  </si>
  <si>
    <t>Beginning Cash Balance</t>
  </si>
  <si>
    <t>Increase/Decrease</t>
  </si>
  <si>
    <t>Ending Cash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</si>
</sst>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00_-;\-&quot;$&quot;* #,##0.00_-;_-&quot;$&quot;* &quot;-&quot;??_-;_-@"/>
    <numFmt numFmtId="166" formatCode="&quot;$&quot;#,##0;\-&quot;$&quot;#,##0"/>
    <numFmt numFmtId="167" formatCode="#,##0_ ;\-#,##0\ "/>
    <numFmt numFmtId="168" formatCode="&quot;$&quot;#,##0.00;\-&quot;$&quot;#,##0.00"/>
    <numFmt numFmtId="169" formatCode="&quot;$&quot;#,##0.00"/>
    <numFmt numFmtId="170" formatCode="_-[$$-409]* #,##0_ ;_-[$$-409]* \-#,##0\ ;_-[$$-409]* &quot;-&quot;_ ;_-@_ "/>
    <numFmt numFmtId="171" formatCode="m/d/yy"/>
    <numFmt numFmtId="172" formatCode="_(* #,##0_);_(* \(#,##0\);_(* &quot;-&quot;??_);_(@_)"/>
    <numFmt numFmtId="173" formatCode="_-* #,##0.00\ _S_k_-;\-* #,##0.00\ _S_k_-;_-* &quot;-&quot;??\ _S_k_-;_-@"/>
    <numFmt numFmtId="174" formatCode="mmmm\-yy"/>
    <numFmt numFmtId="175" formatCode="0.0%"/>
    <numFmt numFmtId="176" formatCode="mmmm\ d\,\ yyyy"/>
    <numFmt numFmtId="177" formatCode="_(&quot;$&quot;* #,##0_);_(&quot;$&quot;* \(#,##0\);_(&quot;$&quot;* &quot;-&quot;??_);_(@_)"/>
    <numFmt numFmtId="178" formatCode="mm/dd/yy;@"/>
  </numFmts>
  <fonts count="63">
    <font>
      <sz val="10"/>
      <color theme="1"/>
      <name val="Arial"/>
      <scheme val="minor"/>
    </font>
    <font>
      <b/>
      <sz val="14"/>
      <color theme="1"/>
      <name val="Arial"/>
    </font>
    <font>
      <b/>
      <sz val="12"/>
      <color theme="1"/>
      <name val="Arial"/>
    </font>
    <font>
      <b/>
      <sz val="16"/>
      <color theme="1"/>
      <name val="Arial"/>
    </font>
    <font>
      <b/>
      <sz val="10"/>
      <color theme="1"/>
      <name val="Arial"/>
    </font>
    <font>
      <sz val="10"/>
      <color theme="1"/>
      <name val="Arial"/>
    </font>
    <font>
      <sz val="10"/>
      <color theme="1"/>
      <name val="Times New Roman"/>
    </font>
    <font>
      <sz val="7"/>
      <color theme="1"/>
      <name val="Times New Roman"/>
    </font>
    <font>
      <sz val="12"/>
      <color theme="1"/>
      <name val="Arial"/>
    </font>
    <font>
      <b/>
      <sz val="9"/>
      <color theme="1"/>
      <name val="Arial"/>
    </font>
    <font>
      <sz val="9"/>
      <color theme="1"/>
      <name val="Arial"/>
    </font>
    <font>
      <sz val="10"/>
      <name val="Arial"/>
    </font>
    <font>
      <sz val="20"/>
      <color rgb="FF548DD4"/>
      <name val="Arial"/>
    </font>
    <font>
      <sz val="16"/>
      <color theme="1"/>
      <name val="Arial"/>
    </font>
    <font>
      <b/>
      <u/>
      <sz val="12"/>
      <color theme="1"/>
      <name val="Arial"/>
    </font>
    <font>
      <b/>
      <sz val="14"/>
      <color theme="1"/>
      <name val="Calibri"/>
    </font>
    <font>
      <b/>
      <sz val="10"/>
      <color theme="1"/>
      <name val="Calibri"/>
    </font>
    <font>
      <sz val="10"/>
      <color theme="1"/>
      <name val="Calibri"/>
    </font>
    <font>
      <b/>
      <u/>
      <sz val="10"/>
      <color theme="1"/>
      <name val="Calibri"/>
    </font>
    <font>
      <b/>
      <sz val="26"/>
      <color rgb="FFFFFFFF"/>
      <name val="Arial"/>
    </font>
    <font>
      <b/>
      <sz val="18"/>
      <color rgb="FF4600A5"/>
      <name val="Balthazar"/>
    </font>
    <font>
      <b/>
      <sz val="14"/>
      <color rgb="FF333399"/>
      <name val="Balthazar"/>
    </font>
    <font>
      <b/>
      <sz val="12"/>
      <color theme="1"/>
      <name val="Balthazar"/>
    </font>
    <font>
      <b/>
      <sz val="12"/>
      <color rgb="FFDD0806"/>
      <name val="Arial"/>
    </font>
    <font>
      <b/>
      <sz val="12"/>
      <color rgb="FF0000D4"/>
      <name val="Arial"/>
    </font>
    <font>
      <b/>
      <sz val="10"/>
      <color rgb="FFDD0806"/>
      <name val="Arial"/>
    </font>
    <font>
      <b/>
      <sz val="10"/>
      <color rgb="FF0000D4"/>
      <name val="Arial"/>
    </font>
    <font>
      <sz val="10"/>
      <color rgb="FFDD0806"/>
      <name val="Arial"/>
    </font>
    <font>
      <sz val="10"/>
      <color theme="1"/>
      <name val="Arial"/>
      <scheme val="minor"/>
    </font>
    <font>
      <b/>
      <sz val="10"/>
      <color rgb="FFFFFFFF"/>
      <name val="Arial"/>
    </font>
    <font>
      <b/>
      <sz val="26"/>
      <color rgb="FF000090"/>
      <name val="Arial Black"/>
    </font>
    <font>
      <sz val="10"/>
      <color rgb="FF000090"/>
      <name val="Arial Black"/>
    </font>
    <font>
      <sz val="10"/>
      <color rgb="FFFFFFFF"/>
      <name val="Arial"/>
    </font>
    <font>
      <sz val="11"/>
      <color theme="1"/>
      <name val="Arial"/>
    </font>
    <font>
      <b/>
      <sz val="11"/>
      <color theme="1"/>
      <name val="Arial"/>
    </font>
    <font>
      <sz val="14"/>
      <color rgb="FF333399"/>
      <name val="Arial"/>
    </font>
    <font>
      <b/>
      <sz val="12"/>
      <color rgb="FF333399"/>
      <name val="Arial"/>
    </font>
    <font>
      <b/>
      <sz val="10"/>
      <color rgb="FF333399"/>
      <name val="Arial"/>
    </font>
    <font>
      <b/>
      <sz val="11"/>
      <color rgb="FF333399"/>
      <name val="Arial"/>
    </font>
    <font>
      <b/>
      <sz val="8"/>
      <color rgb="FF333399"/>
      <name val="Arial"/>
    </font>
    <font>
      <b/>
      <sz val="9"/>
      <color rgb="FF333399"/>
      <name val="Arial"/>
    </font>
    <font>
      <b/>
      <sz val="8"/>
      <color rgb="FFDD0806"/>
      <name val="Arial"/>
    </font>
    <font>
      <sz val="8"/>
      <color theme="1"/>
      <name val="Arial"/>
    </font>
    <font>
      <sz val="10"/>
      <color theme="1"/>
      <name val="Tahoma"/>
    </font>
    <font>
      <sz val="20"/>
      <color theme="1"/>
      <name val="Tahoma"/>
    </font>
    <font>
      <b/>
      <sz val="10"/>
      <color rgb="FFFFFFFF"/>
      <name val="Tahoma"/>
    </font>
    <font>
      <sz val="10"/>
      <color rgb="FF4600A5"/>
      <name val="Arial"/>
    </font>
    <font>
      <sz val="10"/>
      <color theme="1"/>
      <name val="Garamond"/>
    </font>
    <font>
      <b/>
      <sz val="10"/>
      <color theme="1"/>
      <name val="Garamond"/>
    </font>
    <font>
      <b/>
      <sz val="12"/>
      <color theme="1"/>
      <name val="Garamond"/>
    </font>
    <font>
      <b/>
      <i/>
      <sz val="10"/>
      <color rgb="FFDD0806"/>
      <name val="Garamond"/>
    </font>
    <font>
      <u/>
      <sz val="9"/>
      <color theme="1"/>
      <name val="Garamond"/>
    </font>
    <font>
      <u/>
      <sz val="9"/>
      <color theme="1"/>
      <name val="Garamond"/>
    </font>
    <font>
      <sz val="11"/>
      <color theme="1"/>
      <name val="Garamond"/>
    </font>
    <font>
      <b/>
      <i/>
      <sz val="10"/>
      <color theme="1"/>
      <name val="Garamond"/>
    </font>
    <font>
      <sz val="7"/>
      <color theme="1"/>
      <name val="Arial"/>
    </font>
    <font>
      <b/>
      <sz val="14"/>
      <color rgb="FF333399"/>
      <name val="Arial"/>
    </font>
    <font>
      <b/>
      <i/>
      <sz val="12"/>
      <color theme="1"/>
      <name val="Garamond"/>
    </font>
    <font>
      <i/>
      <sz val="10"/>
      <color theme="1"/>
      <name val="Garamond"/>
    </font>
    <font>
      <b/>
      <i/>
      <sz val="14"/>
      <name val="Arial"/>
      <family val="2"/>
    </font>
    <font>
      <b/>
      <sz val="9"/>
      <name val="Arial"/>
      <family val="2"/>
    </font>
    <font>
      <b/>
      <sz val="10"/>
      <name val="Arial"/>
      <family val="2"/>
    </font>
    <font>
      <sz val="10"/>
      <name val="Arial"/>
      <family val="2"/>
    </font>
  </fonts>
  <fills count="21">
    <fill>
      <patternFill patternType="none"/>
    </fill>
    <fill>
      <patternFill patternType="gray125"/>
    </fill>
    <fill>
      <patternFill patternType="solid">
        <fgColor rgb="FFFFCC00"/>
        <bgColor rgb="FFFFCC00"/>
      </patternFill>
    </fill>
    <fill>
      <patternFill patternType="solid">
        <fgColor rgb="FF99CCFF"/>
        <bgColor rgb="FF99CCFF"/>
      </patternFill>
    </fill>
    <fill>
      <patternFill patternType="solid">
        <fgColor rgb="FF548DD4"/>
        <bgColor rgb="FF548DD4"/>
      </patternFill>
    </fill>
    <fill>
      <patternFill patternType="solid">
        <fgColor rgb="FFB6DDE8"/>
        <bgColor rgb="FFB6DDE8"/>
      </patternFill>
    </fill>
    <fill>
      <patternFill patternType="solid">
        <fgColor rgb="FFFDE9D9"/>
        <bgColor rgb="FFFDE9D9"/>
      </patternFill>
    </fill>
    <fill>
      <patternFill patternType="solid">
        <fgColor theme="0"/>
        <bgColor theme="0"/>
      </patternFill>
    </fill>
    <fill>
      <patternFill patternType="solid">
        <fgColor rgb="FFC0C0C0"/>
        <bgColor rgb="FFC0C0C0"/>
      </patternFill>
    </fill>
    <fill>
      <patternFill patternType="solid">
        <fgColor rgb="FFD8D8D8"/>
        <bgColor rgb="FFD8D8D8"/>
      </patternFill>
    </fill>
    <fill>
      <patternFill patternType="solid">
        <fgColor theme="6"/>
        <bgColor theme="6"/>
      </patternFill>
    </fill>
    <fill>
      <patternFill patternType="solid">
        <fgColor rgb="FFDBE5F1"/>
        <bgColor rgb="FFDBE5F1"/>
      </patternFill>
    </fill>
    <fill>
      <patternFill patternType="solid">
        <fgColor rgb="FFCCCCFF"/>
        <bgColor rgb="FFCCCCFF"/>
      </patternFill>
    </fill>
    <fill>
      <patternFill patternType="solid">
        <fgColor rgb="FF000090"/>
        <bgColor rgb="FF000090"/>
      </patternFill>
    </fill>
    <fill>
      <patternFill patternType="solid">
        <fgColor rgb="FFFFFFFF"/>
        <bgColor rgb="FFFFFFFF"/>
      </patternFill>
    </fill>
    <fill>
      <patternFill patternType="solid">
        <fgColor rgb="FFFFFFCC"/>
        <bgColor rgb="FFFFFFCC"/>
      </patternFill>
    </fill>
    <fill>
      <patternFill patternType="solid">
        <fgColor rgb="FFCCFFFF"/>
        <bgColor rgb="FFCCFFFF"/>
      </patternFill>
    </fill>
    <fill>
      <patternFill patternType="solid">
        <fgColor rgb="FFCC99FF"/>
        <bgColor rgb="FFCC99FF"/>
      </patternFill>
    </fill>
    <fill>
      <patternFill patternType="solid">
        <fgColor rgb="FFFCF305"/>
        <bgColor rgb="FFFCF305"/>
      </patternFill>
    </fill>
    <fill>
      <patternFill patternType="solid">
        <fgColor theme="0" tint="-0.14999847407452621"/>
        <bgColor indexed="64"/>
      </patternFill>
    </fill>
    <fill>
      <patternFill patternType="solid">
        <fgColor theme="0" tint="-0.249977111117893"/>
        <bgColor indexed="64"/>
      </patternFill>
    </fill>
  </fills>
  <borders count="12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ck">
        <color rgb="FF000000"/>
      </left>
      <right/>
      <top style="thick">
        <color rgb="FF000000"/>
      </top>
      <bottom/>
      <diagonal/>
    </border>
    <border>
      <left/>
      <right/>
      <top style="thick">
        <color rgb="FF000000"/>
      </top>
      <bottom/>
      <diagonal/>
    </border>
    <border>
      <left style="medium">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top/>
      <bottom/>
      <diagonal/>
    </border>
    <border>
      <left/>
      <right/>
      <top/>
      <bottom/>
      <diagonal/>
    </border>
    <border>
      <left style="medium">
        <color rgb="FF000000"/>
      </left>
      <right style="thick">
        <color rgb="FF000000"/>
      </right>
      <top/>
      <bottom/>
      <diagonal/>
    </border>
    <border>
      <left style="thick">
        <color rgb="FF000000"/>
      </left>
      <right/>
      <top/>
      <bottom/>
      <diagonal/>
    </border>
    <border>
      <left style="thin">
        <color rgb="FF000000"/>
      </left>
      <right/>
      <top/>
      <bottom/>
      <diagonal/>
    </border>
    <border>
      <left/>
      <right style="thick">
        <color rgb="FF000000"/>
      </right>
      <top/>
      <bottom/>
      <diagonal/>
    </border>
    <border>
      <left style="medium">
        <color rgb="FF000000"/>
      </left>
      <right style="medium">
        <color rgb="FF000000"/>
      </right>
      <top style="medium">
        <color rgb="FF000000"/>
      </top>
      <bottom/>
      <diagonal/>
    </border>
    <border>
      <left style="thick">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ck">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style="thick">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ck">
        <color rgb="FF000000"/>
      </right>
      <top/>
      <bottom style="thin">
        <color rgb="FF000000"/>
      </bottom>
      <diagonal/>
    </border>
    <border>
      <left style="medium">
        <color rgb="FF000000"/>
      </left>
      <right style="medium">
        <color rgb="FF000000"/>
      </right>
      <top/>
      <bottom style="medium">
        <color rgb="FF000000"/>
      </bottom>
      <diagonal/>
    </border>
    <border>
      <left style="thick">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bottom style="dotted">
        <color rgb="FF000000"/>
      </bottom>
      <diagonal/>
    </border>
    <border>
      <left/>
      <right style="thin">
        <color rgb="FF000000"/>
      </right>
      <top/>
      <bottom style="dotted">
        <color rgb="FF000000"/>
      </bottom>
      <diagonal/>
    </border>
    <border>
      <left/>
      <right/>
      <top style="medium">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thick">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ck">
        <color rgb="FF000000"/>
      </right>
      <top style="medium">
        <color rgb="FF000000"/>
      </top>
      <bottom style="medium">
        <color rgb="FF000000"/>
      </bottom>
      <diagonal/>
    </border>
    <border>
      <left/>
      <right style="thick">
        <color rgb="FF000000"/>
      </right>
      <top style="medium">
        <color rgb="FF000000"/>
      </top>
      <bottom/>
      <diagonal/>
    </border>
    <border>
      <left style="thick">
        <color rgb="FF000000"/>
      </left>
      <right/>
      <top style="medium">
        <color rgb="FF000000"/>
      </top>
      <bottom/>
      <diagonal/>
    </border>
    <border>
      <left/>
      <right style="thick">
        <color rgb="FF000000"/>
      </right>
      <top style="medium">
        <color rgb="FF000000"/>
      </top>
      <bottom/>
      <diagonal/>
    </border>
    <border>
      <left style="thick">
        <color rgb="FF000000"/>
      </left>
      <right/>
      <top/>
      <bottom/>
      <diagonal/>
    </border>
    <border>
      <left/>
      <right style="thick">
        <color rgb="FF000000"/>
      </right>
      <top/>
      <bottom/>
      <diagonal/>
    </border>
    <border>
      <left style="thick">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ck">
        <color rgb="FF000000"/>
      </left>
      <right/>
      <top/>
      <bottom style="medium">
        <color rgb="FF000000"/>
      </bottom>
      <diagonal/>
    </border>
    <border>
      <left/>
      <right style="thick">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double">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right style="medium">
        <color rgb="FF000000"/>
      </right>
      <top style="thin">
        <color rgb="FF000000"/>
      </top>
      <bottom style="thin">
        <color rgb="FF000000"/>
      </bottom>
      <diagonal/>
    </border>
    <border>
      <left/>
      <right style="medium">
        <color rgb="FF000000"/>
      </right>
      <top/>
      <bottom style="double">
        <color rgb="FF000000"/>
      </bottom>
      <diagonal/>
    </border>
    <border>
      <left/>
      <right style="medium">
        <color rgb="FF000000"/>
      </right>
      <top style="double">
        <color rgb="FF000000"/>
      </top>
      <bottom style="double">
        <color rgb="FF000000"/>
      </bottom>
      <diagonal/>
    </border>
    <border>
      <left style="thin">
        <color rgb="FFC0C0C0"/>
      </left>
      <right/>
      <top/>
      <bottom/>
      <diagonal/>
    </border>
    <border>
      <left style="thin">
        <color rgb="FF969696"/>
      </left>
      <right style="thin">
        <color rgb="FF969696"/>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double">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auto="1"/>
      </top>
      <bottom style="thin">
        <color auto="1"/>
      </bottom>
      <diagonal/>
    </border>
    <border>
      <left/>
      <right/>
      <top/>
      <bottom style="thin">
        <color auto="1"/>
      </bottom>
      <diagonal/>
    </border>
    <border>
      <left/>
      <right/>
      <top/>
      <bottom style="double">
        <color auto="1"/>
      </bottom>
      <diagonal/>
    </border>
  </borders>
  <cellStyleXfs count="2">
    <xf numFmtId="0" fontId="0" fillId="0" borderId="0"/>
    <xf numFmtId="43" fontId="28" fillId="0" borderId="0" applyFont="0" applyFill="0" applyBorder="0" applyAlignment="0" applyProtection="0"/>
  </cellStyleXfs>
  <cellXfs count="464">
    <xf numFmtId="0" fontId="0" fillId="0" borderId="0" xfId="0"/>
    <xf numFmtId="0" fontId="2" fillId="0" borderId="0" xfId="0" applyFont="1" applyAlignment="1">
      <alignment horizontal="center" shrinkToFit="1"/>
    </xf>
    <xf numFmtId="0" fontId="3" fillId="0" borderId="0" xfId="0" applyFont="1" applyAlignment="1">
      <alignment horizontal="left"/>
    </xf>
    <xf numFmtId="0" fontId="4" fillId="0" borderId="0" xfId="0" applyFont="1"/>
    <xf numFmtId="0" fontId="5" fillId="0" borderId="0" xfId="0" applyFont="1"/>
    <xf numFmtId="0" fontId="6" fillId="0" borderId="0" xfId="0" applyFont="1"/>
    <xf numFmtId="0" fontId="7" fillId="0" borderId="0" xfId="0" applyFont="1"/>
    <xf numFmtId="0" fontId="2" fillId="0" borderId="0" xfId="0" applyFont="1"/>
    <xf numFmtId="0" fontId="8" fillId="0" borderId="0" xfId="0" applyFont="1"/>
    <xf numFmtId="0" fontId="2" fillId="2" borderId="1" xfId="0" applyFont="1" applyFill="1" applyBorder="1" applyAlignment="1">
      <alignment horizontal="center"/>
    </xf>
    <xf numFmtId="0" fontId="2" fillId="0" borderId="0" xfId="0" applyFont="1" applyAlignment="1">
      <alignment horizontal="center"/>
    </xf>
    <xf numFmtId="5" fontId="2" fillId="2" borderId="1" xfId="0" applyNumberFormat="1" applyFont="1" applyFill="1" applyBorder="1" applyAlignment="1">
      <alignment horizontal="center"/>
    </xf>
    <xf numFmtId="0" fontId="4" fillId="0" borderId="0" xfId="0" applyFont="1" applyAlignment="1">
      <alignment horizontal="center"/>
    </xf>
    <xf numFmtId="164" fontId="5" fillId="2" borderId="2" xfId="0" applyNumberFormat="1" applyFont="1" applyFill="1" applyBorder="1" applyAlignment="1">
      <alignment horizontal="center"/>
    </xf>
    <xf numFmtId="164" fontId="5" fillId="0" borderId="0" xfId="0" applyNumberFormat="1" applyFont="1" applyAlignment="1">
      <alignment horizontal="center"/>
    </xf>
    <xf numFmtId="0" fontId="3" fillId="0" borderId="0" xfId="0" applyFont="1" applyAlignment="1">
      <alignment horizontal="center" shrinkToFit="1"/>
    </xf>
    <xf numFmtId="0" fontId="9" fillId="0" borderId="0" xfId="0" applyFont="1" applyAlignment="1">
      <alignment horizontal="center" shrinkToFit="1"/>
    </xf>
    <xf numFmtId="5" fontId="2" fillId="0" borderId="0" xfId="0" applyNumberFormat="1" applyFont="1" applyAlignment="1">
      <alignment horizontal="center" shrinkToFit="1"/>
    </xf>
    <xf numFmtId="0" fontId="9" fillId="0" borderId="0" xfId="0" applyFont="1" applyAlignment="1">
      <alignment horizontal="left" shrinkToFit="1"/>
    </xf>
    <xf numFmtId="0" fontId="9" fillId="0" borderId="3" xfId="0" applyFont="1" applyBorder="1" applyAlignment="1">
      <alignment horizontal="center" shrinkToFit="1"/>
    </xf>
    <xf numFmtId="10" fontId="10" fillId="0" borderId="0" xfId="0" applyNumberFormat="1" applyFont="1" applyAlignment="1">
      <alignment horizontal="center" shrinkToFit="1"/>
    </xf>
    <xf numFmtId="164" fontId="10" fillId="0" borderId="0" xfId="0" applyNumberFormat="1" applyFont="1" applyAlignment="1">
      <alignment horizontal="center" shrinkToFit="1"/>
    </xf>
    <xf numFmtId="10" fontId="10" fillId="0" borderId="3" xfId="0" applyNumberFormat="1" applyFont="1" applyBorder="1" applyAlignment="1">
      <alignment horizontal="center" shrinkToFit="1"/>
    </xf>
    <xf numFmtId="5" fontId="10" fillId="0" borderId="3" xfId="0" applyNumberFormat="1" applyFont="1" applyBorder="1" applyAlignment="1">
      <alignment horizontal="center" shrinkToFit="1"/>
    </xf>
    <xf numFmtId="10" fontId="5" fillId="0" borderId="0" xfId="0" applyNumberFormat="1" applyFont="1" applyAlignment="1">
      <alignment horizontal="center"/>
    </xf>
    <xf numFmtId="14" fontId="9" fillId="0" borderId="0" xfId="0" applyNumberFormat="1" applyFont="1" applyAlignment="1">
      <alignment horizontal="left" shrinkToFit="1"/>
    </xf>
    <xf numFmtId="0" fontId="9" fillId="0" borderId="0" xfId="0" applyFont="1" applyAlignment="1">
      <alignment shrinkToFit="1"/>
    </xf>
    <xf numFmtId="164" fontId="10" fillId="0" borderId="3" xfId="0" applyNumberFormat="1" applyFont="1" applyBorder="1" applyAlignment="1">
      <alignment horizontal="center" shrinkToFit="1"/>
    </xf>
    <xf numFmtId="4" fontId="10" fillId="0" borderId="3" xfId="0" applyNumberFormat="1" applyFont="1" applyBorder="1" applyAlignment="1">
      <alignment horizontal="center" shrinkToFit="1"/>
    </xf>
    <xf numFmtId="0" fontId="5" fillId="0" borderId="0" xfId="0" applyFont="1" applyAlignment="1">
      <alignment vertical="top" wrapText="1"/>
    </xf>
    <xf numFmtId="0" fontId="10" fillId="0" borderId="0" xfId="0" applyFont="1" applyAlignment="1">
      <alignment shrinkToFit="1"/>
    </xf>
    <xf numFmtId="0" fontId="10" fillId="0" borderId="3" xfId="0" applyFont="1" applyBorder="1" applyAlignment="1">
      <alignment horizontal="center" shrinkToFit="1"/>
    </xf>
    <xf numFmtId="0" fontId="5" fillId="4" borderId="1" xfId="0" applyFont="1" applyFill="1" applyBorder="1"/>
    <xf numFmtId="0" fontId="12" fillId="4" borderId="1" xfId="0" applyFont="1" applyFill="1" applyBorder="1"/>
    <xf numFmtId="0" fontId="8" fillId="5" borderId="14" xfId="0" applyFont="1" applyFill="1" applyBorder="1"/>
    <xf numFmtId="0" fontId="2" fillId="5" borderId="1" xfId="0" applyFont="1" applyFill="1" applyBorder="1" applyAlignment="1">
      <alignment horizontal="left"/>
    </xf>
    <xf numFmtId="0" fontId="5" fillId="5" borderId="1" xfId="0" applyFont="1" applyFill="1" applyBorder="1"/>
    <xf numFmtId="0" fontId="8" fillId="5" borderId="15" xfId="0" applyFont="1" applyFill="1" applyBorder="1"/>
    <xf numFmtId="0" fontId="2" fillId="5" borderId="16" xfId="0" applyFont="1" applyFill="1" applyBorder="1"/>
    <xf numFmtId="49" fontId="13" fillId="0" borderId="17" xfId="0" applyNumberFormat="1" applyFont="1" applyBorder="1" applyAlignment="1">
      <alignment horizontal="center"/>
    </xf>
    <xf numFmtId="0" fontId="13" fillId="5" borderId="18" xfId="0" applyFont="1" applyFill="1" applyBorder="1" applyAlignment="1">
      <alignment horizontal="right" vertical="center"/>
    </xf>
    <xf numFmtId="14" fontId="3" fillId="0" borderId="19" xfId="0" applyNumberFormat="1" applyFont="1" applyBorder="1" applyAlignment="1">
      <alignment horizontal="center" vertical="center"/>
    </xf>
    <xf numFmtId="1" fontId="13" fillId="6" borderId="20" xfId="0" applyNumberFormat="1" applyFont="1" applyFill="1" applyBorder="1" applyAlignment="1">
      <alignment horizontal="center" vertical="center"/>
    </xf>
    <xf numFmtId="0" fontId="13" fillId="5" borderId="20" xfId="0" applyFont="1" applyFill="1" applyBorder="1" applyAlignment="1">
      <alignment horizontal="left" vertical="center"/>
    </xf>
    <xf numFmtId="0" fontId="2" fillId="5" borderId="2" xfId="0" applyFont="1" applyFill="1" applyBorder="1" applyAlignment="1">
      <alignment horizontal="center"/>
    </xf>
    <xf numFmtId="49" fontId="13" fillId="0" borderId="24" xfId="0" applyNumberFormat="1" applyFont="1" applyBorder="1" applyAlignment="1">
      <alignment horizontal="center"/>
    </xf>
    <xf numFmtId="0" fontId="2" fillId="5" borderId="25" xfId="0" applyFont="1" applyFill="1" applyBorder="1" applyAlignment="1">
      <alignment horizontal="center"/>
    </xf>
    <xf numFmtId="165" fontId="2" fillId="5" borderId="26" xfId="0" applyNumberFormat="1" applyFont="1" applyFill="1" applyBorder="1" applyAlignment="1">
      <alignment horizontal="center"/>
    </xf>
    <xf numFmtId="0" fontId="2" fillId="5" borderId="27" xfId="0" applyFont="1" applyFill="1" applyBorder="1" applyAlignment="1">
      <alignment horizontal="center"/>
    </xf>
    <xf numFmtId="0" fontId="2" fillId="5" borderId="28" xfId="0" applyFont="1" applyFill="1" applyBorder="1" applyAlignment="1">
      <alignment horizontal="center"/>
    </xf>
    <xf numFmtId="0" fontId="2" fillId="5" borderId="14" xfId="0" applyFont="1" applyFill="1" applyBorder="1" applyAlignment="1">
      <alignment horizontal="right"/>
    </xf>
    <xf numFmtId="166" fontId="8" fillId="5" borderId="2" xfId="0" applyNumberFormat="1" applyFont="1" applyFill="1" applyBorder="1" applyAlignment="1">
      <alignment horizontal="center"/>
    </xf>
    <xf numFmtId="167" fontId="8" fillId="0" borderId="2" xfId="0" applyNumberFormat="1" applyFont="1" applyBorder="1" applyAlignment="1">
      <alignment horizontal="center"/>
    </xf>
    <xf numFmtId="0" fontId="8" fillId="5" borderId="16" xfId="0" applyFont="1" applyFill="1" applyBorder="1"/>
    <xf numFmtId="49" fontId="13" fillId="0" borderId="30" xfId="0" applyNumberFormat="1" applyFont="1" applyBorder="1" applyAlignment="1">
      <alignment horizontal="center"/>
    </xf>
    <xf numFmtId="0" fontId="5" fillId="0" borderId="31" xfId="0" applyFont="1" applyBorder="1"/>
    <xf numFmtId="168" fontId="5" fillId="0" borderId="2" xfId="0" applyNumberFormat="1" applyFont="1" applyBorder="1"/>
    <xf numFmtId="0" fontId="5" fillId="0" borderId="26" xfId="0" applyFont="1" applyBorder="1" applyAlignment="1">
      <alignment horizontal="center"/>
    </xf>
    <xf numFmtId="49" fontId="5" fillId="0" borderId="32" xfId="0" applyNumberFormat="1" applyFont="1" applyBorder="1" applyAlignment="1">
      <alignment horizontal="center"/>
    </xf>
    <xf numFmtId="169" fontId="5" fillId="0" borderId="33" xfId="0" applyNumberFormat="1" applyFont="1" applyBorder="1" applyAlignment="1">
      <alignment horizontal="center"/>
    </xf>
    <xf numFmtId="0" fontId="8" fillId="4" borderId="1" xfId="0" applyFont="1" applyFill="1" applyBorder="1"/>
    <xf numFmtId="0" fontId="5" fillId="0" borderId="2" xfId="0" applyFont="1" applyBorder="1" applyAlignment="1">
      <alignment horizontal="center"/>
    </xf>
    <xf numFmtId="0" fontId="2" fillId="4" borderId="1" xfId="0" applyFont="1" applyFill="1" applyBorder="1"/>
    <xf numFmtId="0" fontId="8" fillId="5" borderId="34" xfId="0" applyFont="1" applyFill="1" applyBorder="1"/>
    <xf numFmtId="0" fontId="8" fillId="5" borderId="1" xfId="0" applyFont="1" applyFill="1" applyBorder="1"/>
    <xf numFmtId="165" fontId="2" fillId="5" borderId="1" xfId="0" applyNumberFormat="1" applyFont="1" applyFill="1" applyBorder="1"/>
    <xf numFmtId="165" fontId="2" fillId="5" borderId="1" xfId="0" applyNumberFormat="1" applyFont="1" applyFill="1" applyBorder="1" applyAlignment="1">
      <alignment horizontal="right"/>
    </xf>
    <xf numFmtId="7" fontId="8" fillId="3" borderId="35" xfId="0" applyNumberFormat="1" applyFont="1" applyFill="1" applyBorder="1"/>
    <xf numFmtId="165" fontId="2" fillId="5" borderId="1" xfId="0" applyNumberFormat="1" applyFont="1" applyFill="1" applyBorder="1" applyAlignment="1">
      <alignment horizontal="left"/>
    </xf>
    <xf numFmtId="165" fontId="8" fillId="5" borderId="1" xfId="0" applyNumberFormat="1" applyFont="1" applyFill="1" applyBorder="1"/>
    <xf numFmtId="168" fontId="8" fillId="5" borderId="2" xfId="0" applyNumberFormat="1" applyFont="1" applyFill="1" applyBorder="1" applyAlignment="1">
      <alignment horizontal="center"/>
    </xf>
    <xf numFmtId="0" fontId="2" fillId="5" borderId="1" xfId="0" applyFont="1" applyFill="1" applyBorder="1"/>
    <xf numFmtId="0" fontId="2" fillId="5" borderId="1" xfId="0" applyFont="1" applyFill="1" applyBorder="1" applyAlignment="1">
      <alignment horizontal="right"/>
    </xf>
    <xf numFmtId="168" fontId="8" fillId="5" borderId="35" xfId="0" applyNumberFormat="1" applyFont="1" applyFill="1" applyBorder="1"/>
    <xf numFmtId="0" fontId="8" fillId="5" borderId="2" xfId="0" applyFont="1" applyFill="1" applyBorder="1" applyAlignment="1">
      <alignment horizontal="center"/>
    </xf>
    <xf numFmtId="169" fontId="8" fillId="0" borderId="2" xfId="0" applyNumberFormat="1" applyFont="1" applyBorder="1"/>
    <xf numFmtId="0" fontId="5" fillId="0" borderId="32" xfId="0" applyFont="1" applyBorder="1" applyAlignment="1">
      <alignment horizontal="center"/>
    </xf>
    <xf numFmtId="168" fontId="5" fillId="0" borderId="22" xfId="0" applyNumberFormat="1" applyFont="1" applyBorder="1"/>
    <xf numFmtId="169" fontId="8" fillId="5" borderId="35" xfId="0" applyNumberFormat="1" applyFont="1" applyFill="1" applyBorder="1"/>
    <xf numFmtId="168" fontId="5" fillId="0" borderId="43" xfId="0" applyNumberFormat="1" applyFont="1" applyBorder="1"/>
    <xf numFmtId="0" fontId="3" fillId="5" borderId="1" xfId="0" applyFont="1" applyFill="1" applyBorder="1" applyAlignment="1">
      <alignment horizontal="right"/>
    </xf>
    <xf numFmtId="168" fontId="3" fillId="5" borderId="35" xfId="0" applyNumberFormat="1" applyFont="1" applyFill="1" applyBorder="1"/>
    <xf numFmtId="0" fontId="2" fillId="5" borderId="16" xfId="0" applyFont="1" applyFill="1" applyBorder="1" applyAlignment="1">
      <alignment horizontal="right"/>
    </xf>
    <xf numFmtId="0" fontId="8" fillId="5" borderId="44" xfId="0" applyFont="1" applyFill="1" applyBorder="1"/>
    <xf numFmtId="0" fontId="8" fillId="5" borderId="45" xfId="0" applyFont="1" applyFill="1" applyBorder="1"/>
    <xf numFmtId="0" fontId="8" fillId="5" borderId="45" xfId="0" applyFont="1" applyFill="1" applyBorder="1" applyAlignment="1">
      <alignment horizontal="right"/>
    </xf>
    <xf numFmtId="168" fontId="13" fillId="5" borderId="46" xfId="0" applyNumberFormat="1" applyFont="1" applyFill="1" applyBorder="1" applyAlignment="1">
      <alignment horizontal="left" vertical="center"/>
    </xf>
    <xf numFmtId="0" fontId="5" fillId="0" borderId="47" xfId="0" applyFont="1" applyBorder="1"/>
    <xf numFmtId="168" fontId="5" fillId="0" borderId="48" xfId="0" applyNumberFormat="1" applyFont="1" applyBorder="1"/>
    <xf numFmtId="0" fontId="5" fillId="0" borderId="49" xfId="0" applyFont="1" applyBorder="1" applyAlignment="1">
      <alignment horizontal="center"/>
    </xf>
    <xf numFmtId="0" fontId="5" fillId="0" borderId="50" xfId="0" applyFont="1" applyBorder="1" applyAlignment="1">
      <alignment horizontal="center"/>
    </xf>
    <xf numFmtId="169" fontId="5" fillId="0" borderId="51" xfId="0" applyNumberFormat="1" applyFont="1" applyBorder="1" applyAlignment="1">
      <alignment horizontal="center"/>
    </xf>
    <xf numFmtId="0" fontId="2" fillId="5" borderId="14" xfId="0" applyFont="1" applyFill="1" applyBorder="1" applyAlignment="1">
      <alignment horizontal="right" vertical="center"/>
    </xf>
    <xf numFmtId="168" fontId="2" fillId="5" borderId="52" xfId="0" applyNumberFormat="1" applyFont="1" applyFill="1" applyBorder="1" applyAlignment="1">
      <alignment horizontal="right" vertical="center"/>
    </xf>
    <xf numFmtId="165" fontId="5" fillId="5" borderId="53" xfId="0" applyNumberFormat="1" applyFont="1" applyFill="1" applyBorder="1" applyAlignment="1">
      <alignment horizontal="left"/>
    </xf>
    <xf numFmtId="165" fontId="5" fillId="5" borderId="54" xfId="0" applyNumberFormat="1" applyFont="1" applyFill="1" applyBorder="1" applyAlignment="1">
      <alignment horizontal="left"/>
    </xf>
    <xf numFmtId="168" fontId="8" fillId="5" borderId="55" xfId="0" applyNumberFormat="1" applyFont="1" applyFill="1" applyBorder="1" applyAlignment="1">
      <alignment vertical="center"/>
    </xf>
    <xf numFmtId="0" fontId="5" fillId="5" borderId="14" xfId="0" applyFont="1" applyFill="1" applyBorder="1"/>
    <xf numFmtId="0" fontId="5" fillId="5" borderId="56" xfId="0" applyFont="1" applyFill="1" applyBorder="1"/>
    <xf numFmtId="0" fontId="8" fillId="5" borderId="61" xfId="0" applyFont="1" applyFill="1" applyBorder="1"/>
    <xf numFmtId="0" fontId="8" fillId="5" borderId="62" xfId="0" applyFont="1" applyFill="1" applyBorder="1"/>
    <xf numFmtId="0" fontId="8" fillId="5" borderId="56" xfId="0" applyFont="1" applyFill="1" applyBorder="1"/>
    <xf numFmtId="0" fontId="8" fillId="7" borderId="61" xfId="0" applyFont="1" applyFill="1" applyBorder="1"/>
    <xf numFmtId="0" fontId="8" fillId="7" borderId="62" xfId="0" applyFont="1" applyFill="1" applyBorder="1"/>
    <xf numFmtId="0" fontId="8" fillId="7" borderId="63" xfId="0" applyFont="1" applyFill="1" applyBorder="1"/>
    <xf numFmtId="0" fontId="8" fillId="7" borderId="18" xfId="0" applyFont="1" applyFill="1" applyBorder="1"/>
    <xf numFmtId="0" fontId="8" fillId="7" borderId="20" xfId="0" applyFont="1" applyFill="1" applyBorder="1"/>
    <xf numFmtId="0" fontId="8" fillId="7" borderId="54" xfId="0" applyFont="1" applyFill="1" applyBorder="1"/>
    <xf numFmtId="0" fontId="8" fillId="7" borderId="14" xfId="0" applyFont="1" applyFill="1" applyBorder="1"/>
    <xf numFmtId="0" fontId="8" fillId="7" borderId="1" xfId="0" applyFont="1" applyFill="1" applyBorder="1" applyAlignment="1">
      <alignment horizontal="right"/>
    </xf>
    <xf numFmtId="0" fontId="8" fillId="7" borderId="1" xfId="0" applyFont="1" applyFill="1" applyBorder="1"/>
    <xf numFmtId="0" fontId="8" fillId="7" borderId="64" xfId="0" applyFont="1" applyFill="1" applyBorder="1"/>
    <xf numFmtId="0" fontId="16" fillId="10" borderId="75" xfId="0" applyFont="1" applyFill="1" applyBorder="1"/>
    <xf numFmtId="0" fontId="16" fillId="10" borderId="76" xfId="0" applyFont="1" applyFill="1" applyBorder="1"/>
    <xf numFmtId="0" fontId="16" fillId="10" borderId="76" xfId="0" applyFont="1" applyFill="1" applyBorder="1" applyAlignment="1">
      <alignment horizontal="center"/>
    </xf>
    <xf numFmtId="0" fontId="16" fillId="10" borderId="77" xfId="0" applyFont="1" applyFill="1" applyBorder="1" applyAlignment="1">
      <alignment horizontal="center"/>
    </xf>
    <xf numFmtId="0" fontId="16" fillId="0" borderId="78" xfId="0" applyFont="1" applyBorder="1"/>
    <xf numFmtId="0" fontId="17" fillId="0" borderId="78" xfId="0" applyFont="1" applyBorder="1"/>
    <xf numFmtId="170" fontId="17" fillId="0" borderId="78" xfId="0" applyNumberFormat="1" applyFont="1" applyBorder="1"/>
    <xf numFmtId="0" fontId="16" fillId="0" borderId="0" xfId="0" applyFont="1"/>
    <xf numFmtId="0" fontId="17" fillId="0" borderId="0" xfId="0" applyFont="1"/>
    <xf numFmtId="170" fontId="17" fillId="0" borderId="0" xfId="0" applyNumberFormat="1" applyFont="1"/>
    <xf numFmtId="0" fontId="18" fillId="0" borderId="0" xfId="0" applyFont="1"/>
    <xf numFmtId="0" fontId="16" fillId="9" borderId="1" xfId="0" applyFont="1" applyFill="1" applyBorder="1"/>
    <xf numFmtId="0" fontId="17" fillId="9" borderId="1" xfId="0" applyFont="1" applyFill="1" applyBorder="1"/>
    <xf numFmtId="170" fontId="17" fillId="9" borderId="1" xfId="0" applyNumberFormat="1" applyFont="1" applyFill="1" applyBorder="1"/>
    <xf numFmtId="0" fontId="16" fillId="0" borderId="79" xfId="0" applyFont="1" applyBorder="1"/>
    <xf numFmtId="0" fontId="17" fillId="0" borderId="79" xfId="0" applyFont="1" applyBorder="1"/>
    <xf numFmtId="170" fontId="17" fillId="0" borderId="79" xfId="0" applyNumberFormat="1" applyFont="1" applyBorder="1"/>
    <xf numFmtId="0" fontId="16" fillId="0" borderId="80" xfId="0" applyFont="1" applyBorder="1"/>
    <xf numFmtId="0" fontId="17" fillId="0" borderId="80" xfId="0" applyFont="1" applyBorder="1"/>
    <xf numFmtId="170" fontId="17" fillId="0" borderId="80" xfId="0" applyNumberFormat="1" applyFont="1" applyBorder="1"/>
    <xf numFmtId="0" fontId="5" fillId="7" borderId="1" xfId="0" applyFont="1" applyFill="1" applyBorder="1"/>
    <xf numFmtId="0" fontId="5" fillId="7" borderId="84" xfId="0" applyFont="1" applyFill="1" applyBorder="1" applyAlignment="1">
      <alignment horizontal="right" vertical="center"/>
    </xf>
    <xf numFmtId="0" fontId="5" fillId="7" borderId="85" xfId="0" applyFont="1" applyFill="1" applyBorder="1" applyAlignment="1">
      <alignment horizontal="right" vertical="center"/>
    </xf>
    <xf numFmtId="0" fontId="4" fillId="7" borderId="1" xfId="0" applyFont="1" applyFill="1" applyBorder="1" applyAlignment="1">
      <alignment vertical="center"/>
    </xf>
    <xf numFmtId="6" fontId="5" fillId="7" borderId="1" xfId="0" applyNumberFormat="1" applyFont="1" applyFill="1" applyBorder="1"/>
    <xf numFmtId="38" fontId="5" fillId="7" borderId="86" xfId="0" applyNumberFormat="1" applyFont="1" applyFill="1" applyBorder="1"/>
    <xf numFmtId="9" fontId="5" fillId="7" borderId="1" xfId="0" applyNumberFormat="1" applyFont="1" applyFill="1" applyBorder="1"/>
    <xf numFmtId="6" fontId="5" fillId="7" borderId="86" xfId="0" applyNumberFormat="1" applyFont="1" applyFill="1" applyBorder="1"/>
    <xf numFmtId="38" fontId="5" fillId="7" borderId="1" xfId="0" applyNumberFormat="1" applyFont="1" applyFill="1" applyBorder="1"/>
    <xf numFmtId="0" fontId="4" fillId="7" borderId="1" xfId="0" applyFont="1" applyFill="1" applyBorder="1"/>
    <xf numFmtId="6" fontId="4" fillId="7" borderId="87" xfId="0" applyNumberFormat="1" applyFont="1" applyFill="1" applyBorder="1" applyAlignment="1">
      <alignment vertical="center"/>
    </xf>
    <xf numFmtId="9" fontId="4" fillId="7" borderId="1" xfId="0" applyNumberFormat="1" applyFont="1" applyFill="1" applyBorder="1" applyAlignment="1">
      <alignment vertical="center"/>
    </xf>
    <xf numFmtId="49" fontId="22" fillId="0" borderId="0" xfId="0" applyNumberFormat="1" applyFont="1" applyAlignment="1">
      <alignment horizontal="center"/>
    </xf>
    <xf numFmtId="0" fontId="5" fillId="0" borderId="43" xfId="0" applyFont="1" applyBorder="1"/>
    <xf numFmtId="0" fontId="5" fillId="0" borderId="88" xfId="0" applyFont="1" applyBorder="1"/>
    <xf numFmtId="0" fontId="5" fillId="0" borderId="43" xfId="0" applyFont="1" applyBorder="1" applyAlignment="1">
      <alignment horizontal="center"/>
    </xf>
    <xf numFmtId="44" fontId="5" fillId="0" borderId="88" xfId="0" applyNumberFormat="1" applyFont="1" applyBorder="1"/>
    <xf numFmtId="0" fontId="5" fillId="0" borderId="89" xfId="0" applyFont="1" applyBorder="1" applyAlignment="1">
      <alignment horizontal="center"/>
    </xf>
    <xf numFmtId="171" fontId="5" fillId="0" borderId="41" xfId="0" applyNumberFormat="1" applyFont="1" applyBorder="1"/>
    <xf numFmtId="14" fontId="5" fillId="0" borderId="78" xfId="0" applyNumberFormat="1" applyFont="1" applyBorder="1"/>
    <xf numFmtId="171" fontId="5" fillId="0" borderId="78" xfId="0" applyNumberFormat="1" applyFont="1" applyBorder="1"/>
    <xf numFmtId="43" fontId="5" fillId="11" borderId="84" xfId="0" applyNumberFormat="1" applyFont="1" applyFill="1" applyBorder="1"/>
    <xf numFmtId="43" fontId="5" fillId="11" borderId="86" xfId="0" applyNumberFormat="1" applyFont="1" applyFill="1" applyBorder="1"/>
    <xf numFmtId="43" fontId="5" fillId="11" borderId="90" xfId="0" applyNumberFormat="1" applyFont="1" applyFill="1" applyBorder="1"/>
    <xf numFmtId="43" fontId="5" fillId="11" borderId="91" xfId="0" applyNumberFormat="1" applyFont="1" applyFill="1" applyBorder="1"/>
    <xf numFmtId="0" fontId="5" fillId="0" borderId="3" xfId="0" applyFont="1" applyBorder="1"/>
    <xf numFmtId="0" fontId="5" fillId="0" borderId="92" xfId="0" applyFont="1" applyBorder="1"/>
    <xf numFmtId="43" fontId="5" fillId="0" borderId="93" xfId="0" applyNumberFormat="1" applyFont="1" applyBorder="1"/>
    <xf numFmtId="43" fontId="5" fillId="11" borderId="94" xfId="0" applyNumberFormat="1" applyFont="1" applyFill="1" applyBorder="1"/>
    <xf numFmtId="0" fontId="5" fillId="0" borderId="41" xfId="0" applyFont="1" applyBorder="1"/>
    <xf numFmtId="0" fontId="4" fillId="0" borderId="22" xfId="0" applyFont="1" applyBorder="1"/>
    <xf numFmtId="0" fontId="25" fillId="0" borderId="79" xfId="0" applyFont="1" applyBorder="1"/>
    <xf numFmtId="44" fontId="25" fillId="0" borderId="2" xfId="0" applyNumberFormat="1" applyFont="1" applyBorder="1"/>
    <xf numFmtId="0" fontId="26" fillId="0" borderId="41" xfId="0" applyFont="1" applyBorder="1"/>
    <xf numFmtId="0" fontId="26" fillId="0" borderId="79" xfId="0" applyFont="1" applyBorder="1"/>
    <xf numFmtId="0" fontId="26" fillId="0" borderId="23" xfId="0" applyFont="1" applyBorder="1"/>
    <xf numFmtId="44" fontId="26" fillId="0" borderId="2" xfId="0" applyNumberFormat="1" applyFont="1" applyBorder="1"/>
    <xf numFmtId="0" fontId="5" fillId="0" borderId="22" xfId="0" applyFont="1" applyBorder="1"/>
    <xf numFmtId="0" fontId="5" fillId="0" borderId="79" xfId="0" applyFont="1" applyBorder="1"/>
    <xf numFmtId="0" fontId="5" fillId="0" borderId="23" xfId="0" applyFont="1" applyBorder="1"/>
    <xf numFmtId="0" fontId="5" fillId="0" borderId="2" xfId="0" applyFont="1" applyBorder="1"/>
    <xf numFmtId="0" fontId="5" fillId="11" borderId="91" xfId="0" applyFont="1" applyFill="1" applyBorder="1" applyAlignment="1">
      <alignment horizontal="center"/>
    </xf>
    <xf numFmtId="0" fontId="5" fillId="11" borderId="1" xfId="0" applyFont="1" applyFill="1" applyBorder="1" applyAlignment="1">
      <alignment horizontal="center"/>
    </xf>
    <xf numFmtId="16" fontId="5" fillId="11" borderId="91" xfId="0" applyNumberFormat="1" applyFont="1" applyFill="1" applyBorder="1" applyAlignment="1">
      <alignment horizontal="center"/>
    </xf>
    <xf numFmtId="2" fontId="5" fillId="11" borderId="91" xfId="0" applyNumberFormat="1" applyFont="1" applyFill="1" applyBorder="1" applyAlignment="1">
      <alignment horizontal="center"/>
    </xf>
    <xf numFmtId="171" fontId="5" fillId="11" borderId="95" xfId="0" applyNumberFormat="1" applyFont="1" applyFill="1" applyBorder="1" applyAlignment="1">
      <alignment horizontal="center"/>
    </xf>
    <xf numFmtId="2" fontId="5" fillId="11" borderId="96" xfId="0" applyNumberFormat="1" applyFont="1" applyFill="1" applyBorder="1" applyAlignment="1">
      <alignment horizontal="center"/>
    </xf>
    <xf numFmtId="0" fontId="5" fillId="11" borderId="94" xfId="0" applyFont="1" applyFill="1" applyBorder="1" applyAlignment="1">
      <alignment horizontal="center"/>
    </xf>
    <xf numFmtId="16" fontId="5" fillId="11" borderId="94" xfId="0" applyNumberFormat="1" applyFont="1" applyFill="1" applyBorder="1" applyAlignment="1">
      <alignment horizontal="center"/>
    </xf>
    <xf numFmtId="2" fontId="5" fillId="11" borderId="15" xfId="0" applyNumberFormat="1" applyFont="1" applyFill="1" applyBorder="1" applyAlignment="1">
      <alignment horizontal="center"/>
    </xf>
    <xf numFmtId="171" fontId="5" fillId="11" borderId="94" xfId="0" applyNumberFormat="1" applyFont="1" applyFill="1" applyBorder="1" applyAlignment="1">
      <alignment horizontal="center"/>
    </xf>
    <xf numFmtId="2" fontId="5" fillId="11" borderId="99" xfId="0" applyNumberFormat="1" applyFont="1" applyFill="1" applyBorder="1" applyAlignment="1">
      <alignment horizontal="center"/>
    </xf>
    <xf numFmtId="2" fontId="5" fillId="11" borderId="94" xfId="0" applyNumberFormat="1" applyFont="1" applyFill="1" applyBorder="1" applyAlignment="1">
      <alignment horizontal="center"/>
    </xf>
    <xf numFmtId="0" fontId="5" fillId="11" borderId="15" xfId="0" applyFont="1" applyFill="1" applyBorder="1" applyAlignment="1">
      <alignment horizontal="center"/>
    </xf>
    <xf numFmtId="14" fontId="5" fillId="11" borderId="15" xfId="0" applyNumberFormat="1" applyFont="1" applyFill="1" applyBorder="1" applyAlignment="1">
      <alignment horizontal="center"/>
    </xf>
    <xf numFmtId="0" fontId="5" fillId="11" borderId="99" xfId="0" applyFont="1" applyFill="1" applyBorder="1" applyAlignment="1">
      <alignment horizontal="center"/>
    </xf>
    <xf numFmtId="0" fontId="2" fillId="0" borderId="100" xfId="0" applyFont="1" applyBorder="1" applyAlignment="1">
      <alignment horizontal="center"/>
    </xf>
    <xf numFmtId="0" fontId="5" fillId="0" borderId="78" xfId="0" applyFont="1" applyBorder="1" applyAlignment="1">
      <alignment horizontal="center"/>
    </xf>
    <xf numFmtId="0" fontId="5" fillId="0" borderId="100" xfId="0" applyFont="1" applyBorder="1" applyAlignment="1">
      <alignment horizontal="center"/>
    </xf>
    <xf numFmtId="44" fontId="4" fillId="0" borderId="42" xfId="0" applyNumberFormat="1"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0" xfId="0" applyFont="1" applyAlignment="1">
      <alignment horizontal="center"/>
    </xf>
    <xf numFmtId="43" fontId="5" fillId="11" borderId="1" xfId="0" applyNumberFormat="1" applyFont="1" applyFill="1" applyBorder="1"/>
    <xf numFmtId="0" fontId="28" fillId="0" borderId="0" xfId="0" applyFont="1"/>
    <xf numFmtId="43" fontId="5" fillId="0" borderId="0" xfId="0" applyNumberFormat="1" applyFont="1"/>
    <xf numFmtId="40" fontId="5" fillId="0" borderId="0" xfId="0" applyNumberFormat="1" applyFont="1" applyAlignment="1">
      <alignment horizontal="center"/>
    </xf>
    <xf numFmtId="0" fontId="29" fillId="13" borderId="1" xfId="0" applyFont="1" applyFill="1" applyBorder="1"/>
    <xf numFmtId="0" fontId="5" fillId="14" borderId="1" xfId="0" applyFont="1" applyFill="1" applyBorder="1"/>
    <xf numFmtId="0" fontId="32" fillId="13" borderId="1" xfId="0" applyFont="1" applyFill="1" applyBorder="1"/>
    <xf numFmtId="0" fontId="5" fillId="13" borderId="1" xfId="0" applyFont="1" applyFill="1" applyBorder="1"/>
    <xf numFmtId="0" fontId="4" fillId="14" borderId="1" xfId="0" applyFont="1" applyFill="1" applyBorder="1"/>
    <xf numFmtId="0" fontId="33" fillId="14" borderId="1" xfId="0" applyFont="1" applyFill="1" applyBorder="1"/>
    <xf numFmtId="4" fontId="5" fillId="14" borderId="1" xfId="0" applyNumberFormat="1" applyFont="1" applyFill="1" applyBorder="1"/>
    <xf numFmtId="4" fontId="5" fillId="0" borderId="0" xfId="0" applyNumberFormat="1" applyFont="1"/>
    <xf numFmtId="4" fontId="5" fillId="0" borderId="78" xfId="0" applyNumberFormat="1" applyFont="1" applyBorder="1"/>
    <xf numFmtId="4" fontId="5" fillId="14" borderId="86" xfId="0" applyNumberFormat="1" applyFont="1" applyFill="1" applyBorder="1"/>
    <xf numFmtId="0" fontId="34" fillId="14" borderId="1" xfId="0" applyFont="1" applyFill="1" applyBorder="1"/>
    <xf numFmtId="4" fontId="5" fillId="14" borderId="87" xfId="0" applyNumberFormat="1" applyFont="1" applyFill="1" applyBorder="1"/>
    <xf numFmtId="0" fontId="2" fillId="15" borderId="1" xfId="0" applyFont="1" applyFill="1" applyBorder="1" applyAlignment="1">
      <alignment horizontal="center" wrapText="1"/>
    </xf>
    <xf numFmtId="0" fontId="2" fillId="15" borderId="1" xfId="0" applyFont="1" applyFill="1" applyBorder="1" applyAlignment="1">
      <alignment horizontal="center"/>
    </xf>
    <xf numFmtId="0" fontId="36" fillId="16" borderId="1" xfId="0" applyFont="1" applyFill="1" applyBorder="1"/>
    <xf numFmtId="0" fontId="37" fillId="16" borderId="1" xfId="0" applyFont="1" applyFill="1" applyBorder="1" applyAlignment="1">
      <alignment horizontal="center"/>
    </xf>
    <xf numFmtId="0" fontId="5" fillId="16" borderId="1" xfId="0" applyFont="1" applyFill="1" applyBorder="1"/>
    <xf numFmtId="0" fontId="5" fillId="16" borderId="1" xfId="0" applyFont="1" applyFill="1" applyBorder="1" applyAlignment="1">
      <alignment horizontal="center"/>
    </xf>
    <xf numFmtId="0" fontId="5" fillId="16" borderId="1" xfId="0" applyFont="1" applyFill="1" applyBorder="1" applyAlignment="1">
      <alignment horizontal="right"/>
    </xf>
    <xf numFmtId="0" fontId="5" fillId="14" borderId="2" xfId="0" applyFont="1" applyFill="1" applyBorder="1" applyAlignment="1">
      <alignment horizontal="center"/>
    </xf>
    <xf numFmtId="172" fontId="5" fillId="16" borderId="2" xfId="0" applyNumberFormat="1" applyFont="1" applyFill="1" applyBorder="1" applyAlignment="1">
      <alignment horizontal="center"/>
    </xf>
    <xf numFmtId="173" fontId="4" fillId="16" borderId="35" xfId="0" applyNumberFormat="1" applyFont="1" applyFill="1" applyBorder="1" applyAlignment="1">
      <alignment horizontal="right"/>
    </xf>
    <xf numFmtId="172" fontId="5" fillId="16" borderId="1" xfId="0" applyNumberFormat="1" applyFont="1" applyFill="1" applyBorder="1"/>
    <xf numFmtId="0" fontId="5" fillId="15" borderId="1" xfId="0" applyFont="1" applyFill="1" applyBorder="1"/>
    <xf numFmtId="0" fontId="36" fillId="12" borderId="1" xfId="0" applyFont="1" applyFill="1" applyBorder="1"/>
    <xf numFmtId="0" fontId="37" fillId="12" borderId="1" xfId="0" applyFont="1" applyFill="1" applyBorder="1" applyAlignment="1">
      <alignment horizontal="center"/>
    </xf>
    <xf numFmtId="0" fontId="5" fillId="12" borderId="1" xfId="0" applyFont="1" applyFill="1" applyBorder="1"/>
    <xf numFmtId="3" fontId="5" fillId="14" borderId="2" xfId="0" applyNumberFormat="1" applyFont="1" applyFill="1" applyBorder="1"/>
    <xf numFmtId="0" fontId="5" fillId="12" borderId="1" xfId="0" applyFont="1" applyFill="1" applyBorder="1" applyAlignment="1">
      <alignment horizontal="right"/>
    </xf>
    <xf numFmtId="4" fontId="4" fillId="12" borderId="77" xfId="0" applyNumberFormat="1" applyFont="1" applyFill="1" applyBorder="1" applyAlignment="1">
      <alignment horizontal="right"/>
    </xf>
    <xf numFmtId="0" fontId="38" fillId="15" borderId="27" xfId="0" applyFont="1" applyFill="1" applyBorder="1"/>
    <xf numFmtId="0" fontId="38" fillId="15" borderId="62" xfId="0" applyFont="1" applyFill="1" applyBorder="1"/>
    <xf numFmtId="0" fontId="36" fillId="15" borderId="62" xfId="0" applyFont="1" applyFill="1" applyBorder="1"/>
    <xf numFmtId="0" fontId="36" fillId="15" borderId="63" xfId="0" applyFont="1" applyFill="1" applyBorder="1"/>
    <xf numFmtId="0" fontId="36" fillId="15" borderId="101" xfId="0" applyFont="1" applyFill="1" applyBorder="1"/>
    <xf numFmtId="0" fontId="36" fillId="15" borderId="1" xfId="0" applyFont="1" applyFill="1" applyBorder="1"/>
    <xf numFmtId="0" fontId="36" fillId="15" borderId="64" xfId="0" applyFont="1" applyFill="1" applyBorder="1"/>
    <xf numFmtId="0" fontId="38" fillId="15" borderId="101" xfId="0" applyFont="1" applyFill="1" applyBorder="1"/>
    <xf numFmtId="0" fontId="33" fillId="15" borderId="1" xfId="0" applyFont="1" applyFill="1" applyBorder="1"/>
    <xf numFmtId="0" fontId="37" fillId="15" borderId="1" xfId="0" applyFont="1" applyFill="1" applyBorder="1" applyAlignment="1">
      <alignment horizontal="right"/>
    </xf>
    <xf numFmtId="0" fontId="39" fillId="15" borderId="1" xfId="0" applyFont="1" applyFill="1" applyBorder="1" applyAlignment="1">
      <alignment horizontal="center"/>
    </xf>
    <xf numFmtId="0" fontId="37" fillId="15" borderId="1" xfId="0" applyFont="1" applyFill="1" applyBorder="1" applyAlignment="1">
      <alignment horizontal="center"/>
    </xf>
    <xf numFmtId="0" fontId="37" fillId="15" borderId="64" xfId="0" applyFont="1" applyFill="1" applyBorder="1" applyAlignment="1">
      <alignment horizontal="right"/>
    </xf>
    <xf numFmtId="0" fontId="5" fillId="15" borderId="101" xfId="0" applyFont="1" applyFill="1" applyBorder="1"/>
    <xf numFmtId="3" fontId="5" fillId="16" borderId="1" xfId="0" applyNumberFormat="1" applyFont="1" applyFill="1" applyBorder="1"/>
    <xf numFmtId="0" fontId="5" fillId="14" borderId="2" xfId="0" applyFont="1" applyFill="1" applyBorder="1"/>
    <xf numFmtId="43" fontId="4" fillId="16" borderId="102" xfId="0" applyNumberFormat="1" applyFont="1" applyFill="1" applyBorder="1" applyAlignment="1">
      <alignment horizontal="right"/>
    </xf>
    <xf numFmtId="43" fontId="5" fillId="15" borderId="1" xfId="0" applyNumberFormat="1" applyFont="1" applyFill="1" applyBorder="1"/>
    <xf numFmtId="43" fontId="5" fillId="15" borderId="64" xfId="0" applyNumberFormat="1" applyFont="1" applyFill="1" applyBorder="1"/>
    <xf numFmtId="43" fontId="36" fillId="15" borderId="1" xfId="0" applyNumberFormat="1" applyFont="1" applyFill="1" applyBorder="1"/>
    <xf numFmtId="43" fontId="36" fillId="15" borderId="64" xfId="0" applyNumberFormat="1" applyFont="1" applyFill="1" applyBorder="1"/>
    <xf numFmtId="0" fontId="37" fillId="15" borderId="101" xfId="0" applyFont="1" applyFill="1" applyBorder="1"/>
    <xf numFmtId="0" fontId="37" fillId="15" borderId="1" xfId="0" applyFont="1" applyFill="1" applyBorder="1"/>
    <xf numFmtId="0" fontId="40" fillId="15" borderId="1" xfId="0" applyFont="1" applyFill="1" applyBorder="1" applyAlignment="1">
      <alignment horizontal="right"/>
    </xf>
    <xf numFmtId="43" fontId="40" fillId="16" borderId="1" xfId="0" applyNumberFormat="1" applyFont="1" applyFill="1" applyBorder="1" applyAlignment="1">
      <alignment horizontal="center"/>
    </xf>
    <xf numFmtId="43" fontId="37" fillId="15" borderId="64" xfId="0" applyNumberFormat="1" applyFont="1" applyFill="1" applyBorder="1"/>
    <xf numFmtId="0" fontId="5" fillId="16" borderId="2" xfId="0" applyFont="1" applyFill="1" applyBorder="1"/>
    <xf numFmtId="3" fontId="5" fillId="16" borderId="2" xfId="0" applyNumberFormat="1" applyFont="1" applyFill="1" applyBorder="1" applyAlignment="1">
      <alignment horizontal="right"/>
    </xf>
    <xf numFmtId="3" fontId="5" fillId="16" borderId="2" xfId="0" applyNumberFormat="1" applyFont="1" applyFill="1" applyBorder="1"/>
    <xf numFmtId="43" fontId="5" fillId="16" borderId="103" xfId="0" applyNumberFormat="1" applyFont="1" applyFill="1" applyBorder="1"/>
    <xf numFmtId="43" fontId="5" fillId="16" borderId="102" xfId="0" applyNumberFormat="1" applyFont="1" applyFill="1" applyBorder="1"/>
    <xf numFmtId="43" fontId="5" fillId="16" borderId="1" xfId="0" applyNumberFormat="1" applyFont="1" applyFill="1" applyBorder="1"/>
    <xf numFmtId="0" fontId="39" fillId="15" borderId="1" xfId="0" applyFont="1" applyFill="1" applyBorder="1" applyAlignment="1">
      <alignment horizontal="right"/>
    </xf>
    <xf numFmtId="43" fontId="37" fillId="16" borderId="1" xfId="0" applyNumberFormat="1" applyFont="1" applyFill="1" applyBorder="1"/>
    <xf numFmtId="172" fontId="5" fillId="16" borderId="2" xfId="0" applyNumberFormat="1" applyFont="1" applyFill="1" applyBorder="1"/>
    <xf numFmtId="43" fontId="5" fillId="16" borderId="2" xfId="0" applyNumberFormat="1" applyFont="1" applyFill="1" applyBorder="1" applyAlignment="1">
      <alignment horizontal="right"/>
    </xf>
    <xf numFmtId="0" fontId="5" fillId="14" borderId="2" xfId="0" applyFont="1" applyFill="1" applyBorder="1" applyAlignment="1">
      <alignment horizontal="right"/>
    </xf>
    <xf numFmtId="0" fontId="5" fillId="14" borderId="90" xfId="0" applyFont="1" applyFill="1" applyBorder="1"/>
    <xf numFmtId="3" fontId="4" fillId="16" borderId="103" xfId="0" applyNumberFormat="1" applyFont="1" applyFill="1" applyBorder="1"/>
    <xf numFmtId="172" fontId="4" fillId="16" borderId="103" xfId="0" applyNumberFormat="1" applyFont="1" applyFill="1" applyBorder="1"/>
    <xf numFmtId="43" fontId="5" fillId="16" borderId="104" xfId="0" applyNumberFormat="1" applyFont="1" applyFill="1" applyBorder="1"/>
    <xf numFmtId="43" fontId="4" fillId="16" borderId="102" xfId="0" applyNumberFormat="1" applyFont="1" applyFill="1" applyBorder="1"/>
    <xf numFmtId="0" fontId="5" fillId="15" borderId="35" xfId="0" applyFont="1" applyFill="1" applyBorder="1"/>
    <xf numFmtId="43" fontId="41" fillId="15" borderId="105" xfId="0" applyNumberFormat="1" applyFont="1" applyFill="1" applyBorder="1"/>
    <xf numFmtId="43" fontId="42" fillId="0" borderId="0" xfId="0" applyNumberFormat="1" applyFont="1"/>
    <xf numFmtId="0" fontId="5" fillId="15" borderId="53" xfId="0" applyFont="1" applyFill="1" applyBorder="1"/>
    <xf numFmtId="0" fontId="5" fillId="15" borderId="20" xfId="0" applyFont="1" applyFill="1" applyBorder="1"/>
    <xf numFmtId="43" fontId="5" fillId="15" borderId="20" xfId="0" applyNumberFormat="1" applyFont="1" applyFill="1" applyBorder="1"/>
    <xf numFmtId="43" fontId="4" fillId="15" borderId="106" xfId="0" applyNumberFormat="1" applyFont="1" applyFill="1" applyBorder="1"/>
    <xf numFmtId="0" fontId="4" fillId="0" borderId="2" xfId="0" applyFont="1" applyBorder="1"/>
    <xf numFmtId="0" fontId="4" fillId="0" borderId="2" xfId="0" applyFont="1" applyBorder="1" applyAlignment="1">
      <alignment horizontal="left"/>
    </xf>
    <xf numFmtId="10" fontId="5" fillId="0" borderId="2" xfId="0" applyNumberFormat="1" applyFont="1" applyBorder="1" applyAlignment="1">
      <alignment horizontal="center"/>
    </xf>
    <xf numFmtId="169" fontId="5" fillId="0" borderId="2" xfId="0" applyNumberFormat="1" applyFont="1" applyBorder="1" applyAlignment="1">
      <alignment horizontal="center"/>
    </xf>
    <xf numFmtId="0" fontId="5" fillId="0" borderId="2" xfId="0" applyFont="1" applyBorder="1" applyAlignment="1">
      <alignment horizontal="left"/>
    </xf>
    <xf numFmtId="44" fontId="5" fillId="0" borderId="2" xfId="0" applyNumberFormat="1" applyFont="1" applyBorder="1"/>
    <xf numFmtId="44" fontId="5" fillId="0" borderId="49" xfId="0" applyNumberFormat="1" applyFont="1" applyBorder="1"/>
    <xf numFmtId="44" fontId="5" fillId="0" borderId="100" xfId="0" applyNumberFormat="1" applyFont="1" applyBorder="1"/>
    <xf numFmtId="44" fontId="5" fillId="0" borderId="2" xfId="0" applyNumberFormat="1" applyFont="1" applyBorder="1" applyAlignment="1">
      <alignment horizontal="center"/>
    </xf>
    <xf numFmtId="44" fontId="5" fillId="0" borderId="89" xfId="0" applyNumberFormat="1" applyFont="1" applyBorder="1"/>
    <xf numFmtId="0" fontId="5" fillId="0" borderId="22" xfId="0" applyFont="1" applyBorder="1" applyAlignment="1">
      <alignment horizontal="left"/>
    </xf>
    <xf numFmtId="0" fontId="10" fillId="0" borderId="2" xfId="0" applyFont="1" applyBorder="1" applyAlignment="1">
      <alignment horizontal="left"/>
    </xf>
    <xf numFmtId="0" fontId="43" fillId="0" borderId="0" xfId="0" applyFont="1"/>
    <xf numFmtId="174" fontId="43" fillId="0" borderId="0" xfId="0" applyNumberFormat="1" applyFont="1" applyAlignment="1">
      <alignment horizontal="right"/>
    </xf>
    <xf numFmtId="0" fontId="43" fillId="0" borderId="0" xfId="0" applyFont="1" applyAlignment="1">
      <alignment horizontal="left"/>
    </xf>
    <xf numFmtId="0" fontId="45" fillId="3" borderId="107" xfId="0" applyFont="1" applyFill="1" applyBorder="1" applyAlignment="1">
      <alignment horizontal="left" vertical="center"/>
    </xf>
    <xf numFmtId="0" fontId="45" fillId="3" borderId="108" xfId="0" applyFont="1" applyFill="1" applyBorder="1" applyAlignment="1">
      <alignment horizontal="left" vertical="center"/>
    </xf>
    <xf numFmtId="0" fontId="45" fillId="3" borderId="109" xfId="0" applyFont="1" applyFill="1" applyBorder="1" applyAlignment="1">
      <alignment horizontal="left" vertical="center"/>
    </xf>
    <xf numFmtId="0" fontId="43" fillId="16" borderId="110" xfId="0" applyFont="1" applyFill="1" applyBorder="1" applyAlignment="1">
      <alignment horizontal="left" vertical="center"/>
    </xf>
    <xf numFmtId="42" fontId="43" fillId="0" borderId="110" xfId="0" applyNumberFormat="1" applyFont="1" applyBorder="1" applyAlignment="1">
      <alignment horizontal="left" vertical="center"/>
    </xf>
    <xf numFmtId="42" fontId="43" fillId="17" borderId="110" xfId="0" applyNumberFormat="1" applyFont="1" applyFill="1" applyBorder="1" applyAlignment="1">
      <alignment horizontal="left" vertical="center"/>
    </xf>
    <xf numFmtId="175" fontId="43" fillId="17" borderId="110" xfId="0" applyNumberFormat="1" applyFont="1" applyFill="1" applyBorder="1" applyAlignment="1">
      <alignment horizontal="right" vertical="center"/>
    </xf>
    <xf numFmtId="41" fontId="43" fillId="0" borderId="110" xfId="0" applyNumberFormat="1" applyFont="1" applyBorder="1" applyAlignment="1">
      <alignment horizontal="left" vertical="center"/>
    </xf>
    <xf numFmtId="41" fontId="43" fillId="17" borderId="110" xfId="0" applyNumberFormat="1" applyFont="1" applyFill="1" applyBorder="1" applyAlignment="1">
      <alignment horizontal="left" vertical="center"/>
    </xf>
    <xf numFmtId="0" fontId="43" fillId="8" borderId="110" xfId="0" applyFont="1" applyFill="1" applyBorder="1" applyAlignment="1">
      <alignment horizontal="left" vertical="center"/>
    </xf>
    <xf numFmtId="0" fontId="43" fillId="0" borderId="0" xfId="0" applyFont="1" applyAlignment="1">
      <alignment horizontal="left" vertical="center"/>
    </xf>
    <xf numFmtId="6" fontId="43" fillId="0" borderId="0" xfId="0" applyNumberFormat="1" applyFont="1" applyAlignment="1">
      <alignment horizontal="left"/>
    </xf>
    <xf numFmtId="0" fontId="46" fillId="14" borderId="1" xfId="0" applyFont="1" applyFill="1" applyBorder="1"/>
    <xf numFmtId="0" fontId="5" fillId="14" borderId="86" xfId="0" applyFont="1" applyFill="1" applyBorder="1"/>
    <xf numFmtId="0" fontId="46" fillId="14" borderId="1" xfId="0" applyFont="1" applyFill="1" applyBorder="1" applyAlignment="1">
      <alignment horizontal="right"/>
    </xf>
    <xf numFmtId="176" fontId="5" fillId="14" borderId="86" xfId="0" applyNumberFormat="1" applyFont="1" applyFill="1" applyBorder="1"/>
    <xf numFmtId="7" fontId="5" fillId="14" borderId="86" xfId="0" applyNumberFormat="1" applyFont="1" applyFill="1" applyBorder="1"/>
    <xf numFmtId="0" fontId="29" fillId="13" borderId="44" xfId="0" applyFont="1" applyFill="1" applyBorder="1" applyAlignment="1">
      <alignment horizontal="center" vertical="center"/>
    </xf>
    <xf numFmtId="0" fontId="29" fillId="13" borderId="45" xfId="0" applyFont="1" applyFill="1" applyBorder="1" applyAlignment="1">
      <alignment horizontal="center" vertical="center"/>
    </xf>
    <xf numFmtId="0" fontId="32" fillId="13" borderId="45" xfId="0" applyFont="1" applyFill="1" applyBorder="1" applyAlignment="1">
      <alignment vertical="center"/>
    </xf>
    <xf numFmtId="0" fontId="29" fillId="13" borderId="46" xfId="0" applyFont="1" applyFill="1" applyBorder="1" applyAlignment="1">
      <alignment horizontal="center" vertical="center"/>
    </xf>
    <xf numFmtId="176" fontId="5" fillId="14" borderId="90" xfId="0" applyNumberFormat="1" applyFont="1" applyFill="1" applyBorder="1" applyAlignment="1">
      <alignment horizontal="center"/>
    </xf>
    <xf numFmtId="0" fontId="5" fillId="14" borderId="84" xfId="0" applyFont="1" applyFill="1" applyBorder="1"/>
    <xf numFmtId="7" fontId="5" fillId="14" borderId="84" xfId="0" applyNumberFormat="1" applyFont="1" applyFill="1" applyBorder="1"/>
    <xf numFmtId="7" fontId="5" fillId="14" borderId="90" xfId="0" applyNumberFormat="1" applyFont="1" applyFill="1" applyBorder="1"/>
    <xf numFmtId="176" fontId="5" fillId="14" borderId="2" xfId="0" applyNumberFormat="1" applyFont="1" applyFill="1" applyBorder="1" applyAlignment="1">
      <alignment horizontal="center"/>
    </xf>
    <xf numFmtId="0" fontId="5" fillId="14" borderId="44" xfId="0" applyFont="1" applyFill="1" applyBorder="1"/>
    <xf numFmtId="0" fontId="47" fillId="0" borderId="0" xfId="0" applyFont="1"/>
    <xf numFmtId="0" fontId="49" fillId="0" borderId="0" xfId="0" applyFont="1"/>
    <xf numFmtId="0" fontId="47" fillId="0" borderId="0" xfId="0" applyFont="1" applyAlignment="1">
      <alignment horizontal="center"/>
    </xf>
    <xf numFmtId="0" fontId="48" fillId="0" borderId="78" xfId="0" applyFont="1" applyBorder="1" applyAlignment="1">
      <alignment horizontal="center"/>
    </xf>
    <xf numFmtId="164" fontId="47" fillId="18" borderId="1" xfId="0" applyNumberFormat="1" applyFont="1" applyFill="1" applyBorder="1"/>
    <xf numFmtId="41" fontId="47" fillId="18" borderId="1" xfId="0" applyNumberFormat="1" applyFont="1" applyFill="1" applyBorder="1"/>
    <xf numFmtId="41" fontId="47" fillId="0" borderId="0" xfId="0" applyNumberFormat="1" applyFont="1"/>
    <xf numFmtId="41" fontId="47" fillId="18" borderId="86" xfId="0" applyNumberFormat="1" applyFont="1" applyFill="1" applyBorder="1"/>
    <xf numFmtId="164" fontId="47" fillId="0" borderId="79" xfId="0" applyNumberFormat="1" applyFont="1" applyBorder="1"/>
    <xf numFmtId="41" fontId="47" fillId="0" borderId="79" xfId="0" applyNumberFormat="1" applyFont="1" applyBorder="1"/>
    <xf numFmtId="0" fontId="51" fillId="0" borderId="0" xfId="0" applyFont="1" applyAlignment="1">
      <alignment horizontal="center"/>
    </xf>
    <xf numFmtId="0" fontId="52" fillId="0" borderId="0" xfId="0" applyFont="1"/>
    <xf numFmtId="0" fontId="53" fillId="18" borderId="1" xfId="0" applyFont="1" applyFill="1" applyBorder="1" applyAlignment="1">
      <alignment horizontal="center"/>
    </xf>
    <xf numFmtId="0" fontId="47" fillId="7" borderId="86" xfId="0" applyFont="1" applyFill="1" applyBorder="1"/>
    <xf numFmtId="41" fontId="47" fillId="0" borderId="88" xfId="0" applyNumberFormat="1" applyFont="1" applyBorder="1"/>
    <xf numFmtId="0" fontId="48" fillId="0" borderId="0" xfId="0" applyFont="1"/>
    <xf numFmtId="42" fontId="47" fillId="0" borderId="114" xfId="0" applyNumberFormat="1" applyFont="1" applyBorder="1"/>
    <xf numFmtId="41" fontId="48" fillId="0" borderId="78" xfId="0" applyNumberFormat="1" applyFont="1" applyBorder="1" applyAlignment="1">
      <alignment horizontal="center"/>
    </xf>
    <xf numFmtId="42" fontId="47" fillId="0" borderId="0" xfId="0" applyNumberFormat="1" applyFont="1"/>
    <xf numFmtId="5" fontId="47" fillId="18" borderId="1" xfId="0" applyNumberFormat="1" applyFont="1" applyFill="1" applyBorder="1"/>
    <xf numFmtId="5" fontId="47" fillId="0" borderId="79" xfId="0" applyNumberFormat="1" applyFont="1" applyBorder="1"/>
    <xf numFmtId="41" fontId="47" fillId="0" borderId="78" xfId="0" applyNumberFormat="1" applyFont="1" applyBorder="1"/>
    <xf numFmtId="0" fontId="54" fillId="0" borderId="0" xfId="0" applyFont="1"/>
    <xf numFmtId="42" fontId="47" fillId="18" borderId="87" xfId="0" applyNumberFormat="1" applyFont="1" applyFill="1" applyBorder="1"/>
    <xf numFmtId="0" fontId="47" fillId="0" borderId="78" xfId="0" applyFont="1" applyBorder="1"/>
    <xf numFmtId="0" fontId="50" fillId="0" borderId="0" xfId="0" applyFont="1" applyAlignment="1">
      <alignment horizontal="center"/>
    </xf>
    <xf numFmtId="177" fontId="47" fillId="0" borderId="0" xfId="0" applyNumberFormat="1" applyFont="1"/>
    <xf numFmtId="0" fontId="47" fillId="0" borderId="114" xfId="0" applyFont="1" applyBorder="1"/>
    <xf numFmtId="0" fontId="0" fillId="0" borderId="0" xfId="0" applyAlignment="1">
      <alignment horizontal="center"/>
    </xf>
    <xf numFmtId="178" fontId="0" fillId="0" borderId="0" xfId="0" applyNumberFormat="1" applyAlignment="1">
      <alignment horizontal="center"/>
    </xf>
    <xf numFmtId="14" fontId="0" fillId="0" borderId="0" xfId="0" applyNumberFormat="1" applyAlignment="1">
      <alignment horizontal="center"/>
    </xf>
    <xf numFmtId="0" fontId="1" fillId="0" borderId="0" xfId="0" applyFont="1" applyAlignment="1">
      <alignment horizontal="center" shrinkToFit="1"/>
    </xf>
    <xf numFmtId="0" fontId="0" fillId="0" borderId="0" xfId="0"/>
    <xf numFmtId="0" fontId="3" fillId="0" borderId="0" xfId="0" applyFont="1" applyAlignment="1">
      <alignment horizontal="center" shrinkToFit="1"/>
    </xf>
    <xf numFmtId="0" fontId="9" fillId="0" borderId="0" xfId="0" applyFont="1" applyAlignment="1">
      <alignment horizontal="center" shrinkToFit="1"/>
    </xf>
    <xf numFmtId="0" fontId="5" fillId="0" borderId="0" xfId="0" applyFont="1" applyAlignment="1">
      <alignment horizontal="left" vertical="top" wrapText="1"/>
    </xf>
    <xf numFmtId="0" fontId="8" fillId="0" borderId="0" xfId="0" applyFont="1" applyAlignment="1">
      <alignment horizontal="left"/>
    </xf>
    <xf numFmtId="0" fontId="8" fillId="0" borderId="19" xfId="0" applyFont="1" applyBorder="1" applyAlignment="1">
      <alignment horizontal="left"/>
    </xf>
    <xf numFmtId="0" fontId="11" fillId="0" borderId="19" xfId="0" applyFont="1" applyBorder="1"/>
    <xf numFmtId="0" fontId="8" fillId="0" borderId="38" xfId="0" applyFont="1" applyBorder="1" applyAlignment="1">
      <alignment horizontal="left"/>
    </xf>
    <xf numFmtId="0" fontId="11" fillId="0" borderId="39" xfId="0" applyFont="1" applyBorder="1"/>
    <xf numFmtId="0" fontId="8" fillId="0" borderId="41" xfId="0" applyFont="1" applyBorder="1" applyAlignment="1">
      <alignment horizontal="left"/>
    </xf>
    <xf numFmtId="0" fontId="11" fillId="0" borderId="42" xfId="0" applyFont="1" applyBorder="1"/>
    <xf numFmtId="0" fontId="5" fillId="0" borderId="57" xfId="0" applyFont="1" applyBorder="1" applyAlignment="1">
      <alignment horizontal="left" vertical="top" wrapText="1"/>
    </xf>
    <xf numFmtId="0" fontId="11" fillId="0" borderId="40" xfId="0" applyFont="1" applyBorder="1"/>
    <xf numFmtId="0" fontId="11" fillId="0" borderId="58" xfId="0" applyFont="1" applyBorder="1"/>
    <xf numFmtId="0" fontId="11" fillId="0" borderId="59" xfId="0" applyFont="1" applyBorder="1"/>
    <xf numFmtId="0" fontId="11" fillId="0" borderId="60" xfId="0" applyFont="1" applyBorder="1"/>
    <xf numFmtId="0" fontId="11" fillId="0" borderId="65" xfId="0" applyFont="1" applyBorder="1"/>
    <xf numFmtId="0" fontId="11" fillId="0" borderId="66" xfId="0" applyFont="1" applyBorder="1"/>
    <xf numFmtId="0" fontId="8" fillId="0" borderId="36" xfId="0" applyFont="1" applyBorder="1" applyAlignment="1">
      <alignment horizontal="left"/>
    </xf>
    <xf numFmtId="0" fontId="11" fillId="0" borderId="37" xfId="0" applyFont="1" applyBorder="1"/>
    <xf numFmtId="0" fontId="14" fillId="0" borderId="40" xfId="0" applyFont="1" applyBorder="1" applyAlignment="1">
      <alignment horizontal="left"/>
    </xf>
    <xf numFmtId="168" fontId="8" fillId="5" borderId="22" xfId="0" applyNumberFormat="1" applyFont="1" applyFill="1" applyBorder="1" applyAlignment="1">
      <alignment horizontal="right"/>
    </xf>
    <xf numFmtId="0" fontId="11" fillId="0" borderId="23" xfId="0" applyFont="1" applyBorder="1"/>
    <xf numFmtId="0" fontId="3" fillId="0" borderId="4" xfId="0" applyFont="1" applyBorder="1" applyAlignment="1">
      <alignment horizontal="center" vertical="center"/>
    </xf>
    <xf numFmtId="0" fontId="11" fillId="0" borderId="5" xfId="0" applyFont="1" applyBorder="1"/>
    <xf numFmtId="0" fontId="3" fillId="3" borderId="6" xfId="0" applyFont="1" applyFill="1" applyBorder="1" applyAlignment="1">
      <alignment horizontal="center" vertical="center" wrapText="1"/>
    </xf>
    <xf numFmtId="0" fontId="11" fillId="0" borderId="13" xfId="0" applyFont="1" applyBorder="1"/>
    <xf numFmtId="0" fontId="3" fillId="3" borderId="7" xfId="0" applyFont="1" applyFill="1" applyBorder="1" applyAlignment="1">
      <alignment horizontal="center" vertical="center"/>
    </xf>
    <xf numFmtId="0" fontId="11" fillId="0" borderId="8" xfId="0" applyFont="1" applyBorder="1"/>
    <xf numFmtId="0" fontId="11" fillId="0" borderId="9" xfId="0" applyFont="1" applyBorder="1"/>
    <xf numFmtId="0" fontId="3" fillId="3" borderId="10" xfId="0" applyFont="1" applyFill="1" applyBorder="1" applyAlignment="1">
      <alignment horizontal="center" vertical="center"/>
    </xf>
    <xf numFmtId="0" fontId="11" fillId="0" borderId="11" xfId="0" applyFont="1" applyBorder="1"/>
    <xf numFmtId="0" fontId="11" fillId="0" borderId="12" xfId="0" applyFont="1" applyBorder="1"/>
    <xf numFmtId="165" fontId="2" fillId="3" borderId="21" xfId="0" applyNumberFormat="1" applyFont="1" applyFill="1" applyBorder="1" applyAlignment="1">
      <alignment horizontal="center" vertical="center" wrapText="1"/>
    </xf>
    <xf numFmtId="0" fontId="11" fillId="0" borderId="29" xfId="0" applyFont="1" applyBorder="1"/>
    <xf numFmtId="0" fontId="2" fillId="5" borderId="22" xfId="0" applyFont="1" applyFill="1" applyBorder="1" applyAlignment="1">
      <alignment horizontal="center"/>
    </xf>
    <xf numFmtId="0" fontId="15" fillId="8" borderId="67" xfId="0" applyFont="1" applyFill="1" applyBorder="1" applyAlignment="1">
      <alignment horizontal="center"/>
    </xf>
    <xf numFmtId="0" fontId="11" fillId="0" borderId="68" xfId="0" applyFont="1" applyBorder="1"/>
    <xf numFmtId="0" fontId="11" fillId="0" borderId="69" xfId="0" applyFont="1" applyBorder="1"/>
    <xf numFmtId="0" fontId="15" fillId="8" borderId="70" xfId="0" applyFont="1" applyFill="1" applyBorder="1" applyAlignment="1">
      <alignment horizontal="center"/>
    </xf>
    <xf numFmtId="0" fontId="11" fillId="0" borderId="71" xfId="0" applyFont="1" applyBorder="1"/>
    <xf numFmtId="0" fontId="15" fillId="9" borderId="72" xfId="0" applyFont="1" applyFill="1" applyBorder="1" applyAlignment="1">
      <alignment horizontal="center"/>
    </xf>
    <xf numFmtId="0" fontId="11" fillId="0" borderId="73" xfId="0" applyFont="1" applyBorder="1"/>
    <xf numFmtId="0" fontId="11" fillId="0" borderId="74" xfId="0" applyFont="1" applyBorder="1"/>
    <xf numFmtId="0" fontId="19" fillId="7" borderId="81" xfId="0" applyFont="1" applyFill="1" applyBorder="1" applyAlignment="1">
      <alignment horizontal="center"/>
    </xf>
    <xf numFmtId="0" fontId="1" fillId="9" borderId="81" xfId="0" applyFont="1" applyFill="1" applyBorder="1" applyAlignment="1">
      <alignment horizontal="center"/>
    </xf>
    <xf numFmtId="0" fontId="5" fillId="7" borderId="81" xfId="0" applyFont="1" applyFill="1" applyBorder="1" applyAlignment="1">
      <alignment horizontal="center"/>
    </xf>
    <xf numFmtId="0" fontId="4" fillId="7" borderId="82" xfId="0" applyFont="1" applyFill="1" applyBorder="1" applyAlignment="1">
      <alignment horizontal="center"/>
    </xf>
    <xf numFmtId="0" fontId="11" fillId="0" borderId="83" xfId="0" applyFont="1" applyBorder="1"/>
    <xf numFmtId="0" fontId="5"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xf numFmtId="49" fontId="2" fillId="0" borderId="0" xfId="0" applyNumberFormat="1" applyFont="1" applyAlignment="1">
      <alignment horizontal="center"/>
    </xf>
    <xf numFmtId="0" fontId="23" fillId="0" borderId="22" xfId="0" applyFont="1" applyBorder="1" applyAlignment="1">
      <alignment horizontal="center"/>
    </xf>
    <xf numFmtId="0" fontId="11" fillId="0" borderId="79" xfId="0" applyFont="1" applyBorder="1"/>
    <xf numFmtId="0" fontId="24" fillId="0" borderId="22" xfId="0" applyFont="1" applyBorder="1" applyAlignment="1">
      <alignment horizontal="center"/>
    </xf>
    <xf numFmtId="0" fontId="5" fillId="0" borderId="22" xfId="0" applyFont="1" applyBorder="1" applyAlignment="1">
      <alignment horizontal="center"/>
    </xf>
    <xf numFmtId="0" fontId="5" fillId="12" borderId="82" xfId="0" applyFont="1" applyFill="1" applyBorder="1" applyAlignment="1">
      <alignment horizontal="center"/>
    </xf>
    <xf numFmtId="0" fontId="5" fillId="12" borderId="97" xfId="0" applyFont="1" applyFill="1" applyBorder="1" applyAlignment="1">
      <alignment horizontal="center"/>
    </xf>
    <xf numFmtId="0" fontId="11" fillId="0" borderId="98" xfId="0" applyFont="1" applyBorder="1"/>
    <xf numFmtId="0" fontId="27" fillId="0" borderId="0" xfId="0" applyFont="1" applyAlignment="1">
      <alignment horizontal="center"/>
    </xf>
    <xf numFmtId="0" fontId="30" fillId="11" borderId="81" xfId="0" applyFont="1" applyFill="1" applyBorder="1" applyAlignment="1">
      <alignment horizontal="center"/>
    </xf>
    <xf numFmtId="0" fontId="31" fillId="14" borderId="81" xfId="0" applyFont="1" applyFill="1" applyBorder="1" applyAlignment="1">
      <alignment horizontal="center"/>
    </xf>
    <xf numFmtId="0" fontId="35" fillId="11" borderId="81" xfId="0" applyFont="1" applyFill="1" applyBorder="1" applyAlignment="1">
      <alignment horizontal="left" wrapText="1"/>
    </xf>
    <xf numFmtId="0" fontId="2" fillId="15" borderId="81" xfId="0" applyFont="1" applyFill="1" applyBorder="1" applyAlignment="1">
      <alignment horizontal="center" wrapText="1"/>
    </xf>
    <xf numFmtId="0" fontId="44" fillId="0" borderId="0" xfId="0" applyFont="1" applyAlignment="1">
      <alignment horizontal="left"/>
    </xf>
    <xf numFmtId="0" fontId="30" fillId="14" borderId="81" xfId="0" applyFont="1" applyFill="1" applyBorder="1" applyAlignment="1">
      <alignment horizontal="center"/>
    </xf>
    <xf numFmtId="0" fontId="47" fillId="18" borderId="115" xfId="0" applyFont="1" applyFill="1" applyBorder="1" applyAlignment="1">
      <alignment horizontal="center"/>
    </xf>
    <xf numFmtId="0" fontId="11" fillId="0" borderId="116" xfId="0" applyFont="1" applyBorder="1"/>
    <xf numFmtId="0" fontId="49" fillId="0" borderId="78" xfId="0" applyFont="1" applyBorder="1" applyAlignment="1">
      <alignment horizontal="center"/>
    </xf>
    <xf numFmtId="0" fontId="11" fillId="0" borderId="78" xfId="0" applyFont="1" applyBorder="1"/>
    <xf numFmtId="0" fontId="50" fillId="0" borderId="78" xfId="0" applyFont="1" applyBorder="1" applyAlignment="1">
      <alignment horizontal="center"/>
    </xf>
    <xf numFmtId="0" fontId="47" fillId="18" borderId="111" xfId="0" applyFont="1" applyFill="1" applyBorder="1" applyAlignment="1">
      <alignment horizontal="center"/>
    </xf>
    <xf numFmtId="0" fontId="11" fillId="0" borderId="112" xfId="0" applyFont="1" applyBorder="1"/>
    <xf numFmtId="0" fontId="11" fillId="0" borderId="113" xfId="0" applyFont="1" applyBorder="1"/>
    <xf numFmtId="0" fontId="49" fillId="0" borderId="0" xfId="0" applyFont="1" applyAlignment="1">
      <alignment horizontal="center"/>
    </xf>
    <xf numFmtId="0" fontId="50" fillId="0" borderId="79" xfId="0" applyFont="1" applyBorder="1" applyAlignment="1">
      <alignment horizontal="center"/>
    </xf>
    <xf numFmtId="0" fontId="48" fillId="0" borderId="0" xfId="0" applyFont="1" applyAlignment="1">
      <alignment horizontal="center"/>
    </xf>
    <xf numFmtId="0" fontId="47" fillId="0" borderId="78" xfId="0" applyFont="1" applyBorder="1" applyAlignment="1">
      <alignment horizontal="center"/>
    </xf>
    <xf numFmtId="0" fontId="59" fillId="0" borderId="0" xfId="0" applyFont="1"/>
    <xf numFmtId="0" fontId="0" fillId="19" borderId="0" xfId="0" applyFill="1"/>
    <xf numFmtId="3" fontId="60" fillId="0" borderId="0" xfId="0" applyNumberFormat="1" applyFont="1"/>
    <xf numFmtId="3" fontId="0" fillId="0" borderId="0" xfId="0" applyNumberFormat="1"/>
    <xf numFmtId="3" fontId="0" fillId="19" borderId="0" xfId="0" applyNumberFormat="1" applyFill="1"/>
    <xf numFmtId="0" fontId="61" fillId="0" borderId="0" xfId="0" applyFont="1" applyAlignment="1">
      <alignment horizontal="center"/>
    </xf>
    <xf numFmtId="0" fontId="60" fillId="0" borderId="0" xfId="0" applyFont="1" applyAlignment="1">
      <alignment horizontal="center"/>
    </xf>
    <xf numFmtId="0" fontId="61" fillId="19" borderId="0" xfId="0" applyFont="1" applyFill="1" applyAlignment="1">
      <alignment horizontal="right"/>
    </xf>
    <xf numFmtId="0" fontId="61" fillId="0" borderId="0" xfId="0" applyFont="1"/>
    <xf numFmtId="0" fontId="61" fillId="0" borderId="0" xfId="0" applyFont="1" applyAlignment="1">
      <alignment horizontal="right"/>
    </xf>
    <xf numFmtId="3" fontId="62" fillId="0" borderId="0" xfId="0" applyNumberFormat="1" applyFont="1"/>
    <xf numFmtId="172" fontId="0" fillId="0" borderId="0" xfId="1" applyNumberFormat="1" applyFont="1" applyProtection="1">
      <protection locked="0"/>
    </xf>
    <xf numFmtId="172" fontId="0" fillId="19" borderId="0" xfId="1" applyNumberFormat="1" applyFont="1" applyFill="1"/>
    <xf numFmtId="172" fontId="0" fillId="0" borderId="0" xfId="1" applyNumberFormat="1" applyFont="1"/>
    <xf numFmtId="3" fontId="61" fillId="0" borderId="0" xfId="0" applyNumberFormat="1" applyFont="1"/>
    <xf numFmtId="172" fontId="61" fillId="0" borderId="117" xfId="1" applyNumberFormat="1" applyFont="1" applyBorder="1"/>
    <xf numFmtId="172" fontId="61" fillId="19" borderId="117" xfId="1" applyNumberFormat="1" applyFont="1" applyFill="1" applyBorder="1"/>
    <xf numFmtId="172" fontId="62" fillId="0" borderId="117" xfId="1" applyNumberFormat="1" applyFont="1" applyBorder="1"/>
    <xf numFmtId="172" fontId="62" fillId="19" borderId="117" xfId="1" applyNumberFormat="1" applyFont="1" applyFill="1" applyBorder="1"/>
    <xf numFmtId="0" fontId="62" fillId="0" borderId="0" xfId="0" applyFont="1"/>
    <xf numFmtId="172" fontId="62" fillId="19" borderId="0" xfId="1" applyNumberFormat="1" applyFont="1" applyFill="1"/>
    <xf numFmtId="172" fontId="61" fillId="0" borderId="0" xfId="1" applyNumberFormat="1" applyFont="1"/>
    <xf numFmtId="172" fontId="61" fillId="19" borderId="0" xfId="1" applyNumberFormat="1" applyFont="1" applyFill="1"/>
    <xf numFmtId="172" fontId="62" fillId="0" borderId="0" xfId="1" applyNumberFormat="1" applyFont="1"/>
    <xf numFmtId="172" fontId="61" fillId="0" borderId="118" xfId="1" applyNumberFormat="1" applyFont="1" applyBorder="1"/>
    <xf numFmtId="172" fontId="61" fillId="19" borderId="118" xfId="1" applyNumberFormat="1" applyFont="1" applyFill="1" applyBorder="1"/>
    <xf numFmtId="172" fontId="61" fillId="0" borderId="119" xfId="1" applyNumberFormat="1" applyFont="1" applyBorder="1"/>
    <xf numFmtId="172" fontId="61" fillId="19" borderId="119" xfId="1" applyNumberFormat="1" applyFont="1" applyFill="1" applyBorder="1"/>
    <xf numFmtId="172" fontId="62" fillId="20" borderId="0" xfId="1" applyNumberFormat="1" applyFont="1" applyFill="1" applyProtection="1">
      <protection locked="0"/>
    </xf>
    <xf numFmtId="172" fontId="62" fillId="0" borderId="118" xfId="1" applyNumberFormat="1" applyFont="1" applyBorder="1"/>
    <xf numFmtId="172" fontId="62" fillId="19" borderId="118" xfId="1" applyNumberFormat="1" applyFont="1" applyFill="1" applyBorder="1"/>
    <xf numFmtId="172" fontId="62" fillId="0" borderId="119" xfId="1" applyNumberFormat="1" applyFont="1" applyBorder="1"/>
    <xf numFmtId="172" fontId="62" fillId="19" borderId="119"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85725</xdr:colOff>
      <xdr:row>33</xdr:row>
      <xdr:rowOff>57150</xdr:rowOff>
    </xdr:from>
    <xdr:ext cx="609600" cy="38100"/>
    <xdr:grpSp>
      <xdr:nvGrpSpPr>
        <xdr:cNvPr id="2" name="Shape 2">
          <a:extLst>
            <a:ext uri="{FF2B5EF4-FFF2-40B4-BE49-F238E27FC236}">
              <a16:creationId xmlns:a16="http://schemas.microsoft.com/office/drawing/2014/main" id="{00000000-0008-0000-0700-000002000000}"/>
            </a:ext>
          </a:extLst>
        </xdr:cNvPr>
        <xdr:cNvGrpSpPr/>
      </xdr:nvGrpSpPr>
      <xdr:grpSpPr>
        <a:xfrm>
          <a:off x="1847850" y="5581650"/>
          <a:ext cx="609600" cy="38100"/>
          <a:chOff x="5041200" y="3780000"/>
          <a:chExt cx="609600" cy="0"/>
        </a:xfrm>
      </xdr:grpSpPr>
      <xdr:cxnSp macro="">
        <xdr:nvCxnSpPr>
          <xdr:cNvPr id="3" name="Shape 3">
            <a:extLst>
              <a:ext uri="{FF2B5EF4-FFF2-40B4-BE49-F238E27FC236}">
                <a16:creationId xmlns:a16="http://schemas.microsoft.com/office/drawing/2014/main" id="{00000000-0008-0000-0700-000003000000}"/>
              </a:ext>
            </a:extLst>
          </xdr:cNvPr>
          <xdr:cNvCxnSpPr/>
        </xdr:nvCxnSpPr>
        <xdr:spPr>
          <a:xfrm>
            <a:off x="5041200" y="3780000"/>
            <a:ext cx="609600" cy="0"/>
          </a:xfrm>
          <a:prstGeom prst="straightConnector1">
            <a:avLst/>
          </a:prstGeom>
          <a:noFill/>
          <a:ln w="9525" cap="flat" cmpd="sng">
            <a:solidFill>
              <a:srgbClr val="000000"/>
            </a:solidFill>
            <a:prstDash val="solid"/>
            <a:miter lim="800000"/>
            <a:headEnd type="none" w="med" len="med"/>
            <a:tailEnd type="triangle" w="med" len="med"/>
          </a:ln>
        </xdr:spPr>
      </xdr:cxnSp>
    </xdr:grpSp>
    <xdr:clientData fLocksWithSheet="0"/>
  </xdr:oneCellAnchor>
  <xdr:oneCellAnchor>
    <xdr:from>
      <xdr:col>5</xdr:col>
      <xdr:colOff>657225</xdr:colOff>
      <xdr:row>34</xdr:row>
      <xdr:rowOff>66675</xdr:rowOff>
    </xdr:from>
    <xdr:ext cx="838200" cy="38100"/>
    <xdr:grpSp>
      <xdr:nvGrpSpPr>
        <xdr:cNvPr id="4" name="Shape 2">
          <a:extLst>
            <a:ext uri="{FF2B5EF4-FFF2-40B4-BE49-F238E27FC236}">
              <a16:creationId xmlns:a16="http://schemas.microsoft.com/office/drawing/2014/main" id="{00000000-0008-0000-0700-000004000000}"/>
            </a:ext>
          </a:extLst>
        </xdr:cNvPr>
        <xdr:cNvGrpSpPr/>
      </xdr:nvGrpSpPr>
      <xdr:grpSpPr>
        <a:xfrm>
          <a:off x="3724275" y="5743575"/>
          <a:ext cx="838200" cy="38100"/>
          <a:chOff x="4926900" y="3780000"/>
          <a:chExt cx="838200" cy="0"/>
        </a:xfrm>
      </xdr:grpSpPr>
      <xdr:cxnSp macro="">
        <xdr:nvCxnSpPr>
          <xdr:cNvPr id="5" name="Shape 4">
            <a:extLst>
              <a:ext uri="{FF2B5EF4-FFF2-40B4-BE49-F238E27FC236}">
                <a16:creationId xmlns:a16="http://schemas.microsoft.com/office/drawing/2014/main" id="{00000000-0008-0000-0700-000005000000}"/>
              </a:ext>
            </a:extLst>
          </xdr:cNvPr>
          <xdr:cNvCxnSpPr/>
        </xdr:nvCxnSpPr>
        <xdr:spPr>
          <a:xfrm rot="10800000">
            <a:off x="4926900" y="3780000"/>
            <a:ext cx="838200" cy="0"/>
          </a:xfrm>
          <a:prstGeom prst="straightConnector1">
            <a:avLst/>
          </a:prstGeom>
          <a:noFill/>
          <a:ln w="9525" cap="flat" cmpd="sng">
            <a:solidFill>
              <a:srgbClr val="000000"/>
            </a:solidFill>
            <a:prstDash val="solid"/>
            <a:miter lim="800000"/>
            <a:headEnd type="none" w="med" len="med"/>
            <a:tailEnd type="triangle" w="med" len="med"/>
          </a:ln>
        </xdr:spPr>
      </xdr:cxnSp>
    </xdr:grpSp>
    <xdr:clientData fLocksWithSheet="0"/>
  </xdr:oneCellAnchor>
  <xdr:oneCellAnchor>
    <xdr:from>
      <xdr:col>5</xdr:col>
      <xdr:colOff>657225</xdr:colOff>
      <xdr:row>38</xdr:row>
      <xdr:rowOff>66675</xdr:rowOff>
    </xdr:from>
    <xdr:ext cx="838200" cy="38100"/>
    <xdr:grpSp>
      <xdr:nvGrpSpPr>
        <xdr:cNvPr id="6" name="Shape 2">
          <a:extLst>
            <a:ext uri="{FF2B5EF4-FFF2-40B4-BE49-F238E27FC236}">
              <a16:creationId xmlns:a16="http://schemas.microsoft.com/office/drawing/2014/main" id="{00000000-0008-0000-0700-000006000000}"/>
            </a:ext>
          </a:extLst>
        </xdr:cNvPr>
        <xdr:cNvGrpSpPr/>
      </xdr:nvGrpSpPr>
      <xdr:grpSpPr>
        <a:xfrm>
          <a:off x="3724275" y="6353175"/>
          <a:ext cx="838200" cy="38100"/>
          <a:chOff x="4926900" y="3780000"/>
          <a:chExt cx="838200" cy="0"/>
        </a:xfrm>
      </xdr:grpSpPr>
      <xdr:cxnSp macro="">
        <xdr:nvCxnSpPr>
          <xdr:cNvPr id="7" name="Shape 4">
            <a:extLst>
              <a:ext uri="{FF2B5EF4-FFF2-40B4-BE49-F238E27FC236}">
                <a16:creationId xmlns:a16="http://schemas.microsoft.com/office/drawing/2014/main" id="{00000000-0008-0000-0700-000007000000}"/>
              </a:ext>
            </a:extLst>
          </xdr:cNvPr>
          <xdr:cNvCxnSpPr/>
        </xdr:nvCxnSpPr>
        <xdr:spPr>
          <a:xfrm rot="10800000">
            <a:off x="4926900" y="3780000"/>
            <a:ext cx="838200" cy="0"/>
          </a:xfrm>
          <a:prstGeom prst="straightConnector1">
            <a:avLst/>
          </a:prstGeom>
          <a:noFill/>
          <a:ln w="9525" cap="flat" cmpd="sng">
            <a:solidFill>
              <a:srgbClr val="000000"/>
            </a:solidFill>
            <a:prstDash val="solid"/>
            <a:miter lim="800000"/>
            <a:headEnd type="none" w="med" len="med"/>
            <a:tailEnd type="triangle" w="med" len="med"/>
          </a:ln>
        </xdr:spPr>
      </xdr:cxnSp>
    </xdr:grpSp>
    <xdr:clientData fLocksWithSheet="0"/>
  </xdr:oneCellAnchor>
  <xdr:oneCellAnchor>
    <xdr:from>
      <xdr:col>3</xdr:col>
      <xdr:colOff>85725</xdr:colOff>
      <xdr:row>37</xdr:row>
      <xdr:rowOff>57150</xdr:rowOff>
    </xdr:from>
    <xdr:ext cx="609600" cy="38100"/>
    <xdr:grpSp>
      <xdr:nvGrpSpPr>
        <xdr:cNvPr id="8" name="Shape 2">
          <a:extLst>
            <a:ext uri="{FF2B5EF4-FFF2-40B4-BE49-F238E27FC236}">
              <a16:creationId xmlns:a16="http://schemas.microsoft.com/office/drawing/2014/main" id="{00000000-0008-0000-0700-000008000000}"/>
            </a:ext>
          </a:extLst>
        </xdr:cNvPr>
        <xdr:cNvGrpSpPr/>
      </xdr:nvGrpSpPr>
      <xdr:grpSpPr>
        <a:xfrm>
          <a:off x="1847850" y="6191250"/>
          <a:ext cx="609600" cy="38100"/>
          <a:chOff x="5041200" y="3780000"/>
          <a:chExt cx="609600" cy="0"/>
        </a:xfrm>
      </xdr:grpSpPr>
      <xdr:cxnSp macro="">
        <xdr:nvCxnSpPr>
          <xdr:cNvPr id="9" name="Shape 3">
            <a:extLst>
              <a:ext uri="{FF2B5EF4-FFF2-40B4-BE49-F238E27FC236}">
                <a16:creationId xmlns:a16="http://schemas.microsoft.com/office/drawing/2014/main" id="{00000000-0008-0000-0700-000009000000}"/>
              </a:ext>
            </a:extLst>
          </xdr:cNvPr>
          <xdr:cNvCxnSpPr/>
        </xdr:nvCxnSpPr>
        <xdr:spPr>
          <a:xfrm>
            <a:off x="5041200" y="3780000"/>
            <a:ext cx="609600" cy="0"/>
          </a:xfrm>
          <a:prstGeom prst="straightConnector1">
            <a:avLst/>
          </a:prstGeom>
          <a:noFill/>
          <a:ln w="9525" cap="flat" cmpd="sng">
            <a:solidFill>
              <a:srgbClr val="000000"/>
            </a:solidFill>
            <a:prstDash val="solid"/>
            <a:miter lim="800000"/>
            <a:headEnd type="none" w="med" len="med"/>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-9525</xdr:rowOff>
    </xdr:from>
    <xdr:ext cx="1095375" cy="38100"/>
    <xdr:sp macro="" textlink="">
      <xdr:nvSpPr>
        <xdr:cNvPr id="5" name="Shape 5">
          <a:extLst>
            <a:ext uri="{FF2B5EF4-FFF2-40B4-BE49-F238E27FC236}">
              <a16:creationId xmlns:a16="http://schemas.microsoft.com/office/drawing/2014/main" id="{00000000-0008-0000-0800-000005000000}"/>
            </a:ext>
          </a:extLst>
        </xdr:cNvPr>
        <xdr:cNvSpPr/>
      </xdr:nvSpPr>
      <xdr:spPr>
        <a:xfrm>
          <a:off x="4798313" y="3770475"/>
          <a:ext cx="1095375" cy="19050"/>
        </a:xfrm>
        <a:prstGeom prst="rect">
          <a:avLst/>
        </a:prstGeom>
        <a:solidFill>
          <a:srgbClr val="FFFFFF"/>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-9525</xdr:rowOff>
    </xdr:from>
    <xdr:ext cx="304800" cy="38100"/>
    <xdr:sp macro="" textlink="">
      <xdr:nvSpPr>
        <xdr:cNvPr id="6" name="Shape 6">
          <a:extLst>
            <a:ext uri="{FF2B5EF4-FFF2-40B4-BE49-F238E27FC236}">
              <a16:creationId xmlns:a16="http://schemas.microsoft.com/office/drawing/2014/main" id="{00000000-0008-0000-0C00-000006000000}"/>
            </a:ext>
          </a:extLst>
        </xdr:cNvPr>
        <xdr:cNvSpPr/>
      </xdr:nvSpPr>
      <xdr:spPr>
        <a:xfrm>
          <a:off x="5193600" y="3770475"/>
          <a:ext cx="304800" cy="19050"/>
        </a:xfrm>
        <a:prstGeom prst="rect">
          <a:avLst/>
        </a:prstGeom>
        <a:solidFill>
          <a:srgbClr val="FFFFFF"/>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8080"/>
  </sheetPr>
  <dimension ref="A1:J73"/>
  <sheetViews>
    <sheetView topLeftCell="A8" workbookViewId="0">
      <selection activeCell="C15" sqref="C15"/>
    </sheetView>
  </sheetViews>
  <sheetFormatPr defaultColWidth="12.5703125" defaultRowHeight="15" customHeight="1"/>
  <cols>
    <col min="1" max="1" width="13" customWidth="1"/>
    <col min="2" max="7" width="16.140625" customWidth="1"/>
    <col min="8" max="8" width="7" customWidth="1"/>
    <col min="9" max="9" width="16.42578125" customWidth="1"/>
    <col min="10" max="10" width="13.28515625" style="348" customWidth="1"/>
    <col min="11" max="26" width="10" customWidth="1"/>
  </cols>
  <sheetData>
    <row r="1" spans="1:9" ht="16.5" customHeight="1">
      <c r="A1" s="351" t="s">
        <v>0</v>
      </c>
      <c r="B1" s="352"/>
      <c r="C1" s="352"/>
      <c r="D1" s="352"/>
      <c r="E1" s="352"/>
      <c r="F1" s="352"/>
      <c r="G1" s="352"/>
      <c r="H1" s="352"/>
      <c r="I1" s="352"/>
    </row>
    <row r="2" spans="1:9" ht="15" customHeight="1">
      <c r="A2" s="1"/>
      <c r="B2" s="1"/>
      <c r="C2" s="1"/>
      <c r="D2" s="1"/>
      <c r="E2" s="1"/>
      <c r="F2" s="1"/>
      <c r="G2" s="1"/>
      <c r="H2" s="1"/>
      <c r="I2" s="1"/>
    </row>
    <row r="3" spans="1:9" ht="18" customHeight="1">
      <c r="A3" s="2" t="s">
        <v>1</v>
      </c>
      <c r="B3" s="1"/>
      <c r="C3" s="1"/>
      <c r="D3" s="1"/>
      <c r="E3" s="1"/>
      <c r="F3" s="1"/>
      <c r="G3" s="1"/>
      <c r="H3" s="1"/>
      <c r="I3" s="1"/>
    </row>
    <row r="4" spans="1:9" ht="15" customHeight="1">
      <c r="A4" s="1"/>
      <c r="B4" s="1"/>
      <c r="C4" s="1"/>
      <c r="D4" s="1"/>
      <c r="E4" s="1"/>
      <c r="F4" s="1"/>
      <c r="G4" s="1"/>
      <c r="H4" s="1"/>
      <c r="I4" s="1"/>
    </row>
    <row r="5" spans="1:9" ht="12" customHeight="1">
      <c r="A5" s="3" t="s">
        <v>2</v>
      </c>
      <c r="B5" s="4"/>
      <c r="C5" s="4"/>
      <c r="D5" s="4"/>
      <c r="E5" s="4"/>
      <c r="F5" s="4"/>
      <c r="G5" s="4"/>
      <c r="H5" s="4"/>
      <c r="I5" s="4"/>
    </row>
    <row r="6" spans="1:9" ht="12" customHeight="1">
      <c r="A6" s="3"/>
      <c r="B6" s="5" t="s">
        <v>3</v>
      </c>
      <c r="C6" s="4"/>
      <c r="D6" s="4"/>
      <c r="E6" s="4"/>
      <c r="F6" s="4"/>
      <c r="G6" s="4"/>
      <c r="H6" s="4"/>
      <c r="I6" s="4"/>
    </row>
    <row r="7" spans="1:9" ht="12" customHeight="1">
      <c r="A7" s="3"/>
      <c r="B7" s="6" t="s">
        <v>4</v>
      </c>
      <c r="C7" s="4"/>
      <c r="D7" s="4"/>
      <c r="E7" s="4"/>
      <c r="F7" s="4"/>
      <c r="G7" s="4"/>
      <c r="H7" s="4"/>
      <c r="I7" s="4"/>
    </row>
    <row r="8" spans="1:9" ht="12" customHeight="1">
      <c r="A8" s="3"/>
      <c r="B8" s="5" t="s">
        <v>5</v>
      </c>
      <c r="C8" s="4"/>
      <c r="D8" s="4"/>
      <c r="E8" s="4"/>
      <c r="F8" s="4"/>
      <c r="G8" s="4"/>
      <c r="H8" s="4"/>
      <c r="I8" s="4"/>
    </row>
    <row r="9" spans="1:9" ht="12" customHeight="1">
      <c r="A9" s="3"/>
      <c r="B9" s="5" t="s">
        <v>6</v>
      </c>
      <c r="C9" s="4"/>
      <c r="D9" s="4"/>
      <c r="E9" s="4"/>
      <c r="F9" s="4"/>
      <c r="G9" s="4"/>
      <c r="H9" s="4"/>
      <c r="I9" s="4"/>
    </row>
    <row r="10" spans="1:9" ht="12" customHeight="1">
      <c r="A10" s="3"/>
      <c r="B10" s="5" t="s">
        <v>7</v>
      </c>
      <c r="C10" s="4"/>
      <c r="D10" s="4"/>
      <c r="E10" s="4"/>
      <c r="F10" s="4"/>
      <c r="G10" s="4"/>
      <c r="H10" s="4"/>
      <c r="I10" s="4"/>
    </row>
    <row r="11" spans="1:9" ht="12" customHeight="1">
      <c r="A11" s="3"/>
      <c r="B11" s="4"/>
      <c r="C11" s="4"/>
      <c r="D11" s="4"/>
      <c r="E11" s="4"/>
      <c r="F11" s="4"/>
      <c r="G11" s="4"/>
      <c r="H11" s="4"/>
      <c r="I11" s="4"/>
    </row>
    <row r="12" spans="1:9" ht="12" customHeight="1">
      <c r="A12" s="3"/>
      <c r="B12" s="4"/>
      <c r="C12" s="4"/>
      <c r="D12" s="4"/>
      <c r="E12" s="4"/>
      <c r="F12" s="4"/>
      <c r="G12" s="4"/>
      <c r="H12" s="4"/>
      <c r="I12" s="4"/>
    </row>
    <row r="13" spans="1:9" ht="15" customHeight="1">
      <c r="A13" s="7" t="s">
        <v>8</v>
      </c>
      <c r="B13" s="8"/>
      <c r="C13" s="9">
        <v>2024</v>
      </c>
      <c r="D13" s="8"/>
      <c r="E13" s="8"/>
      <c r="F13" s="8"/>
      <c r="G13" s="8"/>
      <c r="H13" s="8"/>
      <c r="I13" s="8"/>
    </row>
    <row r="14" spans="1:9" ht="15" customHeight="1">
      <c r="A14" s="7"/>
      <c r="B14" s="8"/>
      <c r="C14" s="10"/>
      <c r="D14" s="8"/>
      <c r="E14" s="8"/>
      <c r="F14" s="8"/>
      <c r="G14" s="8"/>
      <c r="H14" s="8"/>
      <c r="I14" s="8"/>
    </row>
    <row r="15" spans="1:9" ht="15" customHeight="1">
      <c r="A15" s="7" t="s">
        <v>9</v>
      </c>
      <c r="B15" s="8"/>
      <c r="C15" s="11"/>
      <c r="D15" s="8"/>
      <c r="E15" s="8"/>
      <c r="F15" s="8"/>
      <c r="G15" s="8"/>
      <c r="H15" s="8"/>
      <c r="I15" s="8"/>
    </row>
    <row r="18" spans="1:10" ht="12" customHeight="1">
      <c r="A18" s="3" t="s">
        <v>10</v>
      </c>
      <c r="B18" s="12">
        <v>2024</v>
      </c>
      <c r="C18" s="12">
        <v>2025</v>
      </c>
      <c r="D18" s="12">
        <v>2026</v>
      </c>
      <c r="E18" s="12" t="s">
        <v>11</v>
      </c>
      <c r="F18" s="12" t="s">
        <v>12</v>
      </c>
      <c r="G18" s="12" t="s">
        <v>12</v>
      </c>
      <c r="I18" s="12" t="s">
        <v>13</v>
      </c>
      <c r="J18" s="12" t="s">
        <v>721</v>
      </c>
    </row>
    <row r="19" spans="1:10" ht="12" customHeight="1">
      <c r="B19" s="3"/>
      <c r="C19" s="3"/>
      <c r="D19" s="3"/>
      <c r="E19" s="12"/>
      <c r="F19" s="12" t="s">
        <v>14</v>
      </c>
      <c r="G19" s="12" t="s">
        <v>15</v>
      </c>
      <c r="I19" s="12">
        <f>C13</f>
        <v>2024</v>
      </c>
      <c r="J19" s="12" t="s">
        <v>106</v>
      </c>
    </row>
    <row r="20" spans="1:10" ht="12" hidden="1" customHeight="1">
      <c r="A20" s="3" t="s">
        <v>16</v>
      </c>
      <c r="B20" s="13" t="s">
        <v>17</v>
      </c>
      <c r="C20" s="13" t="s">
        <v>17</v>
      </c>
      <c r="D20" s="13" t="s">
        <v>17</v>
      </c>
      <c r="E20" s="14">
        <f t="shared" ref="E20:E71" si="0">SUM(B20:D20)</f>
        <v>0</v>
      </c>
      <c r="F20" s="14">
        <f t="shared" ref="F20:F71" si="1">E20/3</f>
        <v>0</v>
      </c>
      <c r="G20" s="14">
        <f>F20</f>
        <v>0</v>
      </c>
      <c r="H20" s="14"/>
      <c r="I20" s="13" t="s">
        <v>17</v>
      </c>
      <c r="J20" s="349"/>
    </row>
    <row r="21" spans="1:10" ht="12" hidden="1" customHeight="1">
      <c r="A21" s="3" t="s">
        <v>18</v>
      </c>
      <c r="B21" s="13"/>
      <c r="C21" s="13"/>
      <c r="D21" s="13"/>
      <c r="E21" s="14">
        <f t="shared" si="0"/>
        <v>0</v>
      </c>
      <c r="F21" s="14">
        <f t="shared" si="1"/>
        <v>0</v>
      </c>
      <c r="G21" s="14">
        <f t="shared" ref="G21:G71" si="2">SUM($F$20:F21)</f>
        <v>0</v>
      </c>
      <c r="H21" s="14"/>
      <c r="I21" s="13"/>
      <c r="J21" s="349"/>
    </row>
    <row r="22" spans="1:10" ht="12" hidden="1" customHeight="1">
      <c r="A22" s="3" t="s">
        <v>19</v>
      </c>
      <c r="B22" s="13"/>
      <c r="C22" s="13"/>
      <c r="D22" s="13"/>
      <c r="E22" s="14">
        <f t="shared" si="0"/>
        <v>0</v>
      </c>
      <c r="F22" s="14">
        <f t="shared" si="1"/>
        <v>0</v>
      </c>
      <c r="G22" s="14">
        <f t="shared" si="2"/>
        <v>0</v>
      </c>
      <c r="H22" s="14"/>
      <c r="I22" s="13"/>
      <c r="J22" s="349"/>
    </row>
    <row r="23" spans="1:10" ht="12" hidden="1" customHeight="1">
      <c r="A23" s="3" t="s">
        <v>20</v>
      </c>
      <c r="B23" s="13"/>
      <c r="C23" s="13"/>
      <c r="D23" s="13"/>
      <c r="E23" s="14">
        <f t="shared" si="0"/>
        <v>0</v>
      </c>
      <c r="F23" s="14">
        <f t="shared" si="1"/>
        <v>0</v>
      </c>
      <c r="G23" s="14">
        <f t="shared" si="2"/>
        <v>0</v>
      </c>
      <c r="H23" s="14"/>
      <c r="I23" s="13"/>
      <c r="J23" s="349"/>
    </row>
    <row r="24" spans="1:10" ht="12" hidden="1" customHeight="1">
      <c r="A24" s="3" t="s">
        <v>21</v>
      </c>
      <c r="B24" s="13"/>
      <c r="C24" s="13"/>
      <c r="D24" s="13"/>
      <c r="E24" s="14">
        <f t="shared" si="0"/>
        <v>0</v>
      </c>
      <c r="F24" s="14">
        <f t="shared" si="1"/>
        <v>0</v>
      </c>
      <c r="G24" s="14">
        <f t="shared" si="2"/>
        <v>0</v>
      </c>
      <c r="H24" s="14"/>
      <c r="I24" s="13"/>
      <c r="J24" s="349"/>
    </row>
    <row r="25" spans="1:10" ht="12" hidden="1" customHeight="1">
      <c r="A25" s="3" t="s">
        <v>22</v>
      </c>
      <c r="B25" s="13"/>
      <c r="C25" s="13"/>
      <c r="D25" s="13"/>
      <c r="E25" s="14">
        <f t="shared" si="0"/>
        <v>0</v>
      </c>
      <c r="F25" s="14">
        <f t="shared" si="1"/>
        <v>0</v>
      </c>
      <c r="G25" s="14">
        <f t="shared" si="2"/>
        <v>0</v>
      </c>
      <c r="H25" s="14"/>
      <c r="I25" s="13"/>
      <c r="J25" s="349"/>
    </row>
    <row r="26" spans="1:10" ht="12" hidden="1" customHeight="1">
      <c r="A26" s="3" t="s">
        <v>23</v>
      </c>
      <c r="B26" s="13"/>
      <c r="C26" s="13"/>
      <c r="D26" s="13"/>
      <c r="E26" s="14">
        <f t="shared" si="0"/>
        <v>0</v>
      </c>
      <c r="F26" s="14">
        <f t="shared" si="1"/>
        <v>0</v>
      </c>
      <c r="G26" s="14">
        <f t="shared" si="2"/>
        <v>0</v>
      </c>
      <c r="H26" s="14"/>
      <c r="I26" s="13"/>
      <c r="J26" s="349"/>
    </row>
    <row r="27" spans="1:10" ht="12" hidden="1" customHeight="1">
      <c r="A27" s="3" t="s">
        <v>24</v>
      </c>
      <c r="B27" s="13"/>
      <c r="C27" s="13"/>
      <c r="D27" s="13"/>
      <c r="E27" s="14">
        <f t="shared" si="0"/>
        <v>0</v>
      </c>
      <c r="F27" s="14">
        <f t="shared" si="1"/>
        <v>0</v>
      </c>
      <c r="G27" s="14">
        <f t="shared" si="2"/>
        <v>0</v>
      </c>
      <c r="H27" s="14"/>
      <c r="I27" s="13"/>
      <c r="J27" s="349"/>
    </row>
    <row r="28" spans="1:10" ht="12" hidden="1" customHeight="1">
      <c r="A28" s="3" t="s">
        <v>25</v>
      </c>
      <c r="B28" s="13"/>
      <c r="C28" s="13"/>
      <c r="D28" s="13"/>
      <c r="E28" s="14">
        <f t="shared" si="0"/>
        <v>0</v>
      </c>
      <c r="F28" s="14">
        <f t="shared" si="1"/>
        <v>0</v>
      </c>
      <c r="G28" s="14">
        <f t="shared" si="2"/>
        <v>0</v>
      </c>
      <c r="H28" s="14"/>
      <c r="I28" s="13"/>
      <c r="J28" s="349"/>
    </row>
    <row r="29" spans="1:10" ht="12" hidden="1" customHeight="1">
      <c r="A29" s="3" t="s">
        <v>26</v>
      </c>
      <c r="B29" s="13"/>
      <c r="C29" s="13"/>
      <c r="D29" s="13"/>
      <c r="E29" s="14">
        <f t="shared" si="0"/>
        <v>0</v>
      </c>
      <c r="F29" s="14">
        <f t="shared" si="1"/>
        <v>0</v>
      </c>
      <c r="G29" s="14">
        <f t="shared" si="2"/>
        <v>0</v>
      </c>
      <c r="H29" s="14"/>
      <c r="I29" s="13"/>
      <c r="J29" s="349"/>
    </row>
    <row r="30" spans="1:10" ht="12" hidden="1" customHeight="1">
      <c r="A30" s="3" t="s">
        <v>27</v>
      </c>
      <c r="B30" s="13"/>
      <c r="C30" s="13"/>
      <c r="D30" s="13"/>
      <c r="E30" s="14">
        <f t="shared" si="0"/>
        <v>0</v>
      </c>
      <c r="F30" s="14">
        <f t="shared" si="1"/>
        <v>0</v>
      </c>
      <c r="G30" s="14">
        <f t="shared" si="2"/>
        <v>0</v>
      </c>
      <c r="H30" s="14"/>
      <c r="I30" s="13"/>
      <c r="J30" s="349"/>
    </row>
    <row r="31" spans="1:10" ht="12" hidden="1" customHeight="1">
      <c r="A31" s="3" t="s">
        <v>28</v>
      </c>
      <c r="B31" s="13"/>
      <c r="C31" s="13"/>
      <c r="D31" s="13"/>
      <c r="E31" s="14">
        <f t="shared" si="0"/>
        <v>0</v>
      </c>
      <c r="F31" s="14">
        <f t="shared" si="1"/>
        <v>0</v>
      </c>
      <c r="G31" s="14">
        <f t="shared" si="2"/>
        <v>0</v>
      </c>
      <c r="H31" s="14"/>
      <c r="I31" s="13"/>
      <c r="J31" s="349"/>
    </row>
    <row r="32" spans="1:10" ht="12" hidden="1" customHeight="1">
      <c r="A32" s="3" t="s">
        <v>29</v>
      </c>
      <c r="B32" s="13"/>
      <c r="C32" s="13"/>
      <c r="D32" s="13"/>
      <c r="E32" s="14">
        <f t="shared" si="0"/>
        <v>0</v>
      </c>
      <c r="F32" s="14">
        <f t="shared" si="1"/>
        <v>0</v>
      </c>
      <c r="G32" s="14">
        <f t="shared" si="2"/>
        <v>0</v>
      </c>
      <c r="H32" s="14"/>
      <c r="I32" s="13"/>
      <c r="J32" s="349"/>
    </row>
    <row r="33" spans="1:10" ht="12" hidden="1" customHeight="1">
      <c r="A33" s="3" t="s">
        <v>30</v>
      </c>
      <c r="B33" s="13"/>
      <c r="C33" s="13"/>
      <c r="D33" s="13"/>
      <c r="E33" s="14">
        <f t="shared" si="0"/>
        <v>0</v>
      </c>
      <c r="F33" s="14">
        <f t="shared" si="1"/>
        <v>0</v>
      </c>
      <c r="G33" s="14">
        <f t="shared" si="2"/>
        <v>0</v>
      </c>
      <c r="I33" s="13"/>
      <c r="J33" s="349"/>
    </row>
    <row r="34" spans="1:10" ht="12" hidden="1" customHeight="1">
      <c r="A34" s="3" t="s">
        <v>31</v>
      </c>
      <c r="B34" s="13"/>
      <c r="C34" s="13"/>
      <c r="D34" s="13"/>
      <c r="E34" s="14">
        <f t="shared" si="0"/>
        <v>0</v>
      </c>
      <c r="F34" s="14">
        <f t="shared" si="1"/>
        <v>0</v>
      </c>
      <c r="G34" s="14">
        <f t="shared" si="2"/>
        <v>0</v>
      </c>
      <c r="I34" s="13"/>
      <c r="J34" s="349"/>
    </row>
    <row r="35" spans="1:10" ht="12" hidden="1" customHeight="1">
      <c r="A35" s="3" t="s">
        <v>32</v>
      </c>
      <c r="B35" s="13"/>
      <c r="C35" s="13"/>
      <c r="D35" s="13"/>
      <c r="E35" s="14">
        <f t="shared" si="0"/>
        <v>0</v>
      </c>
      <c r="F35" s="14">
        <f t="shared" si="1"/>
        <v>0</v>
      </c>
      <c r="G35" s="14">
        <f t="shared" si="2"/>
        <v>0</v>
      </c>
      <c r="I35" s="13"/>
      <c r="J35" s="349"/>
    </row>
    <row r="36" spans="1:10" ht="12" hidden="1" customHeight="1">
      <c r="A36" s="3" t="s">
        <v>33</v>
      </c>
      <c r="B36" s="13"/>
      <c r="C36" s="13"/>
      <c r="D36" s="13"/>
      <c r="E36" s="14">
        <f t="shared" si="0"/>
        <v>0</v>
      </c>
      <c r="F36" s="14">
        <f t="shared" si="1"/>
        <v>0</v>
      </c>
      <c r="G36" s="14">
        <f t="shared" si="2"/>
        <v>0</v>
      </c>
      <c r="I36" s="13"/>
      <c r="J36" s="349"/>
    </row>
    <row r="37" spans="1:10" ht="12" hidden="1" customHeight="1">
      <c r="A37" s="3" t="s">
        <v>34</v>
      </c>
      <c r="B37" s="13"/>
      <c r="C37" s="13"/>
      <c r="D37" s="13"/>
      <c r="E37" s="14">
        <f t="shared" si="0"/>
        <v>0</v>
      </c>
      <c r="F37" s="14">
        <f t="shared" si="1"/>
        <v>0</v>
      </c>
      <c r="G37" s="14">
        <f t="shared" si="2"/>
        <v>0</v>
      </c>
      <c r="I37" s="13"/>
      <c r="J37" s="349"/>
    </row>
    <row r="38" spans="1:10" ht="12" hidden="1" customHeight="1">
      <c r="A38" s="3" t="s">
        <v>35</v>
      </c>
      <c r="B38" s="13"/>
      <c r="C38" s="13"/>
      <c r="D38" s="13"/>
      <c r="E38" s="14">
        <f t="shared" si="0"/>
        <v>0</v>
      </c>
      <c r="F38" s="14">
        <f t="shared" si="1"/>
        <v>0</v>
      </c>
      <c r="G38" s="14">
        <f t="shared" si="2"/>
        <v>0</v>
      </c>
      <c r="I38" s="13"/>
      <c r="J38" s="349"/>
    </row>
    <row r="39" spans="1:10" ht="12" hidden="1" customHeight="1">
      <c r="A39" s="3" t="s">
        <v>36</v>
      </c>
      <c r="B39" s="13"/>
      <c r="C39" s="13"/>
      <c r="D39" s="13"/>
      <c r="E39" s="14">
        <f t="shared" si="0"/>
        <v>0</v>
      </c>
      <c r="F39" s="14">
        <f t="shared" si="1"/>
        <v>0</v>
      </c>
      <c r="G39" s="14">
        <f t="shared" si="2"/>
        <v>0</v>
      </c>
      <c r="I39" s="13"/>
      <c r="J39" s="349"/>
    </row>
    <row r="40" spans="1:10" ht="12" hidden="1" customHeight="1">
      <c r="A40" s="3" t="s">
        <v>37</v>
      </c>
      <c r="B40" s="13"/>
      <c r="C40" s="13"/>
      <c r="D40" s="13"/>
      <c r="E40" s="14">
        <f t="shared" si="0"/>
        <v>0</v>
      </c>
      <c r="F40" s="14">
        <f t="shared" si="1"/>
        <v>0</v>
      </c>
      <c r="G40" s="14">
        <f t="shared" si="2"/>
        <v>0</v>
      </c>
      <c r="I40" s="13"/>
      <c r="J40" s="349"/>
    </row>
    <row r="41" spans="1:10" ht="12" customHeight="1">
      <c r="A41" s="3" t="s">
        <v>38</v>
      </c>
      <c r="B41" s="13"/>
      <c r="C41" s="13"/>
      <c r="D41" s="13"/>
      <c r="E41" s="14">
        <f t="shared" si="0"/>
        <v>0</v>
      </c>
      <c r="F41" s="14">
        <f t="shared" si="1"/>
        <v>0</v>
      </c>
      <c r="G41" s="14">
        <f t="shared" si="2"/>
        <v>0</v>
      </c>
      <c r="I41" s="13"/>
      <c r="J41" s="349">
        <v>45445</v>
      </c>
    </row>
    <row r="42" spans="1:10" ht="12" customHeight="1">
      <c r="A42" s="3" t="s">
        <v>39</v>
      </c>
      <c r="B42" s="13"/>
      <c r="C42" s="13"/>
      <c r="D42" s="13"/>
      <c r="E42" s="14">
        <f t="shared" si="0"/>
        <v>0</v>
      </c>
      <c r="F42" s="14">
        <f t="shared" si="1"/>
        <v>0</v>
      </c>
      <c r="G42" s="14">
        <f t="shared" si="2"/>
        <v>0</v>
      </c>
      <c r="I42" s="13"/>
      <c r="J42" s="349">
        <v>45452</v>
      </c>
    </row>
    <row r="43" spans="1:10" ht="12" customHeight="1">
      <c r="A43" s="3" t="s">
        <v>40</v>
      </c>
      <c r="B43" s="13"/>
      <c r="C43" s="13"/>
      <c r="D43" s="13"/>
      <c r="E43" s="14">
        <f t="shared" si="0"/>
        <v>0</v>
      </c>
      <c r="F43" s="14">
        <f t="shared" si="1"/>
        <v>0</v>
      </c>
      <c r="G43" s="14">
        <f t="shared" si="2"/>
        <v>0</v>
      </c>
      <c r="I43" s="13"/>
      <c r="J43" s="349">
        <v>45459</v>
      </c>
    </row>
    <row r="44" spans="1:10" ht="12" customHeight="1">
      <c r="A44" s="3" t="s">
        <v>41</v>
      </c>
      <c r="B44" s="13"/>
      <c r="C44" s="13"/>
      <c r="D44" s="13"/>
      <c r="E44" s="14">
        <f t="shared" si="0"/>
        <v>0</v>
      </c>
      <c r="F44" s="14">
        <f t="shared" si="1"/>
        <v>0</v>
      </c>
      <c r="G44" s="14">
        <f t="shared" si="2"/>
        <v>0</v>
      </c>
      <c r="I44" s="13"/>
      <c r="J44" s="349">
        <v>45466</v>
      </c>
    </row>
    <row r="45" spans="1:10" ht="12" customHeight="1">
      <c r="A45" s="3" t="s">
        <v>42</v>
      </c>
      <c r="B45" s="13"/>
      <c r="C45" s="13"/>
      <c r="D45" s="13"/>
      <c r="E45" s="14">
        <f t="shared" si="0"/>
        <v>0</v>
      </c>
      <c r="F45" s="14">
        <f t="shared" si="1"/>
        <v>0</v>
      </c>
      <c r="G45" s="14">
        <f t="shared" si="2"/>
        <v>0</v>
      </c>
      <c r="I45" s="13"/>
      <c r="J45" s="349">
        <v>45473</v>
      </c>
    </row>
    <row r="46" spans="1:10" ht="12" customHeight="1">
      <c r="A46" s="3" t="s">
        <v>43</v>
      </c>
      <c r="B46" s="13"/>
      <c r="C46" s="13"/>
      <c r="D46" s="13"/>
      <c r="E46" s="14">
        <f t="shared" si="0"/>
        <v>0</v>
      </c>
      <c r="F46" s="14">
        <f t="shared" si="1"/>
        <v>0</v>
      </c>
      <c r="G46" s="14">
        <f t="shared" si="2"/>
        <v>0</v>
      </c>
      <c r="I46" s="13"/>
      <c r="J46" s="349">
        <v>45480</v>
      </c>
    </row>
    <row r="47" spans="1:10" ht="12" customHeight="1">
      <c r="A47" s="3" t="s">
        <v>44</v>
      </c>
      <c r="B47" s="13"/>
      <c r="C47" s="13"/>
      <c r="D47" s="13"/>
      <c r="E47" s="14">
        <f t="shared" si="0"/>
        <v>0</v>
      </c>
      <c r="F47" s="14">
        <f t="shared" si="1"/>
        <v>0</v>
      </c>
      <c r="G47" s="14">
        <f t="shared" si="2"/>
        <v>0</v>
      </c>
      <c r="I47" s="13"/>
      <c r="J47" s="349">
        <v>45487</v>
      </c>
    </row>
    <row r="48" spans="1:10" ht="12" customHeight="1">
      <c r="A48" s="3" t="s">
        <v>45</v>
      </c>
      <c r="B48" s="13"/>
      <c r="C48" s="13"/>
      <c r="D48" s="13"/>
      <c r="E48" s="14">
        <f t="shared" si="0"/>
        <v>0</v>
      </c>
      <c r="F48" s="14">
        <f t="shared" si="1"/>
        <v>0</v>
      </c>
      <c r="G48" s="14">
        <f t="shared" si="2"/>
        <v>0</v>
      </c>
      <c r="I48" s="13"/>
      <c r="J48" s="349">
        <v>45494</v>
      </c>
    </row>
    <row r="49" spans="1:10" ht="12" customHeight="1">
      <c r="A49" s="3" t="s">
        <v>46</v>
      </c>
      <c r="B49" s="13"/>
      <c r="C49" s="13"/>
      <c r="D49" s="13"/>
      <c r="E49" s="14">
        <f t="shared" si="0"/>
        <v>0</v>
      </c>
      <c r="F49" s="14">
        <f t="shared" si="1"/>
        <v>0</v>
      </c>
      <c r="G49" s="14">
        <f t="shared" si="2"/>
        <v>0</v>
      </c>
      <c r="I49" s="13"/>
      <c r="J49" s="349">
        <v>45501</v>
      </c>
    </row>
    <row r="50" spans="1:10" ht="12" customHeight="1">
      <c r="A50" s="3" t="s">
        <v>47</v>
      </c>
      <c r="B50" s="13"/>
      <c r="C50" s="13"/>
      <c r="D50" s="13"/>
      <c r="E50" s="14">
        <f t="shared" si="0"/>
        <v>0</v>
      </c>
      <c r="F50" s="14">
        <f t="shared" si="1"/>
        <v>0</v>
      </c>
      <c r="G50" s="14">
        <f t="shared" si="2"/>
        <v>0</v>
      </c>
      <c r="I50" s="13"/>
      <c r="J50" s="349">
        <v>45508</v>
      </c>
    </row>
    <row r="51" spans="1:10" ht="12" customHeight="1">
      <c r="A51" s="3" t="s">
        <v>48</v>
      </c>
      <c r="B51" s="13"/>
      <c r="C51" s="13"/>
      <c r="D51" s="13"/>
      <c r="E51" s="14">
        <f t="shared" si="0"/>
        <v>0</v>
      </c>
      <c r="F51" s="14">
        <f t="shared" si="1"/>
        <v>0</v>
      </c>
      <c r="G51" s="14">
        <f t="shared" si="2"/>
        <v>0</v>
      </c>
      <c r="I51" s="13"/>
      <c r="J51" s="349">
        <v>45515</v>
      </c>
    </row>
    <row r="52" spans="1:10" ht="12" customHeight="1">
      <c r="A52" s="3" t="s">
        <v>49</v>
      </c>
      <c r="B52" s="13"/>
      <c r="C52" s="13"/>
      <c r="D52" s="13"/>
      <c r="E52" s="14">
        <f t="shared" si="0"/>
        <v>0</v>
      </c>
      <c r="F52" s="14">
        <f t="shared" si="1"/>
        <v>0</v>
      </c>
      <c r="G52" s="14">
        <f t="shared" si="2"/>
        <v>0</v>
      </c>
      <c r="I52" s="13"/>
      <c r="J52" s="349">
        <v>45522</v>
      </c>
    </row>
    <row r="53" spans="1:10" ht="12" customHeight="1">
      <c r="A53" s="3" t="s">
        <v>50</v>
      </c>
      <c r="B53" s="13"/>
      <c r="C53" s="13"/>
      <c r="D53" s="13"/>
      <c r="E53" s="14">
        <f t="shared" si="0"/>
        <v>0</v>
      </c>
      <c r="F53" s="14">
        <f t="shared" si="1"/>
        <v>0</v>
      </c>
      <c r="G53" s="14">
        <f t="shared" si="2"/>
        <v>0</v>
      </c>
      <c r="I53" s="13"/>
      <c r="J53" s="349">
        <v>45529</v>
      </c>
    </row>
    <row r="54" spans="1:10" ht="12" customHeight="1">
      <c r="A54" s="3" t="s">
        <v>51</v>
      </c>
      <c r="B54" s="13"/>
      <c r="C54" s="13"/>
      <c r="D54" s="13"/>
      <c r="E54" s="14">
        <f t="shared" si="0"/>
        <v>0</v>
      </c>
      <c r="F54" s="14">
        <f t="shared" si="1"/>
        <v>0</v>
      </c>
      <c r="G54" s="14">
        <f t="shared" si="2"/>
        <v>0</v>
      </c>
      <c r="I54" s="13"/>
      <c r="J54" s="349">
        <v>45536</v>
      </c>
    </row>
    <row r="55" spans="1:10" ht="12" customHeight="1">
      <c r="A55" s="3" t="s">
        <v>52</v>
      </c>
      <c r="B55" s="13"/>
      <c r="C55" s="13"/>
      <c r="D55" s="13"/>
      <c r="E55" s="14">
        <f t="shared" si="0"/>
        <v>0</v>
      </c>
      <c r="F55" s="14">
        <f t="shared" si="1"/>
        <v>0</v>
      </c>
      <c r="G55" s="14">
        <f t="shared" si="2"/>
        <v>0</v>
      </c>
      <c r="I55" s="13"/>
      <c r="J55" s="349">
        <v>19975</v>
      </c>
    </row>
    <row r="56" spans="1:10" ht="12" customHeight="1">
      <c r="A56" s="3" t="s">
        <v>53</v>
      </c>
      <c r="B56" s="13"/>
      <c r="C56" s="13"/>
      <c r="D56" s="13"/>
      <c r="E56" s="14">
        <f t="shared" si="0"/>
        <v>0</v>
      </c>
      <c r="F56" s="14">
        <f t="shared" si="1"/>
        <v>0</v>
      </c>
      <c r="G56" s="14">
        <f t="shared" si="2"/>
        <v>0</v>
      </c>
      <c r="I56" s="13"/>
      <c r="J56" s="349">
        <v>45550</v>
      </c>
    </row>
    <row r="57" spans="1:10" ht="12" customHeight="1">
      <c r="A57" s="3" t="s">
        <v>54</v>
      </c>
      <c r="B57" s="13"/>
      <c r="C57" s="13"/>
      <c r="D57" s="13"/>
      <c r="E57" s="14">
        <f t="shared" si="0"/>
        <v>0</v>
      </c>
      <c r="F57" s="14">
        <f t="shared" si="1"/>
        <v>0</v>
      </c>
      <c r="G57" s="14">
        <f t="shared" si="2"/>
        <v>0</v>
      </c>
      <c r="I57" s="13"/>
      <c r="J57" s="349">
        <v>45557</v>
      </c>
    </row>
    <row r="58" spans="1:10" ht="12" customHeight="1">
      <c r="A58" s="3" t="s">
        <v>55</v>
      </c>
      <c r="B58" s="13"/>
      <c r="C58" s="13"/>
      <c r="D58" s="13"/>
      <c r="E58" s="14">
        <f t="shared" si="0"/>
        <v>0</v>
      </c>
      <c r="F58" s="14">
        <f t="shared" si="1"/>
        <v>0</v>
      </c>
      <c r="G58" s="14">
        <f t="shared" si="2"/>
        <v>0</v>
      </c>
      <c r="I58" s="13"/>
      <c r="J58" s="349">
        <v>45564</v>
      </c>
    </row>
    <row r="59" spans="1:10" ht="12" customHeight="1">
      <c r="A59" s="3" t="s">
        <v>56</v>
      </c>
      <c r="B59" s="13"/>
      <c r="C59" s="13"/>
      <c r="D59" s="13"/>
      <c r="E59" s="14">
        <f t="shared" si="0"/>
        <v>0</v>
      </c>
      <c r="F59" s="14">
        <f t="shared" si="1"/>
        <v>0</v>
      </c>
      <c r="G59" s="14">
        <f t="shared" si="2"/>
        <v>0</v>
      </c>
      <c r="I59" s="13"/>
      <c r="J59" s="349">
        <v>45571</v>
      </c>
    </row>
    <row r="60" spans="1:10" ht="12" customHeight="1">
      <c r="A60" s="3" t="s">
        <v>57</v>
      </c>
      <c r="B60" s="13"/>
      <c r="C60" s="13"/>
      <c r="D60" s="13"/>
      <c r="E60" s="14">
        <f t="shared" si="0"/>
        <v>0</v>
      </c>
      <c r="F60" s="14">
        <f t="shared" si="1"/>
        <v>0</v>
      </c>
      <c r="G60" s="14">
        <f t="shared" si="2"/>
        <v>0</v>
      </c>
      <c r="I60" s="13"/>
      <c r="J60" s="349">
        <v>45578</v>
      </c>
    </row>
    <row r="61" spans="1:10" ht="12" customHeight="1">
      <c r="A61" s="3" t="s">
        <v>58</v>
      </c>
      <c r="B61" s="13"/>
      <c r="C61" s="13"/>
      <c r="D61" s="13"/>
      <c r="E61" s="14">
        <f t="shared" si="0"/>
        <v>0</v>
      </c>
      <c r="F61" s="14">
        <f t="shared" si="1"/>
        <v>0</v>
      </c>
      <c r="G61" s="14">
        <f t="shared" si="2"/>
        <v>0</v>
      </c>
      <c r="I61" s="13"/>
      <c r="J61" s="349">
        <v>45585</v>
      </c>
    </row>
    <row r="62" spans="1:10" ht="12" customHeight="1">
      <c r="A62" s="3" t="s">
        <v>59</v>
      </c>
      <c r="B62" s="13"/>
      <c r="C62" s="13"/>
      <c r="D62" s="13"/>
      <c r="E62" s="14">
        <f t="shared" si="0"/>
        <v>0</v>
      </c>
      <c r="F62" s="14">
        <f t="shared" si="1"/>
        <v>0</v>
      </c>
      <c r="G62" s="14">
        <f t="shared" si="2"/>
        <v>0</v>
      </c>
      <c r="I62" s="13"/>
      <c r="J62" s="349">
        <v>45592</v>
      </c>
    </row>
    <row r="63" spans="1:10" ht="12" customHeight="1">
      <c r="A63" s="3" t="s">
        <v>60</v>
      </c>
      <c r="B63" s="13"/>
      <c r="C63" s="13"/>
      <c r="D63" s="13"/>
      <c r="E63" s="14">
        <f t="shared" si="0"/>
        <v>0</v>
      </c>
      <c r="F63" s="14">
        <f t="shared" si="1"/>
        <v>0</v>
      </c>
      <c r="G63" s="14">
        <f t="shared" si="2"/>
        <v>0</v>
      </c>
      <c r="I63" s="13"/>
      <c r="J63" s="349">
        <v>45599</v>
      </c>
    </row>
    <row r="64" spans="1:10" ht="12" customHeight="1">
      <c r="A64" s="3" t="s">
        <v>61</v>
      </c>
      <c r="B64" s="13"/>
      <c r="C64" s="13"/>
      <c r="D64" s="13"/>
      <c r="E64" s="14">
        <f t="shared" si="0"/>
        <v>0</v>
      </c>
      <c r="F64" s="14">
        <f t="shared" si="1"/>
        <v>0</v>
      </c>
      <c r="G64" s="14">
        <f t="shared" si="2"/>
        <v>0</v>
      </c>
      <c r="I64" s="13"/>
      <c r="J64" s="349">
        <v>45606</v>
      </c>
    </row>
    <row r="65" spans="1:10" ht="12" customHeight="1">
      <c r="A65" s="3" t="s">
        <v>62</v>
      </c>
      <c r="B65" s="13"/>
      <c r="C65" s="13"/>
      <c r="D65" s="13"/>
      <c r="E65" s="14">
        <f t="shared" si="0"/>
        <v>0</v>
      </c>
      <c r="F65" s="14">
        <f t="shared" si="1"/>
        <v>0</v>
      </c>
      <c r="G65" s="14">
        <f t="shared" si="2"/>
        <v>0</v>
      </c>
      <c r="H65" s="14"/>
      <c r="I65" s="13"/>
      <c r="J65" s="349">
        <v>45613</v>
      </c>
    </row>
    <row r="66" spans="1:10" ht="12" customHeight="1">
      <c r="A66" s="3" t="s">
        <v>63</v>
      </c>
      <c r="B66" s="13"/>
      <c r="C66" s="13"/>
      <c r="D66" s="13"/>
      <c r="E66" s="14">
        <f t="shared" si="0"/>
        <v>0</v>
      </c>
      <c r="F66" s="14">
        <f t="shared" si="1"/>
        <v>0</v>
      </c>
      <c r="G66" s="14">
        <f t="shared" si="2"/>
        <v>0</v>
      </c>
      <c r="H66" s="14"/>
      <c r="I66" s="13"/>
      <c r="J66" s="349">
        <v>45620</v>
      </c>
    </row>
    <row r="67" spans="1:10" ht="12" customHeight="1">
      <c r="A67" s="3" t="s">
        <v>64</v>
      </c>
      <c r="B67" s="13"/>
      <c r="C67" s="13"/>
      <c r="D67" s="13"/>
      <c r="E67" s="14">
        <f t="shared" si="0"/>
        <v>0</v>
      </c>
      <c r="F67" s="14">
        <f t="shared" si="1"/>
        <v>0</v>
      </c>
      <c r="G67" s="14">
        <f t="shared" si="2"/>
        <v>0</v>
      </c>
      <c r="H67" s="14"/>
      <c r="I67" s="13"/>
      <c r="J67" s="349">
        <v>45627</v>
      </c>
    </row>
    <row r="68" spans="1:10" ht="12" customHeight="1">
      <c r="A68" s="3" t="s">
        <v>65</v>
      </c>
      <c r="B68" s="13"/>
      <c r="C68" s="13"/>
      <c r="D68" s="13"/>
      <c r="E68" s="14">
        <f t="shared" si="0"/>
        <v>0</v>
      </c>
      <c r="F68" s="14">
        <f t="shared" si="1"/>
        <v>0</v>
      </c>
      <c r="G68" s="14">
        <f t="shared" si="2"/>
        <v>0</v>
      </c>
      <c r="H68" s="14"/>
      <c r="I68" s="13"/>
      <c r="J68" s="349">
        <v>45634</v>
      </c>
    </row>
    <row r="69" spans="1:10" ht="12" customHeight="1">
      <c r="A69" s="3" t="s">
        <v>66</v>
      </c>
      <c r="B69" s="13"/>
      <c r="C69" s="13"/>
      <c r="D69" s="13"/>
      <c r="E69" s="14">
        <f t="shared" si="0"/>
        <v>0</v>
      </c>
      <c r="F69" s="14">
        <f t="shared" si="1"/>
        <v>0</v>
      </c>
      <c r="G69" s="14">
        <f t="shared" si="2"/>
        <v>0</v>
      </c>
      <c r="H69" s="14"/>
      <c r="I69" s="13"/>
      <c r="J69" s="349">
        <v>45641</v>
      </c>
    </row>
    <row r="70" spans="1:10" ht="12" customHeight="1">
      <c r="A70" s="3" t="s">
        <v>67</v>
      </c>
      <c r="B70" s="13"/>
      <c r="C70" s="13"/>
      <c r="D70" s="13"/>
      <c r="E70" s="14">
        <f t="shared" si="0"/>
        <v>0</v>
      </c>
      <c r="F70" s="14">
        <f t="shared" si="1"/>
        <v>0</v>
      </c>
      <c r="G70" s="14">
        <f t="shared" si="2"/>
        <v>0</v>
      </c>
      <c r="H70" s="14"/>
      <c r="I70" s="13"/>
      <c r="J70" s="349">
        <v>45648</v>
      </c>
    </row>
    <row r="71" spans="1:10" ht="12" customHeight="1">
      <c r="A71" s="3" t="s">
        <v>68</v>
      </c>
      <c r="B71" s="13"/>
      <c r="C71" s="13"/>
      <c r="D71" s="13"/>
      <c r="E71" s="14">
        <f t="shared" si="0"/>
        <v>0</v>
      </c>
      <c r="F71" s="14">
        <f t="shared" si="1"/>
        <v>0</v>
      </c>
      <c r="G71" s="14">
        <f t="shared" si="2"/>
        <v>0</v>
      </c>
      <c r="H71" s="14"/>
      <c r="I71" s="13"/>
      <c r="J71" s="350">
        <v>45655</v>
      </c>
    </row>
    <row r="72" spans="1:10" ht="12" customHeight="1">
      <c r="B72" s="14"/>
      <c r="C72" s="14"/>
      <c r="D72" s="14"/>
      <c r="E72" s="14"/>
      <c r="F72" s="14"/>
      <c r="G72" s="14"/>
      <c r="H72" s="14"/>
      <c r="I72" s="14"/>
      <c r="J72" s="349"/>
    </row>
    <row r="73" spans="1:10" ht="12" customHeight="1">
      <c r="A73" s="3" t="s">
        <v>69</v>
      </c>
      <c r="B73" s="14">
        <f t="shared" ref="B73:D73" si="3">SUM(B20:B72)</f>
        <v>0</v>
      </c>
      <c r="C73" s="14">
        <f t="shared" si="3"/>
        <v>0</v>
      </c>
      <c r="D73" s="14">
        <f t="shared" si="3"/>
        <v>0</v>
      </c>
      <c r="E73" s="14">
        <f>SUM(B73:D73)</f>
        <v>0</v>
      </c>
      <c r="F73" s="14">
        <f>SUM(F20:F72)</f>
        <v>0</v>
      </c>
      <c r="G73" s="14">
        <f>F73</f>
        <v>0</v>
      </c>
      <c r="H73" s="14"/>
      <c r="I73" s="14">
        <f>SUM(I20:I72)</f>
        <v>0</v>
      </c>
    </row>
  </sheetData>
  <mergeCells count="1">
    <mergeCell ref="A1:I1"/>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00"/>
  </sheetPr>
  <dimension ref="A1:H24"/>
  <sheetViews>
    <sheetView workbookViewId="0"/>
  </sheetViews>
  <sheetFormatPr defaultColWidth="12.5703125" defaultRowHeight="15" customHeight="1"/>
  <cols>
    <col min="1" max="1" width="12.85546875" customWidth="1"/>
    <col min="2" max="2" width="9" customWidth="1"/>
    <col min="3" max="3" width="27.5703125" customWidth="1"/>
    <col min="4" max="4" width="9.42578125" customWidth="1"/>
    <col min="5" max="6" width="9" customWidth="1"/>
    <col min="7" max="7" width="24.85546875" customWidth="1"/>
    <col min="8" max="8" width="13.42578125" customWidth="1"/>
    <col min="9" max="9" width="9" customWidth="1"/>
    <col min="10" max="26" width="10" customWidth="1"/>
  </cols>
  <sheetData>
    <row r="1" spans="1:8" ht="37.5" customHeight="1">
      <c r="A1" s="199" t="s">
        <v>276</v>
      </c>
      <c r="B1" s="413" t="s">
        <v>277</v>
      </c>
      <c r="C1" s="383"/>
      <c r="D1" s="383"/>
      <c r="E1" s="383"/>
      <c r="F1" s="383"/>
      <c r="G1" s="383"/>
      <c r="H1" s="384"/>
    </row>
    <row r="2" spans="1:8" ht="18.75" customHeight="1">
      <c r="A2" s="4"/>
      <c r="B2" s="414" t="s">
        <v>203</v>
      </c>
      <c r="C2" s="383"/>
      <c r="D2" s="383"/>
      <c r="E2" s="383"/>
      <c r="F2" s="383"/>
      <c r="G2" s="383"/>
      <c r="H2" s="384"/>
    </row>
    <row r="3" spans="1:8" ht="12" customHeight="1">
      <c r="A3" s="4"/>
      <c r="B3" s="200"/>
      <c r="C3" s="200"/>
      <c r="D3" s="200"/>
      <c r="E3" s="200"/>
      <c r="F3" s="200"/>
      <c r="G3" s="200"/>
      <c r="H3" s="200"/>
    </row>
    <row r="4" spans="1:8" ht="12" customHeight="1">
      <c r="A4" s="4"/>
      <c r="B4" s="200"/>
      <c r="C4" s="200"/>
      <c r="D4" s="200"/>
      <c r="E4" s="200"/>
      <c r="F4" s="200"/>
      <c r="G4" s="200"/>
      <c r="H4" s="200"/>
    </row>
    <row r="5" spans="1:8" ht="12" customHeight="1">
      <c r="A5" s="4"/>
      <c r="B5" s="199" t="s">
        <v>278</v>
      </c>
      <c r="C5" s="201"/>
      <c r="D5" s="202"/>
      <c r="E5" s="200"/>
      <c r="F5" s="199" t="s">
        <v>279</v>
      </c>
      <c r="G5" s="201"/>
      <c r="H5" s="202"/>
    </row>
    <row r="6" spans="1:8" ht="12.75" customHeight="1">
      <c r="A6" s="4"/>
      <c r="B6" s="203" t="s">
        <v>280</v>
      </c>
      <c r="C6" s="200"/>
      <c r="D6" s="200"/>
      <c r="E6" s="200"/>
      <c r="F6" s="203" t="s">
        <v>281</v>
      </c>
      <c r="G6" s="204"/>
      <c r="H6" s="205"/>
    </row>
    <row r="7" spans="1:8" ht="12" customHeight="1">
      <c r="A7" s="4"/>
      <c r="B7" s="200" t="s">
        <v>282</v>
      </c>
      <c r="C7" s="200"/>
      <c r="D7" s="206"/>
      <c r="E7" s="200"/>
      <c r="F7" s="200" t="s">
        <v>283</v>
      </c>
      <c r="G7" s="200"/>
      <c r="H7" s="206"/>
    </row>
    <row r="8" spans="1:8" ht="12" customHeight="1">
      <c r="A8" s="4"/>
      <c r="B8" s="200" t="s">
        <v>284</v>
      </c>
      <c r="C8" s="200"/>
      <c r="D8" s="206"/>
      <c r="E8" s="200"/>
      <c r="F8" s="200" t="s">
        <v>285</v>
      </c>
      <c r="G8" s="200"/>
      <c r="H8" s="206"/>
    </row>
    <row r="9" spans="1:8" ht="12" customHeight="1">
      <c r="A9" s="4"/>
      <c r="B9" s="200"/>
      <c r="C9" s="200" t="s">
        <v>286</v>
      </c>
      <c r="D9" s="206"/>
      <c r="E9" s="200"/>
      <c r="F9" s="200" t="s">
        <v>287</v>
      </c>
      <c r="G9" s="200"/>
      <c r="H9" s="206"/>
    </row>
    <row r="10" spans="1:8" ht="12" customHeight="1">
      <c r="A10" s="4"/>
      <c r="B10" s="200" t="s">
        <v>288</v>
      </c>
      <c r="C10" s="200"/>
      <c r="D10" s="206"/>
      <c r="E10" s="200"/>
      <c r="F10" s="200" t="s">
        <v>289</v>
      </c>
      <c r="G10" s="200"/>
      <c r="H10" s="206"/>
    </row>
    <row r="11" spans="1:8" ht="12" customHeight="1">
      <c r="A11" s="4"/>
      <c r="B11" s="200" t="s">
        <v>290</v>
      </c>
      <c r="C11" s="200"/>
      <c r="D11" s="206"/>
      <c r="E11" s="200"/>
      <c r="F11" s="200" t="s">
        <v>291</v>
      </c>
      <c r="G11" s="200"/>
      <c r="H11" s="206"/>
    </row>
    <row r="12" spans="1:8" ht="12" customHeight="1">
      <c r="A12" s="4"/>
      <c r="B12" s="200" t="s">
        <v>292</v>
      </c>
      <c r="C12" s="200"/>
      <c r="D12" s="207"/>
      <c r="E12" s="200"/>
      <c r="F12" s="200" t="s">
        <v>293</v>
      </c>
      <c r="G12" s="200"/>
      <c r="H12" s="207"/>
    </row>
    <row r="13" spans="1:8" ht="12" customHeight="1">
      <c r="A13" s="4"/>
      <c r="B13" s="200"/>
      <c r="C13" s="203" t="s">
        <v>294</v>
      </c>
      <c r="D13" s="208" t="s">
        <v>135</v>
      </c>
      <c r="E13" s="200"/>
      <c r="F13" s="200"/>
      <c r="G13" s="203" t="s">
        <v>295</v>
      </c>
      <c r="H13" s="208" t="s">
        <v>135</v>
      </c>
    </row>
    <row r="14" spans="1:8" ht="12.75" customHeight="1">
      <c r="A14" s="4"/>
      <c r="B14" s="209" t="s">
        <v>296</v>
      </c>
      <c r="C14" s="200"/>
      <c r="D14" s="205"/>
      <c r="E14" s="200"/>
      <c r="F14" s="209" t="s">
        <v>297</v>
      </c>
      <c r="G14" s="200"/>
      <c r="H14" s="205"/>
    </row>
    <row r="15" spans="1:8" ht="12" customHeight="1">
      <c r="A15" s="4"/>
      <c r="B15" s="200" t="s">
        <v>298</v>
      </c>
      <c r="C15" s="200"/>
      <c r="D15" s="206"/>
      <c r="E15" s="200"/>
      <c r="F15" s="200" t="s">
        <v>299</v>
      </c>
      <c r="G15" s="200"/>
      <c r="H15" s="206"/>
    </row>
    <row r="16" spans="1:8" ht="12" customHeight="1">
      <c r="A16" s="4"/>
      <c r="B16" s="200" t="s">
        <v>300</v>
      </c>
      <c r="C16" s="200"/>
      <c r="D16" s="206"/>
      <c r="E16" s="200"/>
      <c r="F16" s="200" t="s">
        <v>301</v>
      </c>
      <c r="G16" s="200"/>
      <c r="H16" s="207"/>
    </row>
    <row r="17" spans="2:8" ht="12" customHeight="1">
      <c r="B17" s="200" t="s">
        <v>302</v>
      </c>
      <c r="C17" s="200"/>
      <c r="D17" s="206"/>
      <c r="E17" s="200"/>
      <c r="F17" s="200"/>
      <c r="G17" s="203" t="s">
        <v>303</v>
      </c>
      <c r="H17" s="208" t="s">
        <v>135</v>
      </c>
    </row>
    <row r="18" spans="2:8" ht="12" customHeight="1">
      <c r="B18" s="200"/>
      <c r="C18" s="200" t="s">
        <v>304</v>
      </c>
      <c r="D18" s="206"/>
      <c r="E18" s="200"/>
      <c r="F18" s="200"/>
      <c r="G18" s="200"/>
      <c r="H18" s="205"/>
    </row>
    <row r="19" spans="2:8" ht="12" customHeight="1">
      <c r="B19" s="200" t="s">
        <v>305</v>
      </c>
      <c r="C19" s="200"/>
      <c r="D19" s="206"/>
      <c r="E19" s="200"/>
      <c r="F19" s="200"/>
      <c r="G19" s="200"/>
      <c r="H19" s="205"/>
    </row>
    <row r="20" spans="2:8" ht="12.75" customHeight="1">
      <c r="B20" s="200"/>
      <c r="C20" s="200" t="s">
        <v>304</v>
      </c>
      <c r="D20" s="206"/>
      <c r="E20" s="200"/>
      <c r="F20" s="209" t="s">
        <v>306</v>
      </c>
      <c r="G20" s="200"/>
      <c r="H20" s="205"/>
    </row>
    <row r="21" spans="2:8" ht="12" customHeight="1">
      <c r="B21" s="200" t="s">
        <v>307</v>
      </c>
      <c r="C21" s="200"/>
      <c r="D21" s="206"/>
      <c r="E21" s="200"/>
      <c r="F21" s="200" t="s">
        <v>308</v>
      </c>
      <c r="G21" s="200"/>
      <c r="H21" s="206"/>
    </row>
    <row r="22" spans="2:8" ht="12" customHeight="1">
      <c r="B22" s="200"/>
      <c r="C22" s="200" t="s">
        <v>304</v>
      </c>
      <c r="D22" s="207"/>
      <c r="E22" s="200"/>
      <c r="F22" s="200" t="s">
        <v>309</v>
      </c>
      <c r="G22" s="200"/>
      <c r="H22" s="208" t="s">
        <v>135</v>
      </c>
    </row>
    <row r="23" spans="2:8" ht="18.75" customHeight="1">
      <c r="B23" s="200"/>
      <c r="C23" s="203" t="s">
        <v>310</v>
      </c>
      <c r="D23" s="208" t="s">
        <v>135</v>
      </c>
      <c r="E23" s="200"/>
      <c r="F23" s="200"/>
      <c r="G23" s="203" t="s">
        <v>311</v>
      </c>
      <c r="H23" s="208" t="s">
        <v>135</v>
      </c>
    </row>
    <row r="24" spans="2:8" ht="12.75" customHeight="1">
      <c r="B24" s="203" t="s">
        <v>312</v>
      </c>
      <c r="C24" s="200"/>
      <c r="D24" s="210" t="s">
        <v>135</v>
      </c>
      <c r="E24" s="200"/>
      <c r="F24" s="203" t="s">
        <v>313</v>
      </c>
      <c r="G24" s="203"/>
      <c r="H24" s="210" t="s">
        <v>135</v>
      </c>
    </row>
  </sheetData>
  <mergeCells count="2">
    <mergeCell ref="B1:H1"/>
    <mergeCell ref="B2:H2"/>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333399"/>
  </sheetPr>
  <dimension ref="A1:L49"/>
  <sheetViews>
    <sheetView topLeftCell="A11" workbookViewId="0">
      <selection activeCell="F58" sqref="F58"/>
    </sheetView>
  </sheetViews>
  <sheetFormatPr defaultColWidth="12.5703125" defaultRowHeight="15" customHeight="1"/>
  <cols>
    <col min="1" max="1" width="3.140625" customWidth="1"/>
    <col min="2" max="3" width="10" customWidth="1"/>
    <col min="4" max="4" width="22" customWidth="1"/>
    <col min="5" max="5" width="8.42578125" customWidth="1"/>
    <col min="6" max="6" width="10.5703125" customWidth="1"/>
    <col min="7" max="7" width="12.5703125" customWidth="1"/>
    <col min="8" max="9" width="12" customWidth="1"/>
    <col min="10" max="10" width="17.85546875" customWidth="1"/>
    <col min="11" max="11" width="11.42578125" customWidth="1"/>
    <col min="12" max="26" width="10" customWidth="1"/>
  </cols>
  <sheetData>
    <row r="1" spans="1:12" ht="4.5" customHeight="1">
      <c r="A1" s="415" t="s">
        <v>314</v>
      </c>
      <c r="B1" s="383"/>
      <c r="C1" s="383"/>
      <c r="D1" s="383"/>
      <c r="E1" s="383"/>
      <c r="F1" s="383"/>
      <c r="G1" s="383"/>
      <c r="H1" s="383"/>
      <c r="I1" s="383"/>
      <c r="J1" s="384"/>
    </row>
    <row r="2" spans="1:12" ht="15" customHeight="1">
      <c r="A2" s="416" t="s">
        <v>717</v>
      </c>
      <c r="B2" s="383"/>
      <c r="C2" s="383"/>
      <c r="D2" s="383"/>
      <c r="E2" s="383"/>
      <c r="F2" s="383"/>
      <c r="G2" s="383"/>
      <c r="H2" s="383"/>
      <c r="I2" s="383"/>
      <c r="J2" s="384"/>
    </row>
    <row r="3" spans="1:12" ht="15" customHeight="1">
      <c r="A3" s="211"/>
      <c r="B3" s="212"/>
      <c r="C3" s="212"/>
      <c r="D3" s="212"/>
      <c r="E3" s="212"/>
      <c r="F3" s="212"/>
      <c r="G3" s="212"/>
      <c r="H3" s="212"/>
      <c r="I3" s="212"/>
      <c r="J3" s="212"/>
    </row>
    <row r="4" spans="1:12" ht="15" customHeight="1">
      <c r="A4" s="213" t="s">
        <v>719</v>
      </c>
      <c r="B4" s="213"/>
      <c r="C4" s="213"/>
      <c r="D4" s="213"/>
      <c r="E4" s="213"/>
      <c r="F4" s="213"/>
      <c r="G4" s="213"/>
      <c r="H4" s="214"/>
      <c r="I4" s="214" t="s">
        <v>315</v>
      </c>
      <c r="J4" s="213"/>
    </row>
    <row r="5" spans="1:12" ht="12.75" customHeight="1">
      <c r="A5" s="215"/>
      <c r="B5" s="215"/>
      <c r="C5" s="215"/>
      <c r="D5" s="215"/>
      <c r="E5" s="215"/>
      <c r="F5" s="216"/>
      <c r="G5" s="216" t="s">
        <v>316</v>
      </c>
      <c r="H5" s="216" t="s">
        <v>317</v>
      </c>
      <c r="I5" s="216" t="s">
        <v>318</v>
      </c>
      <c r="J5" s="217" t="s">
        <v>69</v>
      </c>
    </row>
    <row r="6" spans="1:12" ht="12.75" customHeight="1">
      <c r="A6" s="215"/>
      <c r="B6" s="215" t="s">
        <v>319</v>
      </c>
      <c r="C6" s="215"/>
      <c r="D6" s="215"/>
      <c r="E6" s="215"/>
      <c r="F6" s="216"/>
      <c r="G6" s="218">
        <v>0</v>
      </c>
      <c r="H6" s="218">
        <v>0</v>
      </c>
      <c r="I6" s="219">
        <v>0</v>
      </c>
      <c r="J6" s="220">
        <v>0</v>
      </c>
      <c r="K6" s="197">
        <v>0</v>
      </c>
    </row>
    <row r="7" spans="1:12" ht="12.75" customHeight="1">
      <c r="A7" s="215"/>
      <c r="B7" s="215"/>
      <c r="C7" s="215"/>
      <c r="D7" s="215"/>
      <c r="E7" s="215"/>
      <c r="F7" s="215"/>
      <c r="G7" s="215"/>
      <c r="H7" s="221"/>
      <c r="I7" s="221"/>
      <c r="J7" s="215"/>
    </row>
    <row r="8" spans="1:12" ht="7.5" customHeight="1">
      <c r="A8" s="222"/>
      <c r="B8" s="222"/>
      <c r="C8" s="222"/>
      <c r="D8" s="222"/>
      <c r="E8" s="222"/>
      <c r="F8" s="222"/>
      <c r="G8" s="222"/>
      <c r="H8" s="222"/>
      <c r="I8" s="222"/>
      <c r="J8" s="222"/>
    </row>
    <row r="9" spans="1:12" ht="12" hidden="1" customHeight="1">
      <c r="A9" s="222"/>
      <c r="B9" s="222"/>
      <c r="C9" s="222"/>
      <c r="D9" s="222"/>
      <c r="E9" s="222"/>
      <c r="F9" s="222"/>
      <c r="G9" s="222"/>
      <c r="H9" s="222"/>
      <c r="I9" s="222"/>
      <c r="J9" s="222"/>
    </row>
    <row r="10" spans="1:12" ht="12" hidden="1" customHeight="1">
      <c r="A10" s="222"/>
      <c r="B10" s="222"/>
      <c r="C10" s="222"/>
      <c r="D10" s="222"/>
      <c r="E10" s="222"/>
      <c r="F10" s="222"/>
      <c r="G10" s="222"/>
      <c r="H10" s="222"/>
      <c r="I10" s="222"/>
      <c r="J10" s="222"/>
    </row>
    <row r="11" spans="1:12" ht="15" customHeight="1">
      <c r="A11" s="223" t="s">
        <v>320</v>
      </c>
      <c r="B11" s="223"/>
      <c r="C11" s="223"/>
      <c r="D11" s="223"/>
      <c r="E11" s="223"/>
      <c r="F11" s="223"/>
      <c r="G11" s="223"/>
      <c r="H11" s="224" t="s">
        <v>321</v>
      </c>
      <c r="I11" s="224" t="s">
        <v>315</v>
      </c>
      <c r="J11" s="223"/>
    </row>
    <row r="12" spans="1:12" ht="12" customHeight="1">
      <c r="A12" s="225"/>
      <c r="B12" s="225" t="s">
        <v>322</v>
      </c>
      <c r="C12" s="225"/>
      <c r="D12" s="225"/>
      <c r="E12" s="225"/>
      <c r="F12" s="225"/>
      <c r="G12" s="225"/>
      <c r="H12" s="226">
        <v>0</v>
      </c>
      <c r="I12" s="226">
        <v>0</v>
      </c>
      <c r="J12" s="227" t="s">
        <v>69</v>
      </c>
      <c r="K12" s="197">
        <v>0</v>
      </c>
    </row>
    <row r="13" spans="1:12" ht="12" customHeight="1">
      <c r="A13" s="225"/>
      <c r="B13" s="225" t="s">
        <v>323</v>
      </c>
      <c r="C13" s="225"/>
      <c r="D13" s="225"/>
      <c r="E13" s="225"/>
      <c r="F13" s="225"/>
      <c r="G13" s="225"/>
      <c r="H13" s="226">
        <v>0</v>
      </c>
      <c r="I13" s="226">
        <v>0</v>
      </c>
      <c r="J13" s="227"/>
      <c r="K13" s="197">
        <v>0</v>
      </c>
    </row>
    <row r="14" spans="1:12" ht="12" customHeight="1">
      <c r="A14" s="225"/>
      <c r="B14" s="225" t="s">
        <v>324</v>
      </c>
      <c r="C14" s="225"/>
      <c r="D14" s="225"/>
      <c r="E14" s="225"/>
      <c r="F14" s="225"/>
      <c r="G14" s="225"/>
      <c r="H14" s="226">
        <v>0</v>
      </c>
      <c r="I14" s="226"/>
      <c r="J14" s="225"/>
      <c r="K14" s="197">
        <v>0</v>
      </c>
      <c r="L14" s="197">
        <v>0</v>
      </c>
    </row>
    <row r="15" spans="1:12" ht="12.75" customHeight="1">
      <c r="A15" s="225"/>
      <c r="B15" s="225" t="s">
        <v>325</v>
      </c>
      <c r="C15" s="225"/>
      <c r="D15" s="225"/>
      <c r="E15" s="225"/>
      <c r="F15" s="225"/>
      <c r="G15" s="225"/>
      <c r="H15" s="226">
        <v>0</v>
      </c>
      <c r="I15" s="226">
        <v>0</v>
      </c>
      <c r="K15" s="197">
        <v>0</v>
      </c>
      <c r="L15" s="197">
        <v>0</v>
      </c>
    </row>
    <row r="16" spans="1:12" ht="12.75" customHeight="1">
      <c r="A16" s="225"/>
      <c r="B16" s="225"/>
      <c r="C16" s="225"/>
      <c r="D16" s="225"/>
      <c r="E16" s="225"/>
      <c r="F16" s="225"/>
      <c r="G16" s="225"/>
      <c r="H16" s="226">
        <v>0</v>
      </c>
      <c r="I16" s="226">
        <v>0</v>
      </c>
      <c r="J16" s="228">
        <v>0</v>
      </c>
      <c r="K16" s="197"/>
      <c r="L16" s="197"/>
    </row>
    <row r="20" spans="1:12" ht="15" customHeight="1">
      <c r="A20" s="229" t="s">
        <v>720</v>
      </c>
      <c r="B20" s="230"/>
      <c r="C20" s="230"/>
      <c r="D20" s="231"/>
      <c r="E20" s="231"/>
      <c r="F20" s="231"/>
      <c r="G20" s="231"/>
      <c r="H20" s="231"/>
      <c r="I20" s="231"/>
      <c r="J20" s="232"/>
      <c r="L20" s="197"/>
    </row>
    <row r="21" spans="1:12" ht="3" customHeight="1">
      <c r="A21" s="233"/>
      <c r="B21" s="234"/>
      <c r="C21" s="234"/>
      <c r="D21" s="234"/>
      <c r="E21" s="234"/>
      <c r="F21" s="234"/>
      <c r="G21" s="234"/>
      <c r="H21" s="234"/>
      <c r="I21" s="234"/>
      <c r="J21" s="235"/>
      <c r="L21" s="197"/>
    </row>
    <row r="22" spans="1:12" ht="12.75" customHeight="1">
      <c r="A22" s="236" t="s">
        <v>326</v>
      </c>
      <c r="B22" s="237"/>
      <c r="C22" s="237"/>
      <c r="D22" s="237"/>
      <c r="E22" s="237"/>
      <c r="F22" s="238"/>
      <c r="G22" s="238"/>
      <c r="H22" s="239" t="s">
        <v>327</v>
      </c>
      <c r="I22" s="240" t="s">
        <v>328</v>
      </c>
      <c r="J22" s="241" t="s">
        <v>69</v>
      </c>
      <c r="L22" s="197"/>
    </row>
    <row r="23" spans="1:12" ht="15" customHeight="1">
      <c r="A23" s="242"/>
      <c r="B23" s="213"/>
      <c r="C23" s="215"/>
      <c r="D23" s="215"/>
      <c r="E23" s="215"/>
      <c r="F23" s="243"/>
      <c r="G23" s="215"/>
      <c r="H23" s="226">
        <v>0</v>
      </c>
      <c r="I23" s="244">
        <v>40</v>
      </c>
      <c r="J23" s="245">
        <v>0</v>
      </c>
      <c r="K23" s="197">
        <v>0</v>
      </c>
      <c r="L23" s="197">
        <v>0</v>
      </c>
    </row>
    <row r="24" spans="1:12" ht="1.5" customHeight="1">
      <c r="A24" s="242"/>
      <c r="B24" s="222"/>
      <c r="C24" s="222"/>
      <c r="D24" s="222"/>
      <c r="E24" s="222"/>
      <c r="F24" s="222"/>
      <c r="G24" s="222"/>
      <c r="H24" s="222"/>
      <c r="I24" s="246">
        <v>0</v>
      </c>
      <c r="J24" s="247"/>
    </row>
    <row r="25" spans="1:12" ht="15" customHeight="1">
      <c r="A25" s="233" t="s">
        <v>329</v>
      </c>
      <c r="B25" s="222"/>
      <c r="C25" s="234"/>
      <c r="D25" s="234"/>
      <c r="E25" s="234"/>
      <c r="F25" s="234"/>
      <c r="G25" s="234"/>
      <c r="H25" s="234"/>
      <c r="I25" s="248"/>
      <c r="J25" s="249"/>
    </row>
    <row r="26" spans="1:12" ht="12" customHeight="1">
      <c r="A26" s="250"/>
      <c r="B26" s="251" t="s">
        <v>330</v>
      </c>
      <c r="C26" s="251"/>
      <c r="D26" s="251"/>
      <c r="E26" s="252" t="s">
        <v>331</v>
      </c>
      <c r="F26" s="240" t="s">
        <v>332</v>
      </c>
      <c r="G26" s="240" t="s">
        <v>333</v>
      </c>
      <c r="H26" s="214" t="s">
        <v>321</v>
      </c>
      <c r="I26" s="253" t="s">
        <v>315</v>
      </c>
      <c r="J26" s="254"/>
    </row>
    <row r="27" spans="1:12" ht="12" customHeight="1">
      <c r="A27" s="242"/>
      <c r="B27" s="215" t="s">
        <v>334</v>
      </c>
      <c r="C27" s="215"/>
      <c r="D27" s="215"/>
      <c r="E27" s="244">
        <v>0</v>
      </c>
      <c r="F27" s="244">
        <v>0</v>
      </c>
      <c r="G27" s="226">
        <v>0</v>
      </c>
      <c r="H27" s="255"/>
      <c r="I27" s="256">
        <v>0</v>
      </c>
      <c r="J27" s="247"/>
      <c r="K27" s="197">
        <v>0</v>
      </c>
      <c r="L27" s="197">
        <v>0</v>
      </c>
    </row>
    <row r="28" spans="1:12" ht="12" customHeight="1">
      <c r="A28" s="242"/>
      <c r="B28" s="215" t="s">
        <v>335</v>
      </c>
      <c r="C28" s="215"/>
      <c r="D28" s="215"/>
      <c r="E28" s="244">
        <v>0</v>
      </c>
      <c r="F28" s="244">
        <v>0</v>
      </c>
      <c r="G28" s="226">
        <v>0</v>
      </c>
      <c r="H28" s="256"/>
      <c r="I28" s="257">
        <v>0</v>
      </c>
      <c r="J28" s="247"/>
      <c r="K28" s="197"/>
      <c r="L28" s="197"/>
    </row>
    <row r="29" spans="1:12" ht="12" customHeight="1">
      <c r="A29" s="242"/>
      <c r="B29" s="215" t="s">
        <v>336</v>
      </c>
      <c r="C29" s="215"/>
      <c r="D29" s="215"/>
      <c r="E29" s="244">
        <v>0</v>
      </c>
      <c r="F29" s="244">
        <v>0</v>
      </c>
      <c r="G29" s="226">
        <v>0</v>
      </c>
      <c r="H29" s="256"/>
      <c r="I29" s="257">
        <v>0</v>
      </c>
      <c r="J29" s="247"/>
      <c r="K29" s="197">
        <v>0</v>
      </c>
      <c r="L29" s="197">
        <v>0</v>
      </c>
    </row>
    <row r="30" spans="1:12" ht="12" customHeight="1">
      <c r="A30" s="242"/>
      <c r="B30" s="215" t="s">
        <v>337</v>
      </c>
      <c r="C30" s="215"/>
      <c r="D30" s="215"/>
      <c r="E30" s="244">
        <v>0</v>
      </c>
      <c r="F30" s="244">
        <v>0</v>
      </c>
      <c r="G30" s="226">
        <v>0</v>
      </c>
      <c r="H30" s="256"/>
      <c r="I30" s="256">
        <v>0</v>
      </c>
      <c r="J30" s="247"/>
      <c r="K30" s="197">
        <v>0</v>
      </c>
      <c r="L30" s="197">
        <v>0</v>
      </c>
    </row>
    <row r="31" spans="1:12" ht="12" customHeight="1">
      <c r="A31" s="242"/>
      <c r="B31" s="215" t="s">
        <v>338</v>
      </c>
      <c r="C31" s="215"/>
      <c r="D31" s="215"/>
      <c r="E31" s="244">
        <v>0</v>
      </c>
      <c r="F31" s="244">
        <v>0</v>
      </c>
      <c r="G31" s="226">
        <v>0</v>
      </c>
      <c r="H31" s="256"/>
      <c r="I31" s="257">
        <v>0</v>
      </c>
      <c r="J31" s="247"/>
      <c r="K31" s="197">
        <v>0</v>
      </c>
      <c r="L31" s="197">
        <v>0</v>
      </c>
    </row>
    <row r="32" spans="1:12" ht="12" customHeight="1">
      <c r="A32" s="242"/>
      <c r="B32" s="215" t="s">
        <v>339</v>
      </c>
      <c r="C32" s="215"/>
      <c r="D32" s="215"/>
      <c r="E32" s="244">
        <v>0</v>
      </c>
      <c r="F32" s="244">
        <v>0</v>
      </c>
      <c r="G32" s="226">
        <v>0</v>
      </c>
      <c r="H32" s="256">
        <v>0</v>
      </c>
      <c r="I32" s="257"/>
      <c r="J32" s="247"/>
      <c r="K32" s="197">
        <v>0</v>
      </c>
      <c r="L32" s="197">
        <v>0</v>
      </c>
    </row>
    <row r="33" spans="1:12" ht="12" customHeight="1">
      <c r="A33" s="242"/>
      <c r="B33" s="215" t="s">
        <v>340</v>
      </c>
      <c r="C33" s="215"/>
      <c r="D33" s="215"/>
      <c r="E33" s="244">
        <v>0</v>
      </c>
      <c r="F33" s="244">
        <v>0</v>
      </c>
      <c r="G33" s="226">
        <v>0</v>
      </c>
      <c r="H33" s="256">
        <v>0</v>
      </c>
      <c r="I33" s="257"/>
      <c r="J33" s="247"/>
      <c r="K33" s="197">
        <v>0</v>
      </c>
      <c r="L33" s="197">
        <v>0</v>
      </c>
    </row>
    <row r="34" spans="1:12" ht="12" customHeight="1">
      <c r="A34" s="242"/>
      <c r="B34" s="215" t="s">
        <v>341</v>
      </c>
      <c r="C34" s="215"/>
      <c r="D34" s="215"/>
      <c r="E34" s="244">
        <v>0</v>
      </c>
      <c r="F34" s="244">
        <v>0</v>
      </c>
      <c r="G34" s="226">
        <v>0</v>
      </c>
      <c r="H34" s="256">
        <v>0</v>
      </c>
      <c r="I34" s="257"/>
      <c r="J34" s="247"/>
      <c r="K34" s="197">
        <v>0</v>
      </c>
      <c r="L34" s="197">
        <v>0</v>
      </c>
    </row>
    <row r="35" spans="1:12" ht="12" customHeight="1">
      <c r="A35" s="242"/>
      <c r="B35" s="215" t="s">
        <v>342</v>
      </c>
      <c r="C35" s="215"/>
      <c r="D35" s="215"/>
      <c r="E35" s="244">
        <v>0</v>
      </c>
      <c r="F35" s="244">
        <v>0</v>
      </c>
      <c r="G35" s="244">
        <v>0</v>
      </c>
      <c r="H35" s="256">
        <v>0</v>
      </c>
      <c r="I35" s="256"/>
      <c r="J35" s="247"/>
      <c r="K35" s="197">
        <v>0</v>
      </c>
      <c r="L35" s="197">
        <v>0</v>
      </c>
    </row>
    <row r="36" spans="1:12" ht="12.75" customHeight="1">
      <c r="A36" s="242"/>
      <c r="B36" s="215"/>
      <c r="C36" s="215" t="s">
        <v>343</v>
      </c>
      <c r="D36" s="215"/>
      <c r="E36" s="215"/>
      <c r="F36" s="215"/>
      <c r="G36" s="215"/>
      <c r="H36" s="258">
        <v>0</v>
      </c>
      <c r="I36" s="258">
        <v>0</v>
      </c>
      <c r="J36" s="259">
        <v>0</v>
      </c>
    </row>
    <row r="37" spans="1:12" ht="6.75" customHeight="1">
      <c r="A37" s="242"/>
      <c r="B37" s="222"/>
      <c r="C37" s="222"/>
      <c r="D37" s="222"/>
      <c r="E37" s="222"/>
      <c r="F37" s="222"/>
      <c r="G37" s="222"/>
      <c r="H37" s="222"/>
      <c r="I37" s="260"/>
      <c r="J37" s="247"/>
    </row>
    <row r="38" spans="1:12" ht="12" customHeight="1">
      <c r="A38" s="250"/>
      <c r="B38" s="251" t="s">
        <v>344</v>
      </c>
      <c r="C38" s="251"/>
      <c r="D38" s="251"/>
      <c r="E38" s="261" t="s">
        <v>328</v>
      </c>
      <c r="F38" s="222"/>
      <c r="G38" s="261" t="s">
        <v>333</v>
      </c>
      <c r="H38" s="251"/>
      <c r="I38" s="262"/>
      <c r="J38" s="254"/>
    </row>
    <row r="39" spans="1:12" ht="12" customHeight="1">
      <c r="A39" s="242"/>
      <c r="B39" s="215" t="s">
        <v>345</v>
      </c>
      <c r="C39" s="215"/>
      <c r="D39" s="215"/>
      <c r="E39" s="244">
        <v>0</v>
      </c>
      <c r="F39" s="244"/>
      <c r="G39" s="244">
        <v>0</v>
      </c>
      <c r="H39" s="256" t="s">
        <v>346</v>
      </c>
      <c r="I39" s="263">
        <v>0</v>
      </c>
      <c r="J39" s="247"/>
      <c r="K39" s="197">
        <v>0</v>
      </c>
    </row>
    <row r="40" spans="1:12" ht="12" customHeight="1">
      <c r="A40" s="242"/>
      <c r="B40" s="215" t="s">
        <v>347</v>
      </c>
      <c r="C40" s="215"/>
      <c r="D40" s="215"/>
      <c r="E40" s="244">
        <v>0</v>
      </c>
      <c r="F40" s="244"/>
      <c r="G40" s="226">
        <v>0</v>
      </c>
      <c r="H40" s="257">
        <v>0</v>
      </c>
      <c r="I40" s="264">
        <v>0</v>
      </c>
      <c r="J40" s="247"/>
      <c r="K40" s="197">
        <v>0</v>
      </c>
      <c r="L40" s="197">
        <v>0</v>
      </c>
    </row>
    <row r="41" spans="1:12" ht="12" customHeight="1">
      <c r="A41" s="242"/>
      <c r="B41" s="215" t="s">
        <v>348</v>
      </c>
      <c r="C41" s="215"/>
      <c r="D41" s="215"/>
      <c r="E41" s="265" t="s">
        <v>346</v>
      </c>
      <c r="F41" s="266"/>
      <c r="G41" s="265" t="s">
        <v>349</v>
      </c>
      <c r="H41" s="265" t="s">
        <v>350</v>
      </c>
      <c r="I41" s="264" t="s">
        <v>351</v>
      </c>
      <c r="J41" s="247"/>
    </row>
    <row r="42" spans="1:12" ht="0.75" customHeight="1">
      <c r="A42" s="242"/>
      <c r="B42" s="215"/>
      <c r="C42" s="215"/>
      <c r="D42" s="215"/>
      <c r="E42" s="215"/>
      <c r="F42" s="215"/>
      <c r="G42" s="215"/>
      <c r="H42" s="215"/>
      <c r="I42" s="260"/>
      <c r="J42" s="247"/>
    </row>
    <row r="43" spans="1:12" ht="12.75" customHeight="1">
      <c r="A43" s="242"/>
      <c r="B43" s="215"/>
      <c r="C43" s="215" t="s">
        <v>352</v>
      </c>
      <c r="D43" s="215"/>
      <c r="E43" s="215"/>
      <c r="F43" s="215"/>
      <c r="G43" s="215"/>
      <c r="H43" s="267">
        <v>0</v>
      </c>
      <c r="I43" s="268">
        <v>0</v>
      </c>
      <c r="J43" s="269">
        <v>0</v>
      </c>
    </row>
    <row r="44" spans="1:12" ht="0.75" customHeight="1">
      <c r="A44" s="242"/>
      <c r="B44" s="222"/>
      <c r="C44" s="222"/>
      <c r="D44" s="222"/>
      <c r="E44" s="222"/>
      <c r="F44" s="222"/>
      <c r="G44" s="222"/>
      <c r="H44" s="222"/>
      <c r="I44" s="260"/>
      <c r="J44" s="247"/>
    </row>
    <row r="45" spans="1:12" ht="15.75" customHeight="1">
      <c r="A45" s="242"/>
      <c r="B45" s="251" t="s">
        <v>353</v>
      </c>
      <c r="C45" s="222"/>
      <c r="D45" s="222"/>
      <c r="E45" s="222"/>
      <c r="F45" s="222"/>
      <c r="G45" s="222"/>
      <c r="H45" s="222"/>
      <c r="I45" s="246"/>
      <c r="J45" s="270">
        <v>0</v>
      </c>
      <c r="K45" s="197">
        <v>0</v>
      </c>
    </row>
    <row r="46" spans="1:12" ht="1.5" customHeight="1">
      <c r="A46" s="242"/>
      <c r="B46" s="251"/>
      <c r="C46" s="222"/>
      <c r="D46" s="222"/>
      <c r="E46" s="222"/>
      <c r="F46" s="222"/>
      <c r="G46" s="222"/>
      <c r="H46" s="222"/>
      <c r="I46" s="246"/>
      <c r="J46" s="247"/>
    </row>
    <row r="47" spans="1:12" ht="12.75" customHeight="1">
      <c r="A47" s="242"/>
      <c r="B47" s="251" t="s">
        <v>354</v>
      </c>
      <c r="C47" s="222"/>
      <c r="D47" s="222"/>
      <c r="E47" s="222"/>
      <c r="F47" s="222"/>
      <c r="G47" s="222" t="s">
        <v>355</v>
      </c>
      <c r="H47" s="271">
        <v>100</v>
      </c>
      <c r="I47" s="246" t="s">
        <v>356</v>
      </c>
      <c r="J47" s="272">
        <v>0</v>
      </c>
      <c r="K47" s="273">
        <v>0</v>
      </c>
    </row>
    <row r="48" spans="1:12" ht="17.25" customHeight="1">
      <c r="A48" s="274"/>
      <c r="B48" s="275" t="s">
        <v>357</v>
      </c>
      <c r="C48" s="275"/>
      <c r="D48" s="275"/>
      <c r="E48" s="275"/>
      <c r="F48" s="275"/>
      <c r="G48" s="275"/>
      <c r="H48" s="275"/>
      <c r="I48" s="276"/>
      <c r="J48" s="277">
        <v>0</v>
      </c>
    </row>
    <row r="49" spans="7:11" ht="12" customHeight="1">
      <c r="G49" s="4"/>
      <c r="H49" s="4"/>
      <c r="I49" s="4"/>
      <c r="J49" s="4"/>
      <c r="K49" s="197">
        <v>0</v>
      </c>
    </row>
  </sheetData>
  <mergeCells count="2">
    <mergeCell ref="A1:J1"/>
    <mergeCell ref="A2:J2"/>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666699"/>
  </sheetPr>
  <dimension ref="A1:G146"/>
  <sheetViews>
    <sheetView topLeftCell="A122" workbookViewId="0"/>
  </sheetViews>
  <sheetFormatPr defaultColWidth="12.5703125" defaultRowHeight="15" customHeight="1"/>
  <cols>
    <col min="1" max="1" width="7.42578125" customWidth="1"/>
    <col min="2" max="2" width="8.140625" customWidth="1"/>
    <col min="3" max="3" width="5.42578125" customWidth="1"/>
    <col min="4" max="4" width="41" customWidth="1"/>
    <col min="5" max="26" width="10" customWidth="1"/>
  </cols>
  <sheetData>
    <row r="1" spans="1:7" ht="12" customHeight="1">
      <c r="A1" s="3" t="s">
        <v>358</v>
      </c>
      <c r="B1" s="172"/>
      <c r="C1" s="278"/>
      <c r="D1" s="279"/>
      <c r="E1" s="61" t="s">
        <v>359</v>
      </c>
      <c r="F1" s="280" t="s">
        <v>87</v>
      </c>
      <c r="G1" s="281" t="s">
        <v>14</v>
      </c>
    </row>
    <row r="2" spans="1:7" ht="12" customHeight="1">
      <c r="A2" s="3"/>
      <c r="B2" s="172" t="s">
        <v>360</v>
      </c>
      <c r="C2" s="278"/>
      <c r="D2" s="282" t="s">
        <v>361</v>
      </c>
      <c r="E2" s="283">
        <v>0</v>
      </c>
      <c r="F2" s="283">
        <v>0</v>
      </c>
      <c r="G2" s="283">
        <v>0</v>
      </c>
    </row>
    <row r="3" spans="1:7" ht="12" customHeight="1">
      <c r="A3" s="3"/>
      <c r="B3" s="172" t="s">
        <v>362</v>
      </c>
      <c r="C3" s="278"/>
      <c r="D3" s="282" t="s">
        <v>363</v>
      </c>
      <c r="E3" s="283">
        <v>0</v>
      </c>
      <c r="F3" s="283">
        <v>0</v>
      </c>
      <c r="G3" s="283">
        <v>0</v>
      </c>
    </row>
    <row r="4" spans="1:7" ht="12" customHeight="1">
      <c r="A4" s="3"/>
      <c r="B4" s="172" t="s">
        <v>364</v>
      </c>
      <c r="C4" s="278"/>
      <c r="D4" s="282" t="s">
        <v>365</v>
      </c>
      <c r="E4" s="283">
        <v>0</v>
      </c>
      <c r="F4" s="283">
        <v>0</v>
      </c>
      <c r="G4" s="283">
        <v>0</v>
      </c>
    </row>
    <row r="5" spans="1:7" ht="12" customHeight="1">
      <c r="A5" s="3"/>
      <c r="B5" s="172" t="s">
        <v>366</v>
      </c>
      <c r="C5" s="278"/>
      <c r="D5" s="282" t="s">
        <v>367</v>
      </c>
      <c r="E5" s="283">
        <v>0</v>
      </c>
      <c r="F5" s="283">
        <v>0</v>
      </c>
      <c r="G5" s="283">
        <v>0</v>
      </c>
    </row>
    <row r="6" spans="1:7" ht="12" customHeight="1">
      <c r="A6" s="3"/>
      <c r="B6" s="172" t="s">
        <v>368</v>
      </c>
      <c r="C6" s="278"/>
      <c r="D6" s="282" t="s">
        <v>369</v>
      </c>
      <c r="E6" s="283">
        <v>0</v>
      </c>
      <c r="F6" s="283">
        <v>0</v>
      </c>
      <c r="G6" s="283">
        <v>0</v>
      </c>
    </row>
    <row r="7" spans="1:7" ht="12.75" customHeight="1">
      <c r="A7" s="3"/>
      <c r="B7" s="172" t="s">
        <v>370</v>
      </c>
      <c r="C7" s="278"/>
      <c r="D7" s="282" t="s">
        <v>371</v>
      </c>
      <c r="E7" s="284">
        <v>0</v>
      </c>
      <c r="F7" s="284">
        <v>0</v>
      </c>
      <c r="G7" s="284">
        <v>0</v>
      </c>
    </row>
    <row r="8" spans="1:7" ht="12" customHeight="1">
      <c r="A8" s="3"/>
      <c r="B8" s="172"/>
      <c r="C8" s="278" t="s">
        <v>372</v>
      </c>
      <c r="D8" s="282"/>
      <c r="E8" s="285">
        <v>0</v>
      </c>
      <c r="F8" s="285">
        <v>0</v>
      </c>
      <c r="G8" s="285">
        <v>0</v>
      </c>
    </row>
    <row r="9" spans="1:7" ht="12" customHeight="1">
      <c r="A9" s="3"/>
      <c r="B9" s="172"/>
      <c r="C9" s="278"/>
      <c r="D9" s="282"/>
      <c r="E9" s="283"/>
      <c r="F9" s="283"/>
      <c r="G9" s="283"/>
    </row>
    <row r="10" spans="1:7" ht="12" customHeight="1">
      <c r="A10" s="3" t="s">
        <v>373</v>
      </c>
      <c r="B10" s="172"/>
      <c r="C10" s="278"/>
      <c r="D10" s="282"/>
      <c r="E10" s="286" t="s">
        <v>359</v>
      </c>
      <c r="F10" s="280" t="s">
        <v>87</v>
      </c>
      <c r="G10" s="281" t="s">
        <v>14</v>
      </c>
    </row>
    <row r="11" spans="1:7" ht="12" customHeight="1">
      <c r="A11" s="3"/>
      <c r="B11" s="172" t="s">
        <v>374</v>
      </c>
      <c r="C11" s="278"/>
      <c r="D11" s="282" t="s">
        <v>375</v>
      </c>
      <c r="E11" s="283">
        <v>0</v>
      </c>
      <c r="F11" s="283">
        <v>0</v>
      </c>
      <c r="G11" s="283">
        <v>0</v>
      </c>
    </row>
    <row r="12" spans="1:7" ht="12" customHeight="1">
      <c r="A12" s="3"/>
      <c r="B12" s="172" t="s">
        <v>376</v>
      </c>
      <c r="C12" s="278"/>
      <c r="D12" s="282" t="s">
        <v>377</v>
      </c>
      <c r="E12" s="283">
        <v>0</v>
      </c>
      <c r="F12" s="283">
        <v>0</v>
      </c>
      <c r="G12" s="283">
        <v>0</v>
      </c>
    </row>
    <row r="13" spans="1:7" ht="12" customHeight="1">
      <c r="A13" s="3"/>
      <c r="B13" s="172" t="s">
        <v>378</v>
      </c>
      <c r="C13" s="278"/>
      <c r="D13" s="282" t="s">
        <v>379</v>
      </c>
      <c r="E13" s="283">
        <v>0</v>
      </c>
      <c r="F13" s="283">
        <v>0</v>
      </c>
      <c r="G13" s="283">
        <v>0</v>
      </c>
    </row>
    <row r="14" spans="1:7" ht="12" customHeight="1">
      <c r="A14" s="3"/>
      <c r="B14" s="172" t="s">
        <v>380</v>
      </c>
      <c r="C14" s="278"/>
      <c r="D14" s="282" t="s">
        <v>381</v>
      </c>
      <c r="E14" s="283">
        <v>0</v>
      </c>
      <c r="F14" s="283">
        <v>0</v>
      </c>
      <c r="G14" s="283">
        <v>0</v>
      </c>
    </row>
    <row r="15" spans="1:7" ht="12" customHeight="1">
      <c r="A15" s="3"/>
      <c r="B15" s="172" t="s">
        <v>382</v>
      </c>
      <c r="C15" s="278"/>
      <c r="D15" s="282" t="s">
        <v>383</v>
      </c>
      <c r="E15" s="283">
        <v>0</v>
      </c>
      <c r="F15" s="283">
        <v>0</v>
      </c>
      <c r="G15" s="283">
        <v>0</v>
      </c>
    </row>
    <row r="16" spans="1:7" ht="12" customHeight="1">
      <c r="A16" s="3"/>
      <c r="B16" s="172" t="s">
        <v>384</v>
      </c>
      <c r="C16" s="278"/>
      <c r="D16" s="282" t="s">
        <v>385</v>
      </c>
      <c r="E16" s="283">
        <v>0</v>
      </c>
      <c r="F16" s="283">
        <v>0</v>
      </c>
      <c r="G16" s="283">
        <v>0</v>
      </c>
    </row>
    <row r="17" spans="1:7" ht="12" customHeight="1">
      <c r="A17" s="3"/>
      <c r="B17" s="172" t="s">
        <v>386</v>
      </c>
      <c r="C17" s="278"/>
      <c r="D17" s="282" t="s">
        <v>387</v>
      </c>
      <c r="E17" s="283">
        <v>0</v>
      </c>
      <c r="F17" s="283">
        <v>0</v>
      </c>
      <c r="G17" s="283">
        <v>0</v>
      </c>
    </row>
    <row r="18" spans="1:7" ht="12.75" customHeight="1">
      <c r="A18" s="3"/>
      <c r="B18" s="172" t="s">
        <v>388</v>
      </c>
      <c r="C18" s="278"/>
      <c r="D18" s="282" t="s">
        <v>389</v>
      </c>
      <c r="E18" s="284">
        <v>0</v>
      </c>
      <c r="F18" s="284">
        <v>0</v>
      </c>
      <c r="G18" s="284">
        <v>0</v>
      </c>
    </row>
    <row r="19" spans="1:7" ht="12" customHeight="1">
      <c r="A19" s="3"/>
      <c r="B19" s="172"/>
      <c r="C19" s="278" t="s">
        <v>390</v>
      </c>
      <c r="D19" s="282"/>
      <c r="E19" s="285">
        <v>0</v>
      </c>
      <c r="F19" s="285">
        <v>0</v>
      </c>
      <c r="G19" s="285">
        <v>0</v>
      </c>
    </row>
    <row r="20" spans="1:7" ht="12" customHeight="1">
      <c r="A20" s="3"/>
      <c r="B20" s="172"/>
      <c r="C20" s="278"/>
      <c r="D20" s="282"/>
      <c r="E20" s="286"/>
      <c r="F20" s="283"/>
      <c r="G20" s="283"/>
    </row>
    <row r="21" spans="1:7" ht="12" customHeight="1">
      <c r="A21" s="3" t="s">
        <v>391</v>
      </c>
      <c r="B21" s="172"/>
      <c r="C21" s="278"/>
      <c r="D21" s="282"/>
      <c r="E21" s="286" t="s">
        <v>359</v>
      </c>
      <c r="F21" s="280" t="s">
        <v>87</v>
      </c>
      <c r="G21" s="281" t="s">
        <v>14</v>
      </c>
    </row>
    <row r="22" spans="1:7" ht="12" customHeight="1">
      <c r="A22" s="3"/>
      <c r="B22" s="172" t="s">
        <v>392</v>
      </c>
      <c r="C22" s="278"/>
      <c r="D22" s="282" t="s">
        <v>393</v>
      </c>
      <c r="E22" s="283">
        <v>0</v>
      </c>
      <c r="F22" s="283">
        <v>0</v>
      </c>
      <c r="G22" s="283">
        <v>0</v>
      </c>
    </row>
    <row r="23" spans="1:7" ht="12" customHeight="1">
      <c r="A23" s="3"/>
      <c r="B23" s="172" t="s">
        <v>394</v>
      </c>
      <c r="C23" s="278"/>
      <c r="D23" s="282" t="s">
        <v>395</v>
      </c>
      <c r="E23" s="283">
        <v>0</v>
      </c>
      <c r="F23" s="283">
        <v>0</v>
      </c>
      <c r="G23" s="283">
        <v>0</v>
      </c>
    </row>
    <row r="24" spans="1:7" ht="12" customHeight="1">
      <c r="A24" s="3"/>
      <c r="B24" s="172" t="s">
        <v>396</v>
      </c>
      <c r="C24" s="278"/>
      <c r="D24" s="282" t="s">
        <v>397</v>
      </c>
      <c r="E24" s="283">
        <v>0</v>
      </c>
      <c r="F24" s="283">
        <v>0</v>
      </c>
      <c r="G24" s="283">
        <v>0</v>
      </c>
    </row>
    <row r="25" spans="1:7" ht="12" customHeight="1">
      <c r="A25" s="3"/>
      <c r="B25" s="172" t="s">
        <v>398</v>
      </c>
      <c r="C25" s="278"/>
      <c r="D25" s="282" t="s">
        <v>399</v>
      </c>
      <c r="E25" s="283">
        <v>0</v>
      </c>
      <c r="F25" s="283">
        <v>0</v>
      </c>
      <c r="G25" s="283">
        <v>0</v>
      </c>
    </row>
    <row r="26" spans="1:7" ht="12" customHeight="1">
      <c r="A26" s="3"/>
      <c r="B26" s="172" t="s">
        <v>400</v>
      </c>
      <c r="C26" s="278"/>
      <c r="D26" s="282" t="s">
        <v>401</v>
      </c>
      <c r="E26" s="283">
        <v>0</v>
      </c>
      <c r="F26" s="283">
        <v>0</v>
      </c>
      <c r="G26" s="283">
        <v>0</v>
      </c>
    </row>
    <row r="27" spans="1:7" ht="12.75" customHeight="1">
      <c r="A27" s="3"/>
      <c r="B27" s="172" t="s">
        <v>402</v>
      </c>
      <c r="C27" s="278"/>
      <c r="D27" s="282" t="s">
        <v>403</v>
      </c>
      <c r="E27" s="284">
        <v>0</v>
      </c>
      <c r="F27" s="284">
        <v>0</v>
      </c>
      <c r="G27" s="284">
        <v>0</v>
      </c>
    </row>
    <row r="28" spans="1:7" ht="12" customHeight="1">
      <c r="A28" s="3"/>
      <c r="B28" s="172"/>
      <c r="C28" s="278" t="s">
        <v>404</v>
      </c>
      <c r="D28" s="282"/>
      <c r="E28" s="285">
        <v>0</v>
      </c>
      <c r="F28" s="285">
        <v>0</v>
      </c>
      <c r="G28" s="285">
        <v>0</v>
      </c>
    </row>
    <row r="29" spans="1:7" ht="12" customHeight="1">
      <c r="A29" s="3"/>
      <c r="B29" s="172"/>
      <c r="C29" s="278"/>
      <c r="D29" s="282"/>
      <c r="E29" s="283"/>
      <c r="F29" s="283"/>
      <c r="G29" s="283"/>
    </row>
    <row r="30" spans="1:7" ht="12" customHeight="1">
      <c r="A30" s="3" t="s">
        <v>405</v>
      </c>
      <c r="B30" s="172"/>
      <c r="C30" s="278"/>
      <c r="D30" s="282"/>
      <c r="E30" s="286" t="s">
        <v>359</v>
      </c>
      <c r="F30" s="280" t="s">
        <v>87</v>
      </c>
      <c r="G30" s="281" t="s">
        <v>14</v>
      </c>
    </row>
    <row r="31" spans="1:7" ht="12" customHeight="1">
      <c r="A31" s="3"/>
      <c r="B31" s="172" t="s">
        <v>406</v>
      </c>
      <c r="C31" s="278"/>
      <c r="D31" s="282" t="s">
        <v>407</v>
      </c>
      <c r="E31" s="283">
        <v>0</v>
      </c>
      <c r="F31" s="283">
        <v>0</v>
      </c>
      <c r="G31" s="283">
        <v>0</v>
      </c>
    </row>
    <row r="32" spans="1:7" ht="12" customHeight="1">
      <c r="A32" s="3"/>
      <c r="B32" s="172" t="s">
        <v>408</v>
      </c>
      <c r="C32" s="278"/>
      <c r="D32" s="282" t="s">
        <v>409</v>
      </c>
      <c r="E32" s="283">
        <v>0</v>
      </c>
      <c r="F32" s="283">
        <v>0</v>
      </c>
      <c r="G32" s="283">
        <v>0</v>
      </c>
    </row>
    <row r="33" spans="1:7" ht="12.75" customHeight="1">
      <c r="A33" s="3"/>
      <c r="B33" s="172" t="s">
        <v>410</v>
      </c>
      <c r="C33" s="278"/>
      <c r="D33" s="282" t="s">
        <v>411</v>
      </c>
      <c r="E33" s="284">
        <v>0</v>
      </c>
      <c r="F33" s="284">
        <v>0</v>
      </c>
      <c r="G33" s="284">
        <v>0</v>
      </c>
    </row>
    <row r="34" spans="1:7" ht="12" customHeight="1">
      <c r="A34" s="3"/>
      <c r="B34" s="172"/>
      <c r="C34" s="278" t="s">
        <v>412</v>
      </c>
      <c r="D34" s="279"/>
      <c r="E34" s="285">
        <v>0</v>
      </c>
      <c r="F34" s="285">
        <v>0</v>
      </c>
      <c r="G34" s="285">
        <v>0</v>
      </c>
    </row>
    <row r="35" spans="1:7" ht="12" customHeight="1">
      <c r="A35" s="3"/>
      <c r="B35" s="172"/>
      <c r="C35" s="278"/>
      <c r="D35" s="282"/>
      <c r="E35" s="283"/>
      <c r="F35" s="283"/>
      <c r="G35" s="283"/>
    </row>
    <row r="36" spans="1:7" ht="12" customHeight="1">
      <c r="A36" s="3" t="s">
        <v>413</v>
      </c>
      <c r="B36" s="172"/>
      <c r="C36" s="278"/>
      <c r="D36" s="282"/>
      <c r="E36" s="286" t="s">
        <v>359</v>
      </c>
      <c r="F36" s="280" t="s">
        <v>87</v>
      </c>
      <c r="G36" s="281" t="s">
        <v>14</v>
      </c>
    </row>
    <row r="37" spans="1:7" ht="12" customHeight="1">
      <c r="A37" s="3"/>
      <c r="B37" s="172" t="s">
        <v>414</v>
      </c>
      <c r="C37" s="278"/>
      <c r="D37" s="282" t="s">
        <v>415</v>
      </c>
      <c r="E37" s="283">
        <v>0</v>
      </c>
      <c r="F37" s="283">
        <v>0</v>
      </c>
      <c r="G37" s="283">
        <v>0</v>
      </c>
    </row>
    <row r="38" spans="1:7" ht="12" customHeight="1">
      <c r="A38" s="3"/>
      <c r="B38" s="172" t="s">
        <v>416</v>
      </c>
      <c r="C38" s="278"/>
      <c r="D38" s="282" t="s">
        <v>417</v>
      </c>
      <c r="E38" s="283">
        <v>0</v>
      </c>
      <c r="F38" s="283">
        <v>0</v>
      </c>
      <c r="G38" s="283">
        <v>0</v>
      </c>
    </row>
    <row r="39" spans="1:7" ht="12.75" customHeight="1">
      <c r="A39" s="3"/>
      <c r="B39" s="172" t="s">
        <v>418</v>
      </c>
      <c r="C39" s="278"/>
      <c r="D39" s="282" t="s">
        <v>419</v>
      </c>
      <c r="E39" s="284">
        <v>0</v>
      </c>
      <c r="F39" s="284">
        <v>0</v>
      </c>
      <c r="G39" s="284">
        <v>0</v>
      </c>
    </row>
    <row r="40" spans="1:7" ht="12" customHeight="1">
      <c r="A40" s="3"/>
      <c r="B40" s="278"/>
      <c r="C40" s="278" t="s">
        <v>420</v>
      </c>
      <c r="D40" s="282"/>
      <c r="E40" s="285">
        <v>0</v>
      </c>
      <c r="F40" s="285">
        <v>0</v>
      </c>
      <c r="G40" s="285">
        <v>0</v>
      </c>
    </row>
    <row r="41" spans="1:7" ht="12" customHeight="1">
      <c r="A41" s="3"/>
      <c r="B41" s="172"/>
      <c r="C41" s="278"/>
      <c r="D41" s="279"/>
      <c r="E41" s="283"/>
      <c r="F41" s="283"/>
      <c r="G41" s="283"/>
    </row>
    <row r="42" spans="1:7" ht="12" customHeight="1">
      <c r="A42" s="3" t="s">
        <v>421</v>
      </c>
      <c r="B42" s="172"/>
      <c r="C42" s="278"/>
      <c r="D42" s="282"/>
      <c r="E42" s="286" t="s">
        <v>359</v>
      </c>
      <c r="F42" s="280" t="s">
        <v>87</v>
      </c>
      <c r="G42" s="281" t="s">
        <v>14</v>
      </c>
    </row>
    <row r="43" spans="1:7" ht="12" customHeight="1">
      <c r="A43" s="3"/>
      <c r="B43" s="172" t="s">
        <v>422</v>
      </c>
      <c r="C43" s="278"/>
      <c r="D43" s="282" t="s">
        <v>423</v>
      </c>
      <c r="E43" s="287">
        <v>0</v>
      </c>
      <c r="F43" s="287">
        <v>0</v>
      </c>
      <c r="G43" s="287">
        <v>0</v>
      </c>
    </row>
    <row r="44" spans="1:7" ht="12.75" customHeight="1">
      <c r="A44" s="3"/>
      <c r="B44" s="172" t="s">
        <v>424</v>
      </c>
      <c r="C44" s="278"/>
      <c r="D44" s="288" t="s">
        <v>425</v>
      </c>
      <c r="E44" s="284">
        <v>0</v>
      </c>
      <c r="F44" s="284">
        <v>0</v>
      </c>
      <c r="G44" s="284">
        <v>0</v>
      </c>
    </row>
    <row r="45" spans="1:7" ht="12" customHeight="1">
      <c r="A45" s="3"/>
      <c r="B45" s="172"/>
      <c r="C45" s="278" t="s">
        <v>426</v>
      </c>
      <c r="D45" s="282"/>
      <c r="E45" s="285">
        <v>0</v>
      </c>
      <c r="F45" s="285">
        <v>0</v>
      </c>
      <c r="G45" s="285">
        <v>0</v>
      </c>
    </row>
    <row r="46" spans="1:7" ht="12" customHeight="1">
      <c r="A46" s="3"/>
      <c r="B46" s="172"/>
      <c r="C46" s="278"/>
      <c r="D46" s="282"/>
      <c r="E46" s="283"/>
      <c r="F46" s="283"/>
      <c r="G46" s="283"/>
    </row>
    <row r="47" spans="1:7" ht="12" customHeight="1">
      <c r="A47" s="3" t="s">
        <v>427</v>
      </c>
      <c r="B47" s="172"/>
      <c r="C47" s="278"/>
      <c r="D47" s="279"/>
      <c r="E47" s="286" t="s">
        <v>359</v>
      </c>
      <c r="F47" s="280" t="s">
        <v>87</v>
      </c>
      <c r="G47" s="281" t="s">
        <v>14</v>
      </c>
    </row>
    <row r="48" spans="1:7" ht="12" customHeight="1">
      <c r="A48" s="3"/>
      <c r="B48" s="172" t="s">
        <v>428</v>
      </c>
      <c r="C48" s="278"/>
      <c r="D48" s="282" t="s">
        <v>429</v>
      </c>
      <c r="E48" s="283">
        <v>0</v>
      </c>
      <c r="F48" s="283">
        <v>0</v>
      </c>
      <c r="G48" s="283">
        <v>0</v>
      </c>
    </row>
    <row r="49" spans="1:7" ht="12" customHeight="1">
      <c r="A49" s="3"/>
      <c r="B49" s="172" t="s">
        <v>430</v>
      </c>
      <c r="C49" s="278"/>
      <c r="D49" s="282" t="s">
        <v>431</v>
      </c>
      <c r="E49" s="283">
        <v>0</v>
      </c>
      <c r="F49" s="283">
        <v>0</v>
      </c>
      <c r="G49" s="283">
        <v>0</v>
      </c>
    </row>
    <row r="50" spans="1:7" ht="12.75" customHeight="1">
      <c r="A50" s="3"/>
      <c r="B50" s="172" t="s">
        <v>432</v>
      </c>
      <c r="C50" s="278"/>
      <c r="D50" s="282" t="s">
        <v>433</v>
      </c>
      <c r="E50" s="284">
        <v>0</v>
      </c>
      <c r="F50" s="284">
        <v>0</v>
      </c>
      <c r="G50" s="284">
        <v>0</v>
      </c>
    </row>
    <row r="51" spans="1:7" ht="12" customHeight="1">
      <c r="A51" s="3"/>
      <c r="B51" s="172"/>
      <c r="C51" s="278" t="s">
        <v>434</v>
      </c>
      <c r="D51" s="282"/>
      <c r="E51" s="285">
        <v>0</v>
      </c>
      <c r="F51" s="285">
        <v>0</v>
      </c>
      <c r="G51" s="285">
        <v>0</v>
      </c>
    </row>
    <row r="52" spans="1:7" ht="12" customHeight="1">
      <c r="A52" s="3"/>
      <c r="B52" s="172"/>
      <c r="C52" s="278"/>
      <c r="D52" s="282"/>
      <c r="E52" s="283"/>
      <c r="F52" s="283"/>
      <c r="G52" s="283"/>
    </row>
    <row r="53" spans="1:7" ht="12" customHeight="1">
      <c r="A53" s="3" t="s">
        <v>435</v>
      </c>
      <c r="B53" s="172"/>
      <c r="C53" s="278"/>
      <c r="D53" s="282"/>
      <c r="E53" s="286" t="s">
        <v>359</v>
      </c>
      <c r="F53" s="280" t="s">
        <v>87</v>
      </c>
      <c r="G53" s="281" t="s">
        <v>14</v>
      </c>
    </row>
    <row r="54" spans="1:7" ht="12" customHeight="1">
      <c r="A54" s="3"/>
      <c r="B54" s="172" t="s">
        <v>436</v>
      </c>
      <c r="C54" s="278"/>
      <c r="D54" s="282" t="s">
        <v>437</v>
      </c>
      <c r="E54" s="283">
        <v>0</v>
      </c>
      <c r="F54" s="283">
        <v>0</v>
      </c>
      <c r="G54" s="283">
        <v>0</v>
      </c>
    </row>
    <row r="55" spans="1:7" ht="12" customHeight="1">
      <c r="A55" s="3"/>
      <c r="B55" s="172" t="s">
        <v>438</v>
      </c>
      <c r="C55" s="278"/>
      <c r="D55" s="282" t="s">
        <v>439</v>
      </c>
      <c r="E55" s="283">
        <v>0</v>
      </c>
      <c r="F55" s="283">
        <v>0</v>
      </c>
      <c r="G55" s="283">
        <v>0</v>
      </c>
    </row>
    <row r="56" spans="1:7" ht="12" customHeight="1">
      <c r="A56" s="3"/>
      <c r="B56" s="172" t="s">
        <v>440</v>
      </c>
      <c r="C56" s="278"/>
      <c r="D56" s="282" t="s">
        <v>188</v>
      </c>
      <c r="E56" s="283">
        <v>0</v>
      </c>
      <c r="F56" s="283">
        <v>0</v>
      </c>
      <c r="G56" s="283">
        <v>0</v>
      </c>
    </row>
    <row r="57" spans="1:7" ht="12" customHeight="1">
      <c r="A57" s="3"/>
      <c r="B57" s="172" t="s">
        <v>441</v>
      </c>
      <c r="C57" s="278"/>
      <c r="D57" s="282" t="s">
        <v>187</v>
      </c>
      <c r="E57" s="283">
        <v>0</v>
      </c>
      <c r="F57" s="283">
        <v>0</v>
      </c>
      <c r="G57" s="283">
        <v>0</v>
      </c>
    </row>
    <row r="58" spans="1:7" ht="12" customHeight="1">
      <c r="A58" s="3"/>
      <c r="B58" s="172" t="s">
        <v>442</v>
      </c>
      <c r="C58" s="278"/>
      <c r="D58" s="282" t="s">
        <v>443</v>
      </c>
      <c r="E58" s="283">
        <v>0</v>
      </c>
      <c r="F58" s="283">
        <v>0</v>
      </c>
      <c r="G58" s="283">
        <v>0</v>
      </c>
    </row>
    <row r="59" spans="1:7" ht="12" customHeight="1">
      <c r="A59" s="3"/>
      <c r="B59" s="172" t="s">
        <v>444</v>
      </c>
      <c r="C59" s="278"/>
      <c r="D59" s="282" t="s">
        <v>445</v>
      </c>
      <c r="E59" s="283">
        <v>0</v>
      </c>
      <c r="F59" s="283">
        <v>0</v>
      </c>
      <c r="G59" s="283">
        <v>0</v>
      </c>
    </row>
    <row r="60" spans="1:7" ht="12" customHeight="1">
      <c r="A60" s="3"/>
      <c r="B60" s="172" t="s">
        <v>446</v>
      </c>
      <c r="C60" s="278"/>
      <c r="D60" s="282" t="s">
        <v>447</v>
      </c>
      <c r="E60" s="283">
        <v>0</v>
      </c>
      <c r="F60" s="283">
        <v>0</v>
      </c>
      <c r="G60" s="283">
        <v>0</v>
      </c>
    </row>
    <row r="61" spans="1:7" ht="12" customHeight="1">
      <c r="A61" s="3"/>
      <c r="B61" s="172" t="s">
        <v>448</v>
      </c>
      <c r="C61" s="278"/>
      <c r="D61" s="282" t="s">
        <v>117</v>
      </c>
      <c r="E61" s="283">
        <v>0</v>
      </c>
      <c r="F61" s="283">
        <v>0</v>
      </c>
      <c r="G61" s="283">
        <v>0</v>
      </c>
    </row>
    <row r="62" spans="1:7" ht="12" customHeight="1">
      <c r="A62" s="3"/>
      <c r="B62" s="172" t="s">
        <v>449</v>
      </c>
      <c r="C62" s="278"/>
      <c r="D62" s="282" t="s">
        <v>450</v>
      </c>
      <c r="E62" s="283">
        <v>0</v>
      </c>
      <c r="F62" s="283">
        <v>0</v>
      </c>
      <c r="G62" s="283">
        <v>0</v>
      </c>
    </row>
    <row r="63" spans="1:7" ht="12" customHeight="1">
      <c r="A63" s="3"/>
      <c r="B63" s="172" t="s">
        <v>451</v>
      </c>
      <c r="C63" s="278"/>
      <c r="D63" s="282" t="s">
        <v>452</v>
      </c>
      <c r="E63" s="283">
        <v>0</v>
      </c>
      <c r="F63" s="283">
        <v>0</v>
      </c>
      <c r="G63" s="283">
        <v>0</v>
      </c>
    </row>
    <row r="64" spans="1:7" ht="12" customHeight="1">
      <c r="A64" s="3"/>
      <c r="B64" s="172" t="s">
        <v>453</v>
      </c>
      <c r="C64" s="278"/>
      <c r="D64" s="282" t="s">
        <v>454</v>
      </c>
      <c r="E64" s="283">
        <v>0</v>
      </c>
      <c r="F64" s="283">
        <v>0</v>
      </c>
      <c r="G64" s="283">
        <v>0</v>
      </c>
    </row>
    <row r="65" spans="1:7" ht="12" customHeight="1">
      <c r="A65" s="3"/>
      <c r="B65" s="172" t="s">
        <v>455</v>
      </c>
      <c r="C65" s="278"/>
      <c r="D65" s="282" t="s">
        <v>456</v>
      </c>
      <c r="E65" s="283">
        <v>0</v>
      </c>
      <c r="F65" s="283">
        <v>0</v>
      </c>
      <c r="G65" s="283">
        <v>0</v>
      </c>
    </row>
    <row r="66" spans="1:7" ht="12" customHeight="1">
      <c r="A66" s="3"/>
      <c r="B66" s="172" t="s">
        <v>457</v>
      </c>
      <c r="C66" s="278"/>
      <c r="D66" s="282" t="s">
        <v>458</v>
      </c>
      <c r="E66" s="283">
        <v>0</v>
      </c>
      <c r="F66" s="283">
        <v>0</v>
      </c>
      <c r="G66" s="283">
        <v>0</v>
      </c>
    </row>
    <row r="67" spans="1:7" ht="12" customHeight="1">
      <c r="A67" s="3"/>
      <c r="B67" s="172" t="s">
        <v>459</v>
      </c>
      <c r="C67" s="278"/>
      <c r="D67" s="282" t="s">
        <v>460</v>
      </c>
      <c r="E67" s="283">
        <v>0</v>
      </c>
      <c r="F67" s="283">
        <v>0</v>
      </c>
      <c r="G67" s="283">
        <v>0</v>
      </c>
    </row>
    <row r="68" spans="1:7" ht="12" customHeight="1">
      <c r="A68" s="3"/>
      <c r="B68" s="172" t="s">
        <v>461</v>
      </c>
      <c r="C68" s="278"/>
      <c r="D68" s="282" t="s">
        <v>462</v>
      </c>
      <c r="E68" s="283">
        <v>0</v>
      </c>
      <c r="F68" s="283">
        <v>0</v>
      </c>
      <c r="G68" s="283">
        <v>0</v>
      </c>
    </row>
    <row r="69" spans="1:7" ht="12" customHeight="1">
      <c r="A69" s="3"/>
      <c r="B69" s="172" t="s">
        <v>463</v>
      </c>
      <c r="C69" s="278"/>
      <c r="D69" s="282" t="s">
        <v>464</v>
      </c>
      <c r="E69" s="285">
        <v>0</v>
      </c>
      <c r="F69" s="285">
        <v>0</v>
      </c>
      <c r="G69" s="285">
        <v>0</v>
      </c>
    </row>
    <row r="70" spans="1:7" ht="12" customHeight="1">
      <c r="A70" s="3"/>
      <c r="B70" s="172" t="s">
        <v>465</v>
      </c>
      <c r="C70" s="278"/>
      <c r="D70" s="282" t="s">
        <v>466</v>
      </c>
      <c r="E70" s="283">
        <v>0</v>
      </c>
      <c r="F70" s="283">
        <v>0</v>
      </c>
      <c r="G70" s="283">
        <v>0</v>
      </c>
    </row>
    <row r="71" spans="1:7" ht="12" customHeight="1">
      <c r="A71" s="3"/>
      <c r="B71" s="172" t="s">
        <v>467</v>
      </c>
      <c r="C71" s="278"/>
      <c r="D71" s="282" t="s">
        <v>468</v>
      </c>
      <c r="E71" s="283">
        <v>0</v>
      </c>
      <c r="F71" s="283">
        <v>0</v>
      </c>
      <c r="G71" s="283">
        <v>0</v>
      </c>
    </row>
    <row r="72" spans="1:7" ht="12.75" customHeight="1">
      <c r="A72" s="3"/>
      <c r="B72" s="172" t="s">
        <v>469</v>
      </c>
      <c r="C72" s="278"/>
      <c r="D72" s="282" t="s">
        <v>470</v>
      </c>
      <c r="E72" s="284">
        <v>0</v>
      </c>
      <c r="F72" s="284">
        <v>0</v>
      </c>
      <c r="G72" s="284">
        <v>0</v>
      </c>
    </row>
    <row r="73" spans="1:7" ht="12" customHeight="1">
      <c r="A73" s="3"/>
      <c r="B73" s="172"/>
      <c r="C73" s="278" t="s">
        <v>471</v>
      </c>
      <c r="D73" s="282"/>
      <c r="E73" s="285">
        <v>0</v>
      </c>
      <c r="F73" s="285">
        <v>0</v>
      </c>
      <c r="G73" s="285">
        <v>0</v>
      </c>
    </row>
    <row r="74" spans="1:7" ht="12" customHeight="1">
      <c r="A74" s="3"/>
      <c r="B74" s="172"/>
      <c r="C74" s="278"/>
      <c r="D74" s="282"/>
      <c r="E74" s="283"/>
      <c r="F74" s="283"/>
      <c r="G74" s="283"/>
    </row>
    <row r="75" spans="1:7" ht="12" customHeight="1">
      <c r="A75" s="3" t="s">
        <v>472</v>
      </c>
      <c r="B75" s="172"/>
      <c r="C75" s="278"/>
      <c r="D75" s="282"/>
      <c r="E75" s="286" t="s">
        <v>359</v>
      </c>
      <c r="F75" s="280" t="s">
        <v>87</v>
      </c>
      <c r="G75" s="281" t="s">
        <v>14</v>
      </c>
    </row>
    <row r="76" spans="1:7" ht="12" customHeight="1">
      <c r="A76" s="3"/>
      <c r="B76" s="172" t="s">
        <v>473</v>
      </c>
      <c r="C76" s="278"/>
      <c r="D76" s="282" t="s">
        <v>183</v>
      </c>
      <c r="E76" s="283">
        <v>0</v>
      </c>
      <c r="F76" s="283">
        <v>0</v>
      </c>
      <c r="G76" s="283">
        <v>0</v>
      </c>
    </row>
    <row r="77" spans="1:7" ht="12" customHeight="1">
      <c r="A77" s="3"/>
      <c r="B77" s="172" t="s">
        <v>474</v>
      </c>
      <c r="C77" s="278"/>
      <c r="D77" s="282" t="s">
        <v>184</v>
      </c>
      <c r="E77" s="283">
        <v>0</v>
      </c>
      <c r="F77" s="283">
        <v>0</v>
      </c>
      <c r="G77" s="283">
        <v>0</v>
      </c>
    </row>
    <row r="78" spans="1:7" ht="12" customHeight="1">
      <c r="A78" s="3"/>
      <c r="B78" s="172" t="s">
        <v>475</v>
      </c>
      <c r="C78" s="278"/>
      <c r="D78" s="282" t="s">
        <v>476</v>
      </c>
      <c r="E78" s="283">
        <v>0</v>
      </c>
      <c r="F78" s="283">
        <v>0</v>
      </c>
      <c r="G78" s="283">
        <v>0</v>
      </c>
    </row>
    <row r="79" spans="1:7" ht="12" customHeight="1">
      <c r="A79" s="3"/>
      <c r="B79" s="172" t="s">
        <v>477</v>
      </c>
      <c r="C79" s="278"/>
      <c r="D79" s="282" t="s">
        <v>478</v>
      </c>
      <c r="E79" s="283">
        <v>0</v>
      </c>
      <c r="F79" s="283">
        <v>0</v>
      </c>
      <c r="G79" s="283">
        <v>0</v>
      </c>
    </row>
    <row r="80" spans="1:7" ht="12.75" customHeight="1">
      <c r="A80" s="3"/>
      <c r="B80" s="172" t="s">
        <v>479</v>
      </c>
      <c r="C80" s="278"/>
      <c r="D80" s="282" t="s">
        <v>480</v>
      </c>
      <c r="E80" s="284">
        <v>0</v>
      </c>
      <c r="F80" s="284">
        <v>0</v>
      </c>
      <c r="G80" s="284">
        <v>0</v>
      </c>
    </row>
    <row r="81" spans="1:7" ht="12" customHeight="1">
      <c r="A81" s="3"/>
      <c r="B81" s="172"/>
      <c r="C81" s="278" t="s">
        <v>481</v>
      </c>
      <c r="D81" s="282"/>
      <c r="E81" s="285">
        <v>0</v>
      </c>
      <c r="F81" s="285">
        <v>0</v>
      </c>
      <c r="G81" s="285">
        <v>0</v>
      </c>
    </row>
    <row r="82" spans="1:7" ht="12" customHeight="1">
      <c r="A82" s="3"/>
      <c r="B82" s="172"/>
      <c r="C82" s="278"/>
      <c r="D82" s="282"/>
      <c r="E82" s="283"/>
      <c r="F82" s="283"/>
      <c r="G82" s="283"/>
    </row>
    <row r="83" spans="1:7" ht="12" customHeight="1">
      <c r="A83" s="3" t="s">
        <v>482</v>
      </c>
      <c r="B83" s="172"/>
      <c r="C83" s="278"/>
      <c r="D83" s="282"/>
      <c r="E83" s="286" t="s">
        <v>359</v>
      </c>
      <c r="F83" s="280" t="s">
        <v>87</v>
      </c>
      <c r="G83" s="281" t="s">
        <v>14</v>
      </c>
    </row>
    <row r="84" spans="1:7" ht="12" customHeight="1">
      <c r="A84" s="3"/>
      <c r="B84" s="172" t="s">
        <v>483</v>
      </c>
      <c r="C84" s="278"/>
      <c r="D84" s="282" t="s">
        <v>484</v>
      </c>
      <c r="E84" s="283">
        <v>0</v>
      </c>
      <c r="F84" s="283">
        <v>0</v>
      </c>
      <c r="G84" s="283">
        <v>0</v>
      </c>
    </row>
    <row r="85" spans="1:7" ht="12" customHeight="1">
      <c r="A85" s="3"/>
      <c r="B85" s="172" t="s">
        <v>485</v>
      </c>
      <c r="C85" s="278"/>
      <c r="D85" s="282" t="s">
        <v>486</v>
      </c>
      <c r="E85" s="283">
        <v>0</v>
      </c>
      <c r="F85" s="283">
        <v>0</v>
      </c>
      <c r="G85" s="283">
        <v>0</v>
      </c>
    </row>
    <row r="86" spans="1:7" ht="12" customHeight="1">
      <c r="A86" s="3"/>
      <c r="B86" s="172" t="s">
        <v>487</v>
      </c>
      <c r="C86" s="278"/>
      <c r="D86" s="282" t="s">
        <v>488</v>
      </c>
      <c r="E86" s="283">
        <v>0</v>
      </c>
      <c r="F86" s="283">
        <v>0</v>
      </c>
      <c r="G86" s="283">
        <v>0</v>
      </c>
    </row>
    <row r="87" spans="1:7" ht="12" customHeight="1">
      <c r="A87" s="3"/>
      <c r="B87" s="172" t="s">
        <v>489</v>
      </c>
      <c r="C87" s="278"/>
      <c r="D87" s="282" t="s">
        <v>490</v>
      </c>
      <c r="E87" s="283">
        <v>0</v>
      </c>
      <c r="F87" s="283">
        <v>0</v>
      </c>
      <c r="G87" s="283">
        <v>0</v>
      </c>
    </row>
    <row r="88" spans="1:7" ht="12" customHeight="1">
      <c r="A88" s="3"/>
      <c r="B88" s="172" t="s">
        <v>491</v>
      </c>
      <c r="C88" s="278"/>
      <c r="D88" s="282" t="s">
        <v>492</v>
      </c>
      <c r="E88" s="283">
        <v>0</v>
      </c>
      <c r="F88" s="283">
        <v>0</v>
      </c>
      <c r="G88" s="283">
        <v>0</v>
      </c>
    </row>
    <row r="89" spans="1:7" ht="12" customHeight="1">
      <c r="A89" s="3"/>
      <c r="B89" s="172" t="s">
        <v>493</v>
      </c>
      <c r="C89" s="278"/>
      <c r="D89" s="282" t="s">
        <v>494</v>
      </c>
      <c r="E89" s="283">
        <v>0</v>
      </c>
      <c r="F89" s="283">
        <v>0</v>
      </c>
      <c r="G89" s="283">
        <v>0</v>
      </c>
    </row>
    <row r="90" spans="1:7" ht="12" customHeight="1">
      <c r="A90" s="3"/>
      <c r="B90" s="172" t="s">
        <v>495</v>
      </c>
      <c r="C90" s="278"/>
      <c r="D90" s="282" t="s">
        <v>496</v>
      </c>
      <c r="E90" s="283">
        <v>0</v>
      </c>
      <c r="F90" s="283">
        <v>0</v>
      </c>
      <c r="G90" s="283">
        <v>0</v>
      </c>
    </row>
    <row r="91" spans="1:7" ht="12" customHeight="1">
      <c r="A91" s="3"/>
      <c r="B91" s="172" t="s">
        <v>497</v>
      </c>
      <c r="C91" s="278"/>
      <c r="D91" s="282" t="s">
        <v>498</v>
      </c>
      <c r="E91" s="283">
        <v>0</v>
      </c>
      <c r="F91" s="283">
        <v>0</v>
      </c>
      <c r="G91" s="283">
        <v>0</v>
      </c>
    </row>
    <row r="92" spans="1:7" ht="12" customHeight="1">
      <c r="A92" s="3"/>
      <c r="B92" s="172" t="s">
        <v>499</v>
      </c>
      <c r="C92" s="278"/>
      <c r="D92" s="282" t="s">
        <v>500</v>
      </c>
      <c r="E92" s="283">
        <v>0</v>
      </c>
      <c r="F92" s="283">
        <v>0</v>
      </c>
      <c r="G92" s="283">
        <v>0</v>
      </c>
    </row>
    <row r="93" spans="1:7" ht="12" customHeight="1">
      <c r="A93" s="3"/>
      <c r="B93" s="172" t="s">
        <v>501</v>
      </c>
      <c r="C93" s="278"/>
      <c r="D93" s="282" t="s">
        <v>502</v>
      </c>
      <c r="E93" s="283">
        <v>0</v>
      </c>
      <c r="F93" s="283">
        <v>0</v>
      </c>
      <c r="G93" s="283">
        <v>0</v>
      </c>
    </row>
    <row r="94" spans="1:7" ht="12" customHeight="1">
      <c r="A94" s="3"/>
      <c r="B94" s="172" t="s">
        <v>503</v>
      </c>
      <c r="C94" s="278"/>
      <c r="D94" s="282" t="s">
        <v>504</v>
      </c>
      <c r="E94" s="283">
        <v>0</v>
      </c>
      <c r="F94" s="283">
        <v>0</v>
      </c>
      <c r="G94" s="283">
        <v>0</v>
      </c>
    </row>
    <row r="95" spans="1:7" ht="12" customHeight="1">
      <c r="A95" s="3"/>
      <c r="B95" s="172" t="s">
        <v>505</v>
      </c>
      <c r="C95" s="278"/>
      <c r="D95" s="282" t="s">
        <v>506</v>
      </c>
      <c r="E95" s="283">
        <v>0</v>
      </c>
      <c r="F95" s="283">
        <v>0</v>
      </c>
      <c r="G95" s="283">
        <v>0</v>
      </c>
    </row>
    <row r="96" spans="1:7" ht="12" customHeight="1">
      <c r="A96" s="3"/>
      <c r="B96" s="172" t="s">
        <v>507</v>
      </c>
      <c r="C96" s="278"/>
      <c r="D96" s="282" t="s">
        <v>508</v>
      </c>
      <c r="E96" s="283">
        <v>0</v>
      </c>
      <c r="F96" s="283">
        <v>0</v>
      </c>
      <c r="G96" s="283">
        <v>0</v>
      </c>
    </row>
    <row r="97" spans="1:7" ht="12" customHeight="1">
      <c r="A97" s="3"/>
      <c r="B97" s="172" t="s">
        <v>509</v>
      </c>
      <c r="C97" s="278"/>
      <c r="D97" s="282" t="s">
        <v>510</v>
      </c>
      <c r="E97" s="283">
        <v>0</v>
      </c>
      <c r="F97" s="283">
        <v>0</v>
      </c>
      <c r="G97" s="283">
        <v>0</v>
      </c>
    </row>
    <row r="98" spans="1:7" ht="12" customHeight="1">
      <c r="A98" s="3"/>
      <c r="B98" s="172" t="s">
        <v>511</v>
      </c>
      <c r="C98" s="278"/>
      <c r="D98" s="282" t="s">
        <v>512</v>
      </c>
      <c r="E98" s="283">
        <v>0</v>
      </c>
      <c r="F98" s="283">
        <v>0</v>
      </c>
      <c r="G98" s="283">
        <v>0</v>
      </c>
    </row>
    <row r="99" spans="1:7" ht="12" customHeight="1">
      <c r="A99" s="3"/>
      <c r="B99" s="172" t="s">
        <v>513</v>
      </c>
      <c r="C99" s="278"/>
      <c r="D99" s="282" t="s">
        <v>514</v>
      </c>
      <c r="E99" s="283">
        <v>0</v>
      </c>
      <c r="F99" s="283">
        <v>0</v>
      </c>
      <c r="G99" s="283">
        <v>0</v>
      </c>
    </row>
    <row r="100" spans="1:7" ht="12" customHeight="1">
      <c r="A100" s="3"/>
      <c r="B100" s="172" t="s">
        <v>515</v>
      </c>
      <c r="C100" s="278"/>
      <c r="D100" s="282" t="s">
        <v>516</v>
      </c>
      <c r="E100" s="283">
        <v>0</v>
      </c>
      <c r="F100" s="283">
        <v>0</v>
      </c>
      <c r="G100" s="283">
        <v>0</v>
      </c>
    </row>
    <row r="101" spans="1:7" ht="12" customHeight="1">
      <c r="A101" s="3"/>
      <c r="B101" s="172" t="s">
        <v>517</v>
      </c>
      <c r="C101" s="278"/>
      <c r="D101" s="282" t="s">
        <v>518</v>
      </c>
      <c r="E101" s="283">
        <v>0</v>
      </c>
      <c r="F101" s="283">
        <v>0</v>
      </c>
      <c r="G101" s="283">
        <v>0</v>
      </c>
    </row>
    <row r="102" spans="1:7" ht="12" customHeight="1">
      <c r="A102" s="3"/>
      <c r="B102" s="172" t="s">
        <v>519</v>
      </c>
      <c r="C102" s="278"/>
      <c r="D102" s="282" t="s">
        <v>520</v>
      </c>
      <c r="E102" s="283">
        <v>0</v>
      </c>
      <c r="F102" s="283">
        <v>0</v>
      </c>
      <c r="G102" s="283">
        <v>0</v>
      </c>
    </row>
    <row r="103" spans="1:7" ht="12" customHeight="1">
      <c r="A103" s="3"/>
      <c r="B103" s="172" t="s">
        <v>521</v>
      </c>
      <c r="C103" s="278"/>
      <c r="D103" s="282" t="s">
        <v>522</v>
      </c>
      <c r="E103" s="283">
        <v>0</v>
      </c>
      <c r="F103" s="283">
        <v>0</v>
      </c>
      <c r="G103" s="283">
        <v>0</v>
      </c>
    </row>
    <row r="104" spans="1:7" ht="12" customHeight="1">
      <c r="A104" s="3"/>
      <c r="B104" s="172" t="s">
        <v>523</v>
      </c>
      <c r="C104" s="278"/>
      <c r="D104" s="282" t="s">
        <v>524</v>
      </c>
      <c r="E104" s="283">
        <v>0</v>
      </c>
      <c r="F104" s="283">
        <v>0</v>
      </c>
      <c r="G104" s="283">
        <v>0</v>
      </c>
    </row>
    <row r="105" spans="1:7" ht="12" customHeight="1">
      <c r="A105" s="3"/>
      <c r="B105" s="172" t="s">
        <v>525</v>
      </c>
      <c r="C105" s="278"/>
      <c r="D105" s="282" t="s">
        <v>526</v>
      </c>
      <c r="E105" s="283">
        <v>0</v>
      </c>
      <c r="F105" s="283">
        <v>0</v>
      </c>
      <c r="G105" s="283">
        <v>0</v>
      </c>
    </row>
    <row r="106" spans="1:7" ht="12" customHeight="1">
      <c r="A106" s="3"/>
      <c r="B106" s="172" t="s">
        <v>527</v>
      </c>
      <c r="C106" s="278"/>
      <c r="D106" s="282" t="s">
        <v>528</v>
      </c>
      <c r="E106" s="283">
        <v>0</v>
      </c>
      <c r="F106" s="283">
        <v>0</v>
      </c>
      <c r="G106" s="283">
        <v>0</v>
      </c>
    </row>
    <row r="107" spans="1:7" ht="12.75" customHeight="1">
      <c r="A107" s="3"/>
      <c r="B107" s="172" t="s">
        <v>529</v>
      </c>
      <c r="C107" s="278"/>
      <c r="D107" s="282" t="s">
        <v>530</v>
      </c>
      <c r="E107" s="284">
        <v>0</v>
      </c>
      <c r="F107" s="284">
        <v>0</v>
      </c>
      <c r="G107" s="284">
        <v>0</v>
      </c>
    </row>
    <row r="108" spans="1:7" ht="12" customHeight="1">
      <c r="A108" s="3"/>
      <c r="B108" s="172"/>
      <c r="C108" s="278" t="s">
        <v>531</v>
      </c>
      <c r="D108" s="282"/>
      <c r="E108" s="285">
        <v>0</v>
      </c>
      <c r="F108" s="285">
        <v>0</v>
      </c>
      <c r="G108" s="285">
        <v>0</v>
      </c>
    </row>
    <row r="109" spans="1:7" ht="12" customHeight="1">
      <c r="A109" s="3"/>
      <c r="B109" s="172"/>
      <c r="C109" s="278"/>
      <c r="D109" s="282"/>
      <c r="E109" s="283"/>
      <c r="F109" s="283"/>
      <c r="G109" s="283"/>
    </row>
    <row r="110" spans="1:7" ht="12" customHeight="1">
      <c r="A110" s="3" t="s">
        <v>532</v>
      </c>
      <c r="B110" s="172"/>
      <c r="C110" s="278"/>
      <c r="D110" s="282"/>
      <c r="E110" s="286" t="s">
        <v>359</v>
      </c>
      <c r="F110" s="280" t="s">
        <v>87</v>
      </c>
      <c r="G110" s="281" t="s">
        <v>14</v>
      </c>
    </row>
    <row r="111" spans="1:7" ht="12" customHeight="1">
      <c r="A111" s="3"/>
      <c r="B111" s="172" t="s">
        <v>533</v>
      </c>
      <c r="C111" s="278"/>
      <c r="D111" s="282" t="s">
        <v>534</v>
      </c>
      <c r="E111" s="283">
        <v>0</v>
      </c>
      <c r="F111" s="283">
        <v>0</v>
      </c>
      <c r="G111" s="283">
        <v>0</v>
      </c>
    </row>
    <row r="112" spans="1:7" ht="12" customHeight="1">
      <c r="A112" s="3"/>
      <c r="B112" s="172" t="s">
        <v>535</v>
      </c>
      <c r="C112" s="278"/>
      <c r="D112" s="282" t="s">
        <v>536</v>
      </c>
      <c r="E112" s="283">
        <v>0</v>
      </c>
      <c r="F112" s="283">
        <v>0</v>
      </c>
      <c r="G112" s="283">
        <v>0</v>
      </c>
    </row>
    <row r="113" spans="1:7" ht="12" customHeight="1">
      <c r="A113" s="3"/>
      <c r="B113" s="172" t="s">
        <v>537</v>
      </c>
      <c r="C113" s="278"/>
      <c r="D113" s="282" t="s">
        <v>538</v>
      </c>
      <c r="E113" s="283">
        <v>0</v>
      </c>
      <c r="F113" s="283">
        <v>0</v>
      </c>
      <c r="G113" s="283">
        <v>0</v>
      </c>
    </row>
    <row r="114" spans="1:7" ht="12" customHeight="1">
      <c r="A114" s="3"/>
      <c r="B114" s="172" t="s">
        <v>539</v>
      </c>
      <c r="C114" s="278"/>
      <c r="D114" s="282" t="s">
        <v>540</v>
      </c>
      <c r="E114" s="283">
        <v>0</v>
      </c>
      <c r="F114" s="283">
        <v>0</v>
      </c>
      <c r="G114" s="283">
        <v>0</v>
      </c>
    </row>
    <row r="115" spans="1:7" ht="12" customHeight="1">
      <c r="A115" s="3"/>
      <c r="B115" s="172" t="s">
        <v>541</v>
      </c>
      <c r="C115" s="278"/>
      <c r="D115" s="282" t="s">
        <v>542</v>
      </c>
      <c r="E115" s="283">
        <v>0</v>
      </c>
      <c r="F115" s="283">
        <v>0</v>
      </c>
      <c r="G115" s="283">
        <v>0</v>
      </c>
    </row>
    <row r="116" spans="1:7" ht="12" customHeight="1">
      <c r="A116" s="3"/>
      <c r="B116" s="172" t="s">
        <v>543</v>
      </c>
      <c r="C116" s="278"/>
      <c r="D116" s="282" t="s">
        <v>544</v>
      </c>
      <c r="E116" s="283">
        <v>0</v>
      </c>
      <c r="F116" s="283">
        <v>0</v>
      </c>
      <c r="G116" s="283">
        <v>0</v>
      </c>
    </row>
    <row r="117" spans="1:7" ht="12" customHeight="1">
      <c r="A117" s="3"/>
      <c r="B117" s="172" t="s">
        <v>545</v>
      </c>
      <c r="C117" s="278"/>
      <c r="D117" s="289" t="s">
        <v>546</v>
      </c>
      <c r="E117" s="283">
        <v>0</v>
      </c>
      <c r="F117" s="283">
        <v>0</v>
      </c>
      <c r="G117" s="283">
        <v>0</v>
      </c>
    </row>
    <row r="118" spans="1:7" ht="12" customHeight="1">
      <c r="A118" s="3"/>
      <c r="B118" s="172" t="s">
        <v>547</v>
      </c>
      <c r="C118" s="278"/>
      <c r="D118" s="282" t="s">
        <v>548</v>
      </c>
      <c r="E118" s="283">
        <v>0</v>
      </c>
      <c r="F118" s="283">
        <v>0</v>
      </c>
      <c r="G118" s="283">
        <v>0</v>
      </c>
    </row>
    <row r="119" spans="1:7" ht="12" customHeight="1">
      <c r="A119" s="3"/>
      <c r="B119" s="172" t="s">
        <v>549</v>
      </c>
      <c r="C119" s="278"/>
      <c r="D119" s="282" t="s">
        <v>550</v>
      </c>
      <c r="E119" s="283">
        <v>0</v>
      </c>
      <c r="F119" s="283">
        <v>0</v>
      </c>
      <c r="G119" s="283">
        <v>0</v>
      </c>
    </row>
    <row r="120" spans="1:7" ht="12" customHeight="1">
      <c r="A120" s="3"/>
      <c r="B120" s="172" t="s">
        <v>551</v>
      </c>
      <c r="C120" s="278"/>
      <c r="D120" s="282" t="s">
        <v>552</v>
      </c>
      <c r="E120" s="283">
        <v>0</v>
      </c>
      <c r="F120" s="283">
        <v>0</v>
      </c>
      <c r="G120" s="283">
        <v>0</v>
      </c>
    </row>
    <row r="121" spans="1:7" ht="12" customHeight="1">
      <c r="A121" s="3"/>
      <c r="B121" s="172" t="s">
        <v>553</v>
      </c>
      <c r="C121" s="278"/>
      <c r="D121" s="282" t="s">
        <v>554</v>
      </c>
      <c r="E121" s="283">
        <v>0</v>
      </c>
      <c r="F121" s="283">
        <v>0</v>
      </c>
      <c r="G121" s="283">
        <v>0</v>
      </c>
    </row>
    <row r="122" spans="1:7" ht="12.75" customHeight="1">
      <c r="A122" s="3"/>
      <c r="B122" s="172" t="s">
        <v>555</v>
      </c>
      <c r="C122" s="278"/>
      <c r="D122" s="282" t="s">
        <v>556</v>
      </c>
      <c r="E122" s="284">
        <v>0</v>
      </c>
      <c r="F122" s="284">
        <v>0</v>
      </c>
      <c r="G122" s="284">
        <v>0</v>
      </c>
    </row>
    <row r="123" spans="1:7" ht="12" customHeight="1">
      <c r="A123" s="3"/>
      <c r="B123" s="172"/>
      <c r="C123" s="278" t="s">
        <v>557</v>
      </c>
      <c r="D123" s="282"/>
      <c r="E123" s="285">
        <v>0</v>
      </c>
      <c r="F123" s="285">
        <v>0</v>
      </c>
      <c r="G123" s="285">
        <v>0</v>
      </c>
    </row>
    <row r="124" spans="1:7" ht="12" customHeight="1">
      <c r="A124" s="3"/>
      <c r="B124" s="172"/>
      <c r="C124" s="278"/>
      <c r="D124" s="282"/>
      <c r="E124" s="283"/>
      <c r="F124" s="283"/>
      <c r="G124" s="283"/>
    </row>
    <row r="125" spans="1:7" ht="12" customHeight="1">
      <c r="A125" s="3" t="s">
        <v>558</v>
      </c>
      <c r="B125" s="172"/>
      <c r="C125" s="278"/>
      <c r="D125" s="282"/>
      <c r="E125" s="286" t="s">
        <v>359</v>
      </c>
      <c r="F125" s="280" t="s">
        <v>87</v>
      </c>
      <c r="G125" s="281" t="s">
        <v>14</v>
      </c>
    </row>
    <row r="126" spans="1:7" ht="12" customHeight="1">
      <c r="A126" s="3"/>
      <c r="B126" s="172" t="s">
        <v>559</v>
      </c>
      <c r="C126" s="278"/>
      <c r="D126" s="282" t="s">
        <v>560</v>
      </c>
      <c r="E126" s="283">
        <v>0</v>
      </c>
      <c r="F126" s="283">
        <v>0</v>
      </c>
      <c r="G126" s="283">
        <v>0</v>
      </c>
    </row>
    <row r="127" spans="1:7" ht="12" customHeight="1">
      <c r="A127" s="3"/>
      <c r="B127" s="172" t="s">
        <v>561</v>
      </c>
      <c r="C127" s="278"/>
      <c r="D127" s="282" t="s">
        <v>562</v>
      </c>
      <c r="E127" s="283">
        <v>0</v>
      </c>
      <c r="F127" s="283">
        <v>0</v>
      </c>
      <c r="G127" s="283">
        <v>0</v>
      </c>
    </row>
    <row r="128" spans="1:7" ht="12" customHeight="1">
      <c r="A128" s="3"/>
      <c r="B128" s="172" t="s">
        <v>563</v>
      </c>
      <c r="C128" s="278"/>
      <c r="D128" s="282" t="s">
        <v>564</v>
      </c>
      <c r="E128" s="283">
        <v>0</v>
      </c>
      <c r="F128" s="283">
        <v>0</v>
      </c>
      <c r="G128" s="283">
        <v>0</v>
      </c>
    </row>
    <row r="129" spans="1:7" ht="12" customHeight="1">
      <c r="A129" s="3"/>
      <c r="B129" s="172" t="s">
        <v>565</v>
      </c>
      <c r="C129" s="278"/>
      <c r="D129" s="282" t="s">
        <v>566</v>
      </c>
      <c r="E129" s="283">
        <v>0</v>
      </c>
      <c r="F129" s="283">
        <v>0</v>
      </c>
      <c r="G129" s="283">
        <v>0</v>
      </c>
    </row>
    <row r="130" spans="1:7" ht="12" customHeight="1">
      <c r="A130" s="3"/>
      <c r="B130" s="172" t="s">
        <v>567</v>
      </c>
      <c r="C130" s="278"/>
      <c r="D130" s="282" t="s">
        <v>568</v>
      </c>
      <c r="E130" s="283">
        <v>0</v>
      </c>
      <c r="F130" s="283">
        <v>0</v>
      </c>
      <c r="G130" s="283">
        <v>0</v>
      </c>
    </row>
    <row r="131" spans="1:7" ht="12" customHeight="1">
      <c r="A131" s="3"/>
      <c r="B131" s="172" t="s">
        <v>569</v>
      </c>
      <c r="C131" s="278"/>
      <c r="D131" s="282" t="s">
        <v>570</v>
      </c>
      <c r="E131" s="283">
        <v>0</v>
      </c>
      <c r="F131" s="283">
        <v>0</v>
      </c>
      <c r="G131" s="283">
        <v>0</v>
      </c>
    </row>
    <row r="132" spans="1:7" ht="12" customHeight="1">
      <c r="A132" s="3"/>
      <c r="B132" s="172" t="s">
        <v>571</v>
      </c>
      <c r="C132" s="278"/>
      <c r="D132" s="282" t="s">
        <v>572</v>
      </c>
      <c r="E132" s="283">
        <v>0</v>
      </c>
      <c r="F132" s="283">
        <v>0</v>
      </c>
      <c r="G132" s="283">
        <v>0</v>
      </c>
    </row>
    <row r="133" spans="1:7" ht="12" customHeight="1">
      <c r="A133" s="3"/>
      <c r="B133" s="172" t="s">
        <v>573</v>
      </c>
      <c r="C133" s="278"/>
      <c r="D133" s="289" t="s">
        <v>574</v>
      </c>
      <c r="E133" s="283">
        <v>0</v>
      </c>
      <c r="F133" s="283">
        <v>0</v>
      </c>
      <c r="G133" s="283">
        <v>0</v>
      </c>
    </row>
    <row r="134" spans="1:7" ht="12" customHeight="1">
      <c r="A134" s="3"/>
      <c r="B134" s="172" t="s">
        <v>575</v>
      </c>
      <c r="C134" s="278"/>
      <c r="D134" s="282" t="s">
        <v>550</v>
      </c>
      <c r="E134" s="283">
        <v>0</v>
      </c>
      <c r="F134" s="283">
        <v>0</v>
      </c>
      <c r="G134" s="283">
        <v>0</v>
      </c>
    </row>
    <row r="135" spans="1:7" ht="12" customHeight="1">
      <c r="A135" s="3"/>
      <c r="B135" s="172" t="s">
        <v>576</v>
      </c>
      <c r="C135" s="278"/>
      <c r="D135" s="282" t="s">
        <v>577</v>
      </c>
      <c r="E135" s="283">
        <v>0</v>
      </c>
      <c r="F135" s="283">
        <v>0</v>
      </c>
      <c r="G135" s="283">
        <v>0</v>
      </c>
    </row>
    <row r="136" spans="1:7" ht="12" customHeight="1">
      <c r="A136" s="3"/>
      <c r="B136" s="172" t="s">
        <v>578</v>
      </c>
      <c r="C136" s="278"/>
      <c r="D136" s="282" t="s">
        <v>579</v>
      </c>
      <c r="E136" s="283">
        <v>0</v>
      </c>
      <c r="F136" s="283">
        <v>0</v>
      </c>
      <c r="G136" s="283">
        <v>0</v>
      </c>
    </row>
    <row r="137" spans="1:7" ht="12" customHeight="1">
      <c r="A137" s="3"/>
      <c r="B137" s="172" t="s">
        <v>580</v>
      </c>
      <c r="C137" s="278"/>
      <c r="D137" s="282" t="s">
        <v>581</v>
      </c>
      <c r="E137" s="283">
        <v>0</v>
      </c>
      <c r="F137" s="283">
        <v>0</v>
      </c>
      <c r="G137" s="283">
        <v>0</v>
      </c>
    </row>
    <row r="138" spans="1:7" ht="12.75" customHeight="1">
      <c r="A138" s="3"/>
      <c r="B138" s="172" t="s">
        <v>582</v>
      </c>
      <c r="C138" s="278"/>
      <c r="D138" s="282" t="s">
        <v>583</v>
      </c>
      <c r="E138" s="284">
        <v>0</v>
      </c>
      <c r="F138" s="284">
        <v>0</v>
      </c>
      <c r="G138" s="284">
        <v>0</v>
      </c>
    </row>
    <row r="139" spans="1:7" ht="12" customHeight="1">
      <c r="A139" s="3"/>
      <c r="B139" s="172"/>
      <c r="C139" s="278" t="s">
        <v>584</v>
      </c>
      <c r="D139" s="282"/>
      <c r="E139" s="285">
        <v>0</v>
      </c>
      <c r="F139" s="285">
        <v>0</v>
      </c>
      <c r="G139" s="285">
        <v>0</v>
      </c>
    </row>
    <row r="140" spans="1:7" ht="12" customHeight="1">
      <c r="A140" s="3"/>
      <c r="B140" s="172"/>
      <c r="C140" s="278"/>
      <c r="D140" s="282"/>
      <c r="E140" s="283"/>
      <c r="F140" s="283"/>
      <c r="G140" s="283"/>
    </row>
    <row r="141" spans="1:7" ht="12" customHeight="1">
      <c r="A141" s="3" t="s">
        <v>585</v>
      </c>
      <c r="B141" s="172"/>
      <c r="C141" s="278"/>
      <c r="D141" s="282"/>
      <c r="E141" s="286" t="s">
        <v>359</v>
      </c>
      <c r="F141" s="280" t="s">
        <v>87</v>
      </c>
      <c r="G141" s="281" t="s">
        <v>14</v>
      </c>
    </row>
    <row r="142" spans="1:7" ht="12" customHeight="1">
      <c r="A142" s="3"/>
      <c r="B142" s="172" t="s">
        <v>586</v>
      </c>
      <c r="C142" s="278"/>
      <c r="D142" s="282" t="s">
        <v>587</v>
      </c>
      <c r="E142" s="283">
        <v>0</v>
      </c>
      <c r="F142" s="283">
        <v>0</v>
      </c>
      <c r="G142" s="283">
        <v>0</v>
      </c>
    </row>
    <row r="143" spans="1:7" ht="12.75" customHeight="1">
      <c r="A143" s="3"/>
      <c r="B143" s="172" t="s">
        <v>588</v>
      </c>
      <c r="C143" s="278"/>
      <c r="D143" s="282" t="s">
        <v>589</v>
      </c>
      <c r="E143" s="284">
        <v>0</v>
      </c>
      <c r="F143" s="284">
        <v>0</v>
      </c>
      <c r="G143" s="284">
        <v>0</v>
      </c>
    </row>
    <row r="144" spans="1:7" ht="12" customHeight="1">
      <c r="A144" s="3"/>
      <c r="B144" s="172"/>
      <c r="C144" s="278" t="s">
        <v>590</v>
      </c>
      <c r="D144" s="282"/>
      <c r="E144" s="285">
        <v>0</v>
      </c>
      <c r="F144" s="285">
        <v>0</v>
      </c>
      <c r="G144" s="285">
        <v>0</v>
      </c>
    </row>
    <row r="146" spans="4:7" ht="12" customHeight="1">
      <c r="D146" s="279" t="s">
        <v>591</v>
      </c>
      <c r="E146" s="283">
        <v>0</v>
      </c>
      <c r="F146" s="283">
        <v>0</v>
      </c>
      <c r="G146" s="283">
        <v>0</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F25"/>
  <sheetViews>
    <sheetView workbookViewId="0">
      <selection activeCell="B1" sqref="B1:E1"/>
    </sheetView>
  </sheetViews>
  <sheetFormatPr defaultColWidth="12.5703125" defaultRowHeight="15" customHeight="1"/>
  <cols>
    <col min="1" max="1" width="1.5703125" customWidth="1"/>
    <col min="2" max="2" width="29.140625" bestFit="1" customWidth="1"/>
    <col min="3" max="3" width="7.85546875" customWidth="1"/>
    <col min="4" max="4" width="7.5703125" customWidth="1"/>
    <col min="5" max="5" width="18.42578125" customWidth="1"/>
    <col min="6" max="6" width="14" customWidth="1"/>
    <col min="7" max="26" width="10" customWidth="1"/>
  </cols>
  <sheetData>
    <row r="1" spans="2:6" ht="24.75" customHeight="1">
      <c r="B1" s="417" t="s">
        <v>592</v>
      </c>
      <c r="C1" s="352"/>
      <c r="D1" s="352"/>
      <c r="E1" s="352"/>
      <c r="F1" s="291">
        <v>45150</v>
      </c>
    </row>
    <row r="2" spans="2:6" ht="12.75" customHeight="1">
      <c r="B2" s="290"/>
      <c r="C2" s="292"/>
      <c r="D2" s="292"/>
      <c r="E2" s="290"/>
      <c r="F2" s="290"/>
    </row>
    <row r="3" spans="2:6" ht="12.75" customHeight="1">
      <c r="B3" s="293" t="s">
        <v>593</v>
      </c>
      <c r="C3" s="294" t="s">
        <v>594</v>
      </c>
      <c r="D3" s="294" t="s">
        <v>595</v>
      </c>
      <c r="E3" s="294" t="s">
        <v>596</v>
      </c>
      <c r="F3" s="295" t="s">
        <v>597</v>
      </c>
    </row>
    <row r="4" spans="2:6" ht="12.75" customHeight="1">
      <c r="B4" s="296" t="s">
        <v>598</v>
      </c>
      <c r="C4" s="297">
        <v>500</v>
      </c>
      <c r="D4" s="297">
        <v>400</v>
      </c>
      <c r="E4" s="298">
        <f t="shared" ref="E4:E16" si="0">IF(OR(D4&lt;&gt;0,C4),D4-C4, )</f>
        <v>-100</v>
      </c>
      <c r="F4" s="299">
        <f t="shared" ref="F4:F16" si="1">IF(D4,IF(C4=0,"undefined",E4/C4),0)</f>
        <v>-0.2</v>
      </c>
    </row>
    <row r="5" spans="2:6" ht="12.75" customHeight="1">
      <c r="B5" s="296" t="s">
        <v>599</v>
      </c>
      <c r="C5" s="300">
        <v>1000</v>
      </c>
      <c r="D5" s="300">
        <v>450</v>
      </c>
      <c r="E5" s="301">
        <f t="shared" si="0"/>
        <v>-550</v>
      </c>
      <c r="F5" s="299">
        <f t="shared" si="1"/>
        <v>-0.55000000000000004</v>
      </c>
    </row>
    <row r="6" spans="2:6" ht="12.75" customHeight="1">
      <c r="B6" s="296" t="s">
        <v>600</v>
      </c>
      <c r="C6" s="300">
        <v>1000</v>
      </c>
      <c r="D6" s="300">
        <v>510</v>
      </c>
      <c r="E6" s="301">
        <f t="shared" si="0"/>
        <v>-490</v>
      </c>
      <c r="F6" s="299">
        <f t="shared" si="1"/>
        <v>-0.49</v>
      </c>
    </row>
    <row r="7" spans="2:6" ht="12.75" customHeight="1">
      <c r="B7" s="296" t="s">
        <v>601</v>
      </c>
      <c r="C7" s="300">
        <v>200</v>
      </c>
      <c r="D7" s="300">
        <v>150</v>
      </c>
      <c r="E7" s="301">
        <f t="shared" si="0"/>
        <v>-50</v>
      </c>
      <c r="F7" s="299">
        <f t="shared" si="1"/>
        <v>-0.25</v>
      </c>
    </row>
    <row r="8" spans="2:6" ht="12.75" customHeight="1">
      <c r="B8" s="296" t="s">
        <v>602</v>
      </c>
      <c r="C8" s="300">
        <v>200</v>
      </c>
      <c r="D8" s="300">
        <v>180</v>
      </c>
      <c r="E8" s="301">
        <f t="shared" si="0"/>
        <v>-20</v>
      </c>
      <c r="F8" s="299">
        <f t="shared" si="1"/>
        <v>-0.1</v>
      </c>
    </row>
    <row r="9" spans="2:6" ht="12.75" customHeight="1">
      <c r="B9" s="296" t="s">
        <v>603</v>
      </c>
      <c r="C9" s="300">
        <v>300</v>
      </c>
      <c r="D9" s="300">
        <v>225</v>
      </c>
      <c r="E9" s="301">
        <f t="shared" si="0"/>
        <v>-75</v>
      </c>
      <c r="F9" s="299">
        <f t="shared" si="1"/>
        <v>-0.25</v>
      </c>
    </row>
    <row r="10" spans="2:6" ht="12.75" customHeight="1">
      <c r="B10" s="296" t="s">
        <v>604</v>
      </c>
      <c r="C10" s="300">
        <v>200</v>
      </c>
      <c r="D10" s="300">
        <v>250</v>
      </c>
      <c r="E10" s="301">
        <f t="shared" si="0"/>
        <v>50</v>
      </c>
      <c r="F10" s="299">
        <f t="shared" si="1"/>
        <v>0.25</v>
      </c>
    </row>
    <row r="11" spans="2:6" ht="12.75" customHeight="1">
      <c r="B11" s="296" t="s">
        <v>605</v>
      </c>
      <c r="C11" s="300">
        <v>100</v>
      </c>
      <c r="D11" s="300">
        <v>75</v>
      </c>
      <c r="E11" s="301">
        <f t="shared" si="0"/>
        <v>-25</v>
      </c>
      <c r="F11" s="299">
        <f t="shared" si="1"/>
        <v>-0.25</v>
      </c>
    </row>
    <row r="12" spans="2:6" ht="12.75" customHeight="1">
      <c r="B12" s="296" t="s">
        <v>606</v>
      </c>
      <c r="C12" s="300">
        <v>500</v>
      </c>
      <c r="D12" s="300">
        <v>0</v>
      </c>
      <c r="E12" s="301">
        <f t="shared" si="0"/>
        <v>-500</v>
      </c>
      <c r="F12" s="299">
        <f t="shared" si="1"/>
        <v>0</v>
      </c>
    </row>
    <row r="13" spans="2:6" ht="12.75" customHeight="1">
      <c r="B13" s="296" t="s">
        <v>607</v>
      </c>
      <c r="C13" s="300">
        <v>500</v>
      </c>
      <c r="D13" s="300">
        <v>0</v>
      </c>
      <c r="E13" s="301">
        <f t="shared" si="0"/>
        <v>-500</v>
      </c>
      <c r="F13" s="299">
        <f t="shared" si="1"/>
        <v>0</v>
      </c>
    </row>
    <row r="14" spans="2:6" ht="12.75" customHeight="1">
      <c r="B14" s="296" t="s">
        <v>608</v>
      </c>
      <c r="C14" s="300">
        <v>250</v>
      </c>
      <c r="D14" s="300">
        <v>0</v>
      </c>
      <c r="E14" s="301">
        <f t="shared" si="0"/>
        <v>-250</v>
      </c>
      <c r="F14" s="299">
        <f t="shared" si="1"/>
        <v>0</v>
      </c>
    </row>
    <row r="15" spans="2:6" ht="12.75" customHeight="1">
      <c r="B15" s="296" t="s">
        <v>17</v>
      </c>
      <c r="C15" s="300">
        <v>0</v>
      </c>
      <c r="D15" s="300">
        <v>0</v>
      </c>
      <c r="E15" s="301">
        <f t="shared" si="0"/>
        <v>0</v>
      </c>
      <c r="F15" s="299">
        <f t="shared" si="1"/>
        <v>0</v>
      </c>
    </row>
    <row r="16" spans="2:6" ht="12.75" customHeight="1">
      <c r="B16" s="296" t="s">
        <v>17</v>
      </c>
      <c r="C16" s="300">
        <v>0</v>
      </c>
      <c r="D16" s="300">
        <v>0</v>
      </c>
      <c r="E16" s="301">
        <f t="shared" si="0"/>
        <v>0</v>
      </c>
      <c r="F16" s="299">
        <f t="shared" si="1"/>
        <v>0</v>
      </c>
    </row>
    <row r="17" spans="2:6" ht="12.75" customHeight="1">
      <c r="B17" s="293" t="s">
        <v>609</v>
      </c>
      <c r="C17" s="294" t="s">
        <v>594</v>
      </c>
      <c r="D17" s="294" t="s">
        <v>595</v>
      </c>
      <c r="E17" s="294" t="s">
        <v>596</v>
      </c>
      <c r="F17" s="295" t="s">
        <v>597</v>
      </c>
    </row>
    <row r="18" spans="2:6" ht="12.75" customHeight="1">
      <c r="B18" s="302"/>
      <c r="C18" s="298">
        <f t="shared" ref="C18:D18" si="2">IF(SUM(C3:C16),SUM(C3:C16), )</f>
        <v>4750</v>
      </c>
      <c r="D18" s="298">
        <f t="shared" si="2"/>
        <v>2240</v>
      </c>
      <c r="E18" s="298">
        <f>IF(OR(D18&lt;&gt;0,C18),D18-C18, )</f>
        <v>-2510</v>
      </c>
      <c r="F18" s="299">
        <f>IF(D18,IF(C18=0,"undefined",E18/C18),0)</f>
        <v>-0.5284210526315789</v>
      </c>
    </row>
    <row r="19" spans="2:6" ht="12.75" customHeight="1">
      <c r="B19" s="303"/>
      <c r="C19" s="303"/>
      <c r="D19" s="303"/>
      <c r="E19" s="303"/>
      <c r="F19" s="303"/>
    </row>
    <row r="20" spans="2:6" ht="15.75" customHeight="1">
      <c r="B20" s="292"/>
      <c r="C20" s="292"/>
      <c r="D20" s="292"/>
      <c r="E20" s="292"/>
      <c r="F20" s="292"/>
    </row>
    <row r="21" spans="2:6" ht="15.75" customHeight="1">
      <c r="B21" s="292"/>
      <c r="C21" s="292"/>
      <c r="D21" s="292"/>
      <c r="E21" s="292"/>
      <c r="F21" s="292"/>
    </row>
    <row r="22" spans="2:6" ht="15.75" customHeight="1">
      <c r="B22" s="292"/>
      <c r="C22" s="292"/>
      <c r="D22" s="292"/>
      <c r="E22" s="292" t="s">
        <v>610</v>
      </c>
      <c r="F22" s="304">
        <v>2500</v>
      </c>
    </row>
    <row r="23" spans="2:6" ht="15.75" customHeight="1">
      <c r="B23" s="292"/>
      <c r="C23" s="292"/>
      <c r="D23" s="292"/>
      <c r="E23" s="292" t="s">
        <v>611</v>
      </c>
      <c r="F23" s="304">
        <v>3500</v>
      </c>
    </row>
    <row r="24" spans="2:6" ht="15.75" customHeight="1">
      <c r="B24" s="292"/>
      <c r="C24" s="292"/>
      <c r="D24" s="292"/>
      <c r="E24" s="292" t="s">
        <v>612</v>
      </c>
      <c r="F24" s="304">
        <v>4500</v>
      </c>
    </row>
    <row r="25" spans="2:6" ht="12.75" customHeight="1">
      <c r="B25" s="292"/>
      <c r="C25" s="292"/>
      <c r="D25" s="292"/>
      <c r="E25" s="292" t="s">
        <v>613</v>
      </c>
      <c r="F25" s="304">
        <v>6000</v>
      </c>
    </row>
  </sheetData>
  <mergeCells count="1">
    <mergeCell ref="B1:E1"/>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36"/>
  <sheetViews>
    <sheetView workbookViewId="0">
      <selection activeCell="I35" sqref="I35"/>
    </sheetView>
  </sheetViews>
  <sheetFormatPr defaultColWidth="12.5703125" defaultRowHeight="15" customHeight="1"/>
  <cols>
    <col min="1" max="1" width="2.42578125" customWidth="1"/>
    <col min="2" max="2" width="17.42578125" customWidth="1"/>
    <col min="3" max="3" width="14.42578125" customWidth="1"/>
    <col min="4" max="4" width="10" customWidth="1"/>
    <col min="5" max="5" width="15.85546875" customWidth="1"/>
    <col min="6" max="6" width="17.140625" customWidth="1"/>
    <col min="7" max="7" width="10" customWidth="1"/>
    <col min="8" max="8" width="8.42578125" customWidth="1"/>
    <col min="9" max="26" width="10" customWidth="1"/>
  </cols>
  <sheetData>
    <row r="1" spans="2:7" ht="37.5" customHeight="1">
      <c r="B1" s="418" t="s">
        <v>614</v>
      </c>
      <c r="C1" s="383"/>
      <c r="D1" s="383"/>
      <c r="E1" s="383"/>
      <c r="F1" s="383"/>
      <c r="G1" s="384"/>
    </row>
    <row r="2" spans="2:7" ht="12" customHeight="1">
      <c r="B2" s="200"/>
      <c r="C2" s="200"/>
      <c r="D2" s="200"/>
      <c r="E2" s="200"/>
      <c r="F2" s="200"/>
      <c r="G2" s="200"/>
    </row>
    <row r="3" spans="2:7" ht="12" customHeight="1">
      <c r="B3" s="305" t="s">
        <v>615</v>
      </c>
      <c r="C3" s="306"/>
      <c r="D3" s="306"/>
      <c r="E3" s="200"/>
      <c r="F3" s="307" t="s">
        <v>616</v>
      </c>
      <c r="G3" s="308"/>
    </row>
    <row r="4" spans="2:7" ht="12" customHeight="1">
      <c r="B4" s="305" t="s">
        <v>617</v>
      </c>
      <c r="C4" s="306"/>
      <c r="D4" s="306"/>
      <c r="E4" s="200"/>
      <c r="F4" s="307" t="s">
        <v>618</v>
      </c>
      <c r="G4" s="309"/>
    </row>
    <row r="5" spans="2:7" ht="12" customHeight="1">
      <c r="B5" s="200"/>
      <c r="C5" s="200"/>
      <c r="D5" s="200"/>
      <c r="E5" s="200"/>
      <c r="F5" s="200"/>
      <c r="G5" s="200"/>
    </row>
    <row r="6" spans="2:7" ht="12" customHeight="1">
      <c r="B6" s="310" t="s">
        <v>106</v>
      </c>
      <c r="C6" s="311" t="s">
        <v>619</v>
      </c>
      <c r="D6" s="311" t="s">
        <v>620</v>
      </c>
      <c r="E6" s="312"/>
      <c r="F6" s="311" t="s">
        <v>112</v>
      </c>
      <c r="G6" s="313" t="s">
        <v>621</v>
      </c>
    </row>
    <row r="7" spans="2:7" ht="12" customHeight="1">
      <c r="B7" s="314"/>
      <c r="C7" s="266"/>
      <c r="D7" s="315"/>
      <c r="E7" s="306"/>
      <c r="F7" s="316"/>
      <c r="G7" s="317" t="str">
        <f>IF(F7,G4-F7,"")</f>
        <v/>
      </c>
    </row>
    <row r="8" spans="2:7" ht="12" customHeight="1">
      <c r="B8" s="318"/>
      <c r="C8" s="244"/>
      <c r="D8" s="319"/>
      <c r="E8" s="306"/>
      <c r="F8" s="319"/>
      <c r="G8" s="317" t="str">
        <f t="shared" ref="G8:G32" si="0">IF(F8,G7-F8,"")</f>
        <v/>
      </c>
    </row>
    <row r="9" spans="2:7" ht="12" customHeight="1">
      <c r="B9" s="318"/>
      <c r="C9" s="244"/>
      <c r="D9" s="319"/>
      <c r="E9" s="306"/>
      <c r="F9" s="319"/>
      <c r="G9" s="317" t="str">
        <f t="shared" si="0"/>
        <v/>
      </c>
    </row>
    <row r="10" spans="2:7" ht="12" customHeight="1">
      <c r="B10" s="318"/>
      <c r="C10" s="244"/>
      <c r="D10" s="319"/>
      <c r="E10" s="306"/>
      <c r="F10" s="319"/>
      <c r="G10" s="317" t="str">
        <f t="shared" si="0"/>
        <v/>
      </c>
    </row>
    <row r="11" spans="2:7" ht="12" customHeight="1">
      <c r="B11" s="318"/>
      <c r="C11" s="244"/>
      <c r="D11" s="319"/>
      <c r="E11" s="306"/>
      <c r="F11" s="319"/>
      <c r="G11" s="317" t="str">
        <f t="shared" si="0"/>
        <v/>
      </c>
    </row>
    <row r="12" spans="2:7" ht="12" customHeight="1">
      <c r="B12" s="318"/>
      <c r="C12" s="244"/>
      <c r="D12" s="319"/>
      <c r="E12" s="306"/>
      <c r="F12" s="319"/>
      <c r="G12" s="317" t="str">
        <f t="shared" si="0"/>
        <v/>
      </c>
    </row>
    <row r="13" spans="2:7" ht="12" customHeight="1">
      <c r="B13" s="318"/>
      <c r="C13" s="244"/>
      <c r="D13" s="319"/>
      <c r="E13" s="306"/>
      <c r="F13" s="319"/>
      <c r="G13" s="317" t="str">
        <f t="shared" si="0"/>
        <v/>
      </c>
    </row>
    <row r="14" spans="2:7" ht="12" customHeight="1">
      <c r="B14" s="318"/>
      <c r="C14" s="244"/>
      <c r="D14" s="319"/>
      <c r="E14" s="306"/>
      <c r="F14" s="319"/>
      <c r="G14" s="317" t="str">
        <f t="shared" si="0"/>
        <v/>
      </c>
    </row>
    <row r="15" spans="2:7" ht="12" customHeight="1">
      <c r="B15" s="318"/>
      <c r="C15" s="244"/>
      <c r="D15" s="319"/>
      <c r="E15" s="306"/>
      <c r="F15" s="319"/>
      <c r="G15" s="317" t="str">
        <f t="shared" si="0"/>
        <v/>
      </c>
    </row>
    <row r="16" spans="2:7" ht="12" customHeight="1">
      <c r="B16" s="318"/>
      <c r="C16" s="244"/>
      <c r="D16" s="319"/>
      <c r="E16" s="306"/>
      <c r="F16" s="319"/>
      <c r="G16" s="317" t="str">
        <f t="shared" si="0"/>
        <v/>
      </c>
    </row>
    <row r="17" spans="2:7" ht="12" customHeight="1">
      <c r="B17" s="318"/>
      <c r="C17" s="244"/>
      <c r="D17" s="319"/>
      <c r="E17" s="306"/>
      <c r="F17" s="319"/>
      <c r="G17" s="317" t="str">
        <f t="shared" si="0"/>
        <v/>
      </c>
    </row>
    <row r="18" spans="2:7" ht="12" customHeight="1">
      <c r="B18" s="318"/>
      <c r="C18" s="244"/>
      <c r="D18" s="319"/>
      <c r="E18" s="306"/>
      <c r="F18" s="319"/>
      <c r="G18" s="317" t="str">
        <f t="shared" si="0"/>
        <v/>
      </c>
    </row>
    <row r="19" spans="2:7" ht="12" customHeight="1">
      <c r="B19" s="318"/>
      <c r="C19" s="244"/>
      <c r="D19" s="319"/>
      <c r="E19" s="306"/>
      <c r="F19" s="319"/>
      <c r="G19" s="317" t="str">
        <f t="shared" si="0"/>
        <v/>
      </c>
    </row>
    <row r="20" spans="2:7" ht="12" customHeight="1">
      <c r="B20" s="318"/>
      <c r="C20" s="244"/>
      <c r="D20" s="319"/>
      <c r="E20" s="306"/>
      <c r="F20" s="319"/>
      <c r="G20" s="317" t="str">
        <f t="shared" si="0"/>
        <v/>
      </c>
    </row>
    <row r="21" spans="2:7" ht="12" customHeight="1">
      <c r="B21" s="318"/>
      <c r="C21" s="244"/>
      <c r="D21" s="319"/>
      <c r="E21" s="306"/>
      <c r="F21" s="319"/>
      <c r="G21" s="317" t="str">
        <f t="shared" si="0"/>
        <v/>
      </c>
    </row>
    <row r="22" spans="2:7" ht="12" customHeight="1">
      <c r="B22" s="318"/>
      <c r="C22" s="244"/>
      <c r="D22" s="319"/>
      <c r="E22" s="306"/>
      <c r="F22" s="319"/>
      <c r="G22" s="317" t="str">
        <f t="shared" si="0"/>
        <v/>
      </c>
    </row>
    <row r="23" spans="2:7" ht="12" customHeight="1">
      <c r="B23" s="318"/>
      <c r="C23" s="244"/>
      <c r="D23" s="319"/>
      <c r="E23" s="306"/>
      <c r="F23" s="319"/>
      <c r="G23" s="317" t="str">
        <f t="shared" si="0"/>
        <v/>
      </c>
    </row>
    <row r="24" spans="2:7" ht="12" customHeight="1">
      <c r="B24" s="318"/>
      <c r="C24" s="244"/>
      <c r="D24" s="319"/>
      <c r="E24" s="306"/>
      <c r="F24" s="319"/>
      <c r="G24" s="317" t="str">
        <f t="shared" si="0"/>
        <v/>
      </c>
    </row>
    <row r="25" spans="2:7" ht="12" customHeight="1">
      <c r="B25" s="318"/>
      <c r="C25" s="244"/>
      <c r="D25" s="319"/>
      <c r="E25" s="306"/>
      <c r="F25" s="319"/>
      <c r="G25" s="317" t="str">
        <f t="shared" si="0"/>
        <v/>
      </c>
    </row>
    <row r="26" spans="2:7" ht="12" customHeight="1">
      <c r="B26" s="318"/>
      <c r="C26" s="244"/>
      <c r="D26" s="319"/>
      <c r="E26" s="306"/>
      <c r="F26" s="319"/>
      <c r="G26" s="317" t="str">
        <f t="shared" si="0"/>
        <v/>
      </c>
    </row>
    <row r="27" spans="2:7" ht="12" customHeight="1">
      <c r="B27" s="318"/>
      <c r="C27" s="244"/>
      <c r="D27" s="319"/>
      <c r="E27" s="306"/>
      <c r="F27" s="319"/>
      <c r="G27" s="317" t="str">
        <f t="shared" si="0"/>
        <v/>
      </c>
    </row>
    <row r="28" spans="2:7" ht="12" customHeight="1">
      <c r="B28" s="318"/>
      <c r="C28" s="244"/>
      <c r="D28" s="319"/>
      <c r="E28" s="306"/>
      <c r="F28" s="319"/>
      <c r="G28" s="317" t="str">
        <f t="shared" si="0"/>
        <v/>
      </c>
    </row>
    <row r="29" spans="2:7" ht="12" customHeight="1">
      <c r="B29" s="318"/>
      <c r="C29" s="244"/>
      <c r="D29" s="319"/>
      <c r="E29" s="306"/>
      <c r="F29" s="319"/>
      <c r="G29" s="317" t="str">
        <f t="shared" si="0"/>
        <v/>
      </c>
    </row>
    <row r="30" spans="2:7" ht="12" customHeight="1">
      <c r="B30" s="318"/>
      <c r="C30" s="244"/>
      <c r="D30" s="319"/>
      <c r="E30" s="306"/>
      <c r="F30" s="319"/>
      <c r="G30" s="317" t="str">
        <f t="shared" si="0"/>
        <v/>
      </c>
    </row>
    <row r="31" spans="2:7" ht="12" customHeight="1">
      <c r="B31" s="318"/>
      <c r="C31" s="244"/>
      <c r="D31" s="319"/>
      <c r="E31" s="306"/>
      <c r="F31" s="319"/>
      <c r="G31" s="317" t="str">
        <f t="shared" si="0"/>
        <v/>
      </c>
    </row>
    <row r="32" spans="2:7" ht="12" customHeight="1">
      <c r="B32" s="318"/>
      <c r="C32" s="244"/>
      <c r="D32" s="319"/>
      <c r="E32" s="306"/>
      <c r="F32" s="319"/>
      <c r="G32" s="317" t="str">
        <f t="shared" si="0"/>
        <v/>
      </c>
    </row>
    <row r="33" spans="2:7" ht="15" customHeight="1">
      <c r="B33" s="318"/>
      <c r="C33" s="244"/>
      <c r="D33" s="319"/>
      <c r="E33" s="306"/>
      <c r="F33" s="319"/>
      <c r="G33" s="317"/>
    </row>
    <row r="34" spans="2:7" ht="15" customHeight="1">
      <c r="B34" s="318"/>
      <c r="C34" s="244"/>
      <c r="D34" s="319"/>
      <c r="E34" s="306"/>
      <c r="F34" s="319"/>
      <c r="G34" s="317"/>
    </row>
    <row r="35" spans="2:7" ht="15" customHeight="1">
      <c r="B35" s="318"/>
      <c r="C35" s="244"/>
      <c r="D35" s="319"/>
      <c r="E35" s="306"/>
      <c r="F35" s="319"/>
      <c r="G35" s="317"/>
    </row>
    <row r="36" spans="2:7" ht="15" customHeight="1">
      <c r="B36" s="318"/>
      <c r="C36" s="244"/>
      <c r="D36" s="319"/>
      <c r="E36" s="306"/>
      <c r="F36" s="319"/>
      <c r="G36" s="317"/>
    </row>
  </sheetData>
  <mergeCells count="1">
    <mergeCell ref="B1:G1"/>
  </mergeCells>
  <pageMargins left="0.7" right="0.7" top="0.75" bottom="0.75"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333333"/>
  </sheetPr>
  <dimension ref="A1:K138"/>
  <sheetViews>
    <sheetView workbookViewId="0">
      <selection activeCell="A4" sqref="A4"/>
    </sheetView>
  </sheetViews>
  <sheetFormatPr defaultColWidth="12.5703125" defaultRowHeight="15" customHeight="1"/>
  <cols>
    <col min="1" max="7" width="9.140625" customWidth="1"/>
    <col min="8" max="8" width="12.5703125" customWidth="1"/>
    <col min="9" max="9" width="12" customWidth="1"/>
    <col min="10" max="11" width="9.140625" customWidth="1"/>
    <col min="12" max="26" width="10" customWidth="1"/>
  </cols>
  <sheetData>
    <row r="1" spans="1:11" ht="12.75" customHeight="1">
      <c r="A1" s="320"/>
      <c r="B1" s="320"/>
      <c r="C1" s="320"/>
      <c r="D1" s="320"/>
      <c r="E1" s="320"/>
      <c r="F1" s="320"/>
      <c r="G1" s="320"/>
      <c r="H1" s="320"/>
      <c r="I1" s="320"/>
      <c r="J1" s="429"/>
      <c r="K1" s="352"/>
    </row>
    <row r="2" spans="1:11" ht="13.5" customHeight="1">
      <c r="A2" s="321" t="s">
        <v>622</v>
      </c>
      <c r="B2" s="321"/>
      <c r="C2" s="320"/>
      <c r="D2" s="321"/>
      <c r="E2" s="321"/>
      <c r="F2" s="421" t="s">
        <v>17</v>
      </c>
      <c r="G2" s="422"/>
      <c r="H2" s="422"/>
      <c r="I2" s="422"/>
      <c r="J2" s="321"/>
      <c r="K2" s="321"/>
    </row>
    <row r="3" spans="1:11" ht="13.5" customHeight="1">
      <c r="A3" s="321" t="s">
        <v>623</v>
      </c>
      <c r="B3" s="321"/>
      <c r="C3" s="320"/>
      <c r="D3" s="321"/>
      <c r="E3" s="321"/>
      <c r="F3" s="421" t="s">
        <v>17</v>
      </c>
      <c r="G3" s="422"/>
      <c r="H3" s="422"/>
      <c r="I3" s="422"/>
      <c r="J3" s="321"/>
      <c r="K3" s="321"/>
    </row>
    <row r="4" spans="1:11" ht="13.5" customHeight="1">
      <c r="A4" s="321" t="s">
        <v>624</v>
      </c>
      <c r="B4" s="321"/>
      <c r="C4" s="320"/>
      <c r="D4" s="321"/>
      <c r="E4" s="321"/>
      <c r="F4" s="421" t="s">
        <v>17</v>
      </c>
      <c r="G4" s="422"/>
      <c r="H4" s="422"/>
      <c r="I4" s="422"/>
      <c r="J4" s="321"/>
      <c r="K4" s="321"/>
    </row>
    <row r="5" spans="1:11" ht="13.5" customHeight="1">
      <c r="A5" s="427" t="s">
        <v>625</v>
      </c>
      <c r="B5" s="352"/>
      <c r="C5" s="352"/>
      <c r="D5" s="352"/>
      <c r="E5" s="352"/>
      <c r="F5" s="352"/>
      <c r="G5" s="352"/>
      <c r="H5" s="352"/>
      <c r="I5" s="352"/>
      <c r="J5" s="352"/>
      <c r="K5" s="352"/>
    </row>
    <row r="6" spans="1:11" ht="12.75" customHeight="1">
      <c r="A6" s="430"/>
      <c r="B6" s="422"/>
      <c r="C6" s="422"/>
      <c r="D6" s="422"/>
      <c r="E6" s="422"/>
      <c r="F6" s="422"/>
      <c r="G6" s="422"/>
      <c r="H6" s="422"/>
      <c r="I6" s="422"/>
      <c r="J6" s="422"/>
      <c r="K6" s="422"/>
    </row>
    <row r="7" spans="1:11" ht="12.75" customHeight="1">
      <c r="A7" s="428" t="s">
        <v>626</v>
      </c>
      <c r="B7" s="406"/>
      <c r="C7" s="406"/>
      <c r="D7" s="406"/>
      <c r="E7" s="406"/>
      <c r="F7" s="406"/>
      <c r="G7" s="406"/>
      <c r="H7" s="406"/>
      <c r="I7" s="406"/>
      <c r="J7" s="406"/>
      <c r="K7" s="406"/>
    </row>
    <row r="8" spans="1:11" ht="12.75" customHeight="1">
      <c r="A8" s="320"/>
      <c r="B8" s="320"/>
      <c r="C8" s="320"/>
      <c r="D8" s="320"/>
      <c r="E8" s="320"/>
      <c r="F8" s="320"/>
      <c r="G8" s="320"/>
      <c r="H8" s="320"/>
      <c r="I8" s="320"/>
      <c r="J8" s="320"/>
      <c r="K8" s="322"/>
    </row>
    <row r="9" spans="1:11" ht="13.5" customHeight="1">
      <c r="A9" s="421" t="s">
        <v>278</v>
      </c>
      <c r="B9" s="422"/>
      <c r="C9" s="422"/>
      <c r="D9" s="422"/>
      <c r="E9" s="422"/>
      <c r="F9" s="422"/>
      <c r="G9" s="422"/>
      <c r="H9" s="422"/>
      <c r="I9" s="422"/>
      <c r="J9" s="320"/>
      <c r="K9" s="323" t="s">
        <v>112</v>
      </c>
    </row>
    <row r="10" spans="1:11" ht="12.75" customHeight="1">
      <c r="A10" s="320" t="s">
        <v>627</v>
      </c>
      <c r="B10" s="320" t="s">
        <v>628</v>
      </c>
      <c r="C10" s="320"/>
      <c r="D10" s="320"/>
      <c r="E10" s="320"/>
      <c r="F10" s="320"/>
      <c r="G10" s="320"/>
      <c r="H10" s="320"/>
      <c r="I10" s="320"/>
      <c r="J10" s="320"/>
      <c r="K10" s="320"/>
    </row>
    <row r="11" spans="1:11" ht="12.75" customHeight="1">
      <c r="A11" s="320"/>
      <c r="B11" s="320" t="s">
        <v>629</v>
      </c>
      <c r="C11" s="320" t="s">
        <v>630</v>
      </c>
      <c r="D11" s="320"/>
      <c r="E11" s="320"/>
      <c r="F11" s="320"/>
      <c r="G11" s="320"/>
      <c r="H11" s="320"/>
      <c r="I11" s="320"/>
      <c r="J11" s="320"/>
      <c r="K11" s="324">
        <v>0</v>
      </c>
    </row>
    <row r="12" spans="1:11" ht="12.75" customHeight="1">
      <c r="A12" s="320"/>
      <c r="B12" s="320" t="s">
        <v>631</v>
      </c>
      <c r="C12" s="320" t="s">
        <v>632</v>
      </c>
      <c r="D12" s="320"/>
      <c r="E12" s="320"/>
      <c r="F12" s="320"/>
      <c r="G12" s="320"/>
      <c r="H12" s="320"/>
      <c r="I12" s="320"/>
      <c r="J12" s="320"/>
      <c r="K12" s="325"/>
    </row>
    <row r="13" spans="1:11" ht="12.75" customHeight="1">
      <c r="A13" s="320"/>
      <c r="B13" s="320" t="s">
        <v>633</v>
      </c>
      <c r="C13" s="320" t="s">
        <v>634</v>
      </c>
      <c r="D13" s="320"/>
      <c r="E13" s="320"/>
      <c r="F13" s="320"/>
      <c r="G13" s="320"/>
      <c r="H13" s="320"/>
      <c r="I13" s="320"/>
      <c r="J13" s="320"/>
      <c r="K13" s="326"/>
    </row>
    <row r="14" spans="1:11" ht="12.75" customHeight="1">
      <c r="A14" s="320"/>
      <c r="B14" s="320"/>
      <c r="C14" s="320"/>
      <c r="D14" s="320" t="s">
        <v>635</v>
      </c>
      <c r="E14" s="320"/>
      <c r="F14" s="320"/>
      <c r="G14" s="320"/>
      <c r="H14" s="320"/>
      <c r="I14" s="320"/>
      <c r="J14" s="320"/>
      <c r="K14" s="325"/>
    </row>
    <row r="15" spans="1:11" ht="12.75" customHeight="1">
      <c r="A15" s="320"/>
      <c r="B15" s="320" t="s">
        <v>636</v>
      </c>
      <c r="C15" s="320" t="s">
        <v>637</v>
      </c>
      <c r="D15" s="320"/>
      <c r="E15" s="320"/>
      <c r="F15" s="320"/>
      <c r="G15" s="320"/>
      <c r="H15" s="320"/>
      <c r="I15" s="320"/>
      <c r="J15" s="320"/>
      <c r="K15" s="325"/>
    </row>
    <row r="16" spans="1:11" ht="12.75" customHeight="1">
      <c r="A16" s="320"/>
      <c r="B16" s="320" t="s">
        <v>638</v>
      </c>
      <c r="C16" s="320" t="s">
        <v>639</v>
      </c>
      <c r="D16" s="320"/>
      <c r="E16" s="320"/>
      <c r="F16" s="320"/>
      <c r="G16" s="320"/>
      <c r="H16" s="320"/>
      <c r="I16" s="320"/>
      <c r="J16" s="320"/>
      <c r="K16" s="327"/>
    </row>
    <row r="17" spans="1:11" ht="12.75" customHeight="1">
      <c r="A17" s="320"/>
      <c r="B17" s="320"/>
      <c r="C17" s="320"/>
      <c r="D17" s="320"/>
      <c r="E17" s="320"/>
      <c r="F17" s="320"/>
      <c r="G17" s="320"/>
      <c r="H17" s="320"/>
      <c r="I17" s="320"/>
      <c r="J17" s="320"/>
      <c r="K17" s="328">
        <v>0</v>
      </c>
    </row>
    <row r="18" spans="1:11" ht="12.75" customHeight="1">
      <c r="A18" s="320" t="s">
        <v>640</v>
      </c>
      <c r="B18" s="320" t="s">
        <v>641</v>
      </c>
      <c r="C18" s="320"/>
      <c r="D18" s="320"/>
      <c r="E18" s="320"/>
      <c r="F18" s="320"/>
      <c r="G18" s="320"/>
      <c r="H18" s="320"/>
      <c r="I18" s="320"/>
      <c r="J18" s="320"/>
      <c r="K18" s="326"/>
    </row>
    <row r="19" spans="1:11" ht="12.75" customHeight="1">
      <c r="A19" s="320"/>
      <c r="B19" s="320" t="s">
        <v>629</v>
      </c>
      <c r="C19" s="320" t="s">
        <v>642</v>
      </c>
      <c r="D19" s="320"/>
      <c r="E19" s="320"/>
      <c r="F19" s="320"/>
      <c r="G19" s="320"/>
      <c r="H19" s="320"/>
      <c r="I19" s="320"/>
      <c r="J19" s="320"/>
      <c r="K19" s="325"/>
    </row>
    <row r="20" spans="1:11" ht="12.75" customHeight="1">
      <c r="A20" s="320"/>
      <c r="B20" s="320" t="s">
        <v>631</v>
      </c>
      <c r="C20" s="320" t="s">
        <v>643</v>
      </c>
      <c r="D20" s="320"/>
      <c r="E20" s="320"/>
      <c r="F20" s="320"/>
      <c r="G20" s="320"/>
      <c r="H20" s="320"/>
      <c r="I20" s="320"/>
      <c r="J20" s="320"/>
      <c r="K20" s="325"/>
    </row>
    <row r="21" spans="1:11" ht="12.75" customHeight="1">
      <c r="A21" s="320"/>
      <c r="B21" s="320" t="s">
        <v>633</v>
      </c>
      <c r="C21" s="320" t="s">
        <v>644</v>
      </c>
      <c r="D21" s="320"/>
      <c r="E21" s="320"/>
      <c r="F21" s="320"/>
      <c r="G21" s="320"/>
      <c r="H21" s="320"/>
      <c r="I21" s="320"/>
      <c r="J21" s="320"/>
      <c r="K21" s="325"/>
    </row>
    <row r="22" spans="1:11" ht="12.75" customHeight="1">
      <c r="A22" s="320"/>
      <c r="B22" s="320" t="s">
        <v>636</v>
      </c>
      <c r="C22" s="320" t="s">
        <v>645</v>
      </c>
      <c r="D22" s="320"/>
      <c r="E22" s="320"/>
      <c r="F22" s="320"/>
      <c r="G22" s="320"/>
      <c r="H22" s="320"/>
      <c r="I22" s="320"/>
      <c r="J22" s="320"/>
      <c r="K22" s="325"/>
    </row>
    <row r="23" spans="1:11" ht="12.75" customHeight="1">
      <c r="A23" s="320"/>
      <c r="B23" s="320"/>
      <c r="C23" s="320"/>
      <c r="D23" s="320"/>
      <c r="E23" s="320"/>
      <c r="F23" s="320"/>
      <c r="G23" s="320"/>
      <c r="H23" s="320"/>
      <c r="I23" s="320"/>
      <c r="J23" s="320"/>
      <c r="K23" s="329">
        <v>0</v>
      </c>
    </row>
    <row r="24" spans="1:11" ht="12.75" customHeight="1">
      <c r="A24" s="320" t="s">
        <v>646</v>
      </c>
      <c r="B24" s="320" t="s">
        <v>647</v>
      </c>
      <c r="C24" s="320"/>
      <c r="D24" s="320"/>
      <c r="E24" s="320"/>
      <c r="F24" s="320"/>
      <c r="G24" s="320"/>
      <c r="H24" s="320"/>
      <c r="I24" s="320"/>
      <c r="J24" s="320"/>
      <c r="K24" s="326"/>
    </row>
    <row r="25" spans="1:11" ht="12.75" customHeight="1">
      <c r="A25" s="320"/>
      <c r="B25" s="320" t="s">
        <v>629</v>
      </c>
      <c r="C25" s="320" t="s">
        <v>648</v>
      </c>
      <c r="D25" s="320"/>
      <c r="E25" s="320"/>
      <c r="F25" s="320"/>
      <c r="G25" s="320"/>
      <c r="H25" s="320"/>
      <c r="I25" s="320"/>
      <c r="J25" s="320"/>
      <c r="K25" s="325"/>
    </row>
    <row r="26" spans="1:11" ht="12.75" customHeight="1">
      <c r="A26" s="320"/>
      <c r="B26" s="320" t="s">
        <v>631</v>
      </c>
      <c r="C26" s="320" t="s">
        <v>649</v>
      </c>
      <c r="D26" s="320"/>
      <c r="E26" s="320"/>
      <c r="F26" s="320"/>
      <c r="G26" s="424"/>
      <c r="H26" s="425"/>
      <c r="I26" s="426"/>
      <c r="J26" s="320"/>
      <c r="K26" s="327"/>
    </row>
    <row r="27" spans="1:11" ht="12.75" customHeight="1">
      <c r="A27" s="320"/>
      <c r="B27" s="320"/>
      <c r="C27" s="320"/>
      <c r="D27" s="320"/>
      <c r="E27" s="320"/>
      <c r="F27" s="320"/>
      <c r="G27" s="322"/>
      <c r="H27" s="322"/>
      <c r="I27" s="322"/>
      <c r="J27" s="320"/>
      <c r="K27" s="329">
        <v>0</v>
      </c>
    </row>
    <row r="28" spans="1:11" ht="12.75" customHeight="1">
      <c r="A28" s="320"/>
      <c r="B28" s="320"/>
      <c r="C28" s="320"/>
      <c r="D28" s="320"/>
      <c r="E28" s="320"/>
      <c r="F28" s="320"/>
      <c r="G28" s="320"/>
      <c r="H28" s="320"/>
      <c r="I28" s="320"/>
      <c r="J28" s="320"/>
      <c r="K28" s="326"/>
    </row>
    <row r="29" spans="1:11" ht="12.75" customHeight="1">
      <c r="A29" s="320" t="s">
        <v>650</v>
      </c>
      <c r="B29" s="320" t="s">
        <v>651</v>
      </c>
      <c r="C29" s="320"/>
      <c r="D29" s="320"/>
      <c r="E29" s="320"/>
      <c r="F29" s="320"/>
      <c r="G29" s="320"/>
      <c r="H29" s="320"/>
      <c r="I29" s="320"/>
      <c r="J29" s="320"/>
      <c r="K29" s="325"/>
    </row>
    <row r="30" spans="1:11" ht="12.75" customHeight="1">
      <c r="A30" s="320"/>
      <c r="B30" s="320"/>
      <c r="C30" s="320"/>
      <c r="D30" s="320"/>
      <c r="E30" s="320"/>
      <c r="F30" s="320"/>
      <c r="G30" s="320"/>
      <c r="H30" s="320"/>
      <c r="I30" s="320"/>
      <c r="J30" s="320"/>
      <c r="K30" s="326"/>
    </row>
    <row r="31" spans="1:11" ht="12.75" customHeight="1">
      <c r="A31" s="320" t="s">
        <v>652</v>
      </c>
      <c r="B31" s="320" t="s">
        <v>653</v>
      </c>
      <c r="C31" s="320"/>
      <c r="D31" s="320"/>
      <c r="E31" s="320"/>
      <c r="F31" s="320"/>
      <c r="G31" s="320"/>
      <c r="H31" s="320"/>
      <c r="I31" s="320"/>
      <c r="J31" s="320"/>
      <c r="K31" s="326"/>
    </row>
    <row r="32" spans="1:11" ht="12.75" customHeight="1">
      <c r="A32" s="320"/>
      <c r="B32" s="320" t="s">
        <v>654</v>
      </c>
      <c r="C32" s="320"/>
      <c r="D32" s="320"/>
      <c r="E32" s="320"/>
      <c r="F32" s="320"/>
      <c r="G32" s="330" t="s">
        <v>655</v>
      </c>
      <c r="H32" s="331" t="s">
        <v>656</v>
      </c>
      <c r="I32" s="330" t="s">
        <v>657</v>
      </c>
      <c r="J32" s="320"/>
      <c r="K32" s="326"/>
    </row>
    <row r="33" spans="1:11" ht="12.75" customHeight="1">
      <c r="A33" s="320"/>
      <c r="B33" s="320" t="s">
        <v>629</v>
      </c>
      <c r="C33" s="320" t="s">
        <v>658</v>
      </c>
      <c r="D33" s="320"/>
      <c r="E33" s="320"/>
      <c r="F33" s="320"/>
      <c r="G33" s="332"/>
      <c r="H33" s="332"/>
      <c r="I33" s="332"/>
      <c r="J33" s="320"/>
      <c r="K33" s="325"/>
    </row>
    <row r="34" spans="1:11" ht="12.75" customHeight="1">
      <c r="A34" s="320"/>
      <c r="B34" s="320" t="s">
        <v>631</v>
      </c>
      <c r="C34" s="320" t="s">
        <v>659</v>
      </c>
      <c r="D34" s="320"/>
      <c r="E34" s="320"/>
      <c r="F34" s="320"/>
      <c r="G34" s="332"/>
      <c r="H34" s="332"/>
      <c r="I34" s="332"/>
      <c r="J34" s="320"/>
      <c r="K34" s="325"/>
    </row>
    <row r="35" spans="1:11" ht="12.75" customHeight="1">
      <c r="A35" s="320"/>
      <c r="B35" s="320" t="s">
        <v>633</v>
      </c>
      <c r="C35" s="320" t="s">
        <v>660</v>
      </c>
      <c r="D35" s="320"/>
      <c r="E35" s="320"/>
      <c r="F35" s="320"/>
      <c r="G35" s="332"/>
      <c r="H35" s="332"/>
      <c r="I35" s="332"/>
      <c r="J35" s="320"/>
      <c r="K35" s="325"/>
    </row>
    <row r="36" spans="1:11" ht="12.75" customHeight="1">
      <c r="A36" s="320"/>
      <c r="B36" s="320" t="s">
        <v>636</v>
      </c>
      <c r="C36" s="320" t="s">
        <v>661</v>
      </c>
      <c r="D36" s="320"/>
      <c r="E36" s="320"/>
      <c r="F36" s="333"/>
      <c r="G36" s="332"/>
      <c r="H36" s="332"/>
      <c r="I36" s="332"/>
      <c r="J36" s="320"/>
      <c r="K36" s="327"/>
    </row>
    <row r="37" spans="1:11" ht="12.75" customHeight="1">
      <c r="A37" s="320"/>
      <c r="B37" s="320"/>
      <c r="C37" s="320"/>
      <c r="D37" s="320"/>
      <c r="E37" s="320"/>
      <c r="F37" s="320"/>
      <c r="G37" s="320"/>
      <c r="H37" s="320"/>
      <c r="I37" s="320"/>
      <c r="J37" s="320"/>
      <c r="K37" s="334">
        <v>0</v>
      </c>
    </row>
    <row r="38" spans="1:11" ht="12.75" customHeight="1">
      <c r="A38" s="320"/>
      <c r="B38" s="320" t="s">
        <v>638</v>
      </c>
      <c r="C38" s="320" t="s">
        <v>662</v>
      </c>
      <c r="D38" s="320"/>
      <c r="E38" s="320"/>
      <c r="F38" s="320"/>
      <c r="G38" s="320"/>
      <c r="H38" s="320"/>
      <c r="I38" s="320"/>
      <c r="J38" s="320"/>
      <c r="K38" s="325"/>
    </row>
    <row r="39" spans="1:11" ht="12.75" customHeight="1">
      <c r="A39" s="320"/>
      <c r="B39" s="320"/>
      <c r="C39" s="320"/>
      <c r="D39" s="320"/>
      <c r="E39" s="320"/>
      <c r="F39" s="320"/>
      <c r="G39" s="320"/>
      <c r="H39" s="320"/>
      <c r="I39" s="320"/>
      <c r="J39" s="320"/>
      <c r="K39" s="329">
        <v>0</v>
      </c>
    </row>
    <row r="40" spans="1:11" ht="12.75" customHeight="1">
      <c r="A40" s="320"/>
      <c r="B40" s="320"/>
      <c r="C40" s="320"/>
      <c r="D40" s="320"/>
      <c r="E40" s="320"/>
      <c r="F40" s="320"/>
      <c r="G40" s="320"/>
      <c r="H40" s="320"/>
      <c r="I40" s="320"/>
      <c r="J40" s="320"/>
      <c r="K40" s="326"/>
    </row>
    <row r="41" spans="1:11" ht="12.75" customHeight="1">
      <c r="A41" s="320" t="s">
        <v>663</v>
      </c>
      <c r="B41" s="320" t="s">
        <v>664</v>
      </c>
      <c r="C41" s="320"/>
      <c r="D41" s="320"/>
      <c r="E41" s="320"/>
      <c r="F41" s="320"/>
      <c r="G41" s="320"/>
      <c r="H41" s="320"/>
      <c r="I41" s="320"/>
      <c r="J41" s="320"/>
      <c r="K41" s="326"/>
    </row>
    <row r="42" spans="1:11" ht="12.75" customHeight="1">
      <c r="A42" s="320"/>
      <c r="B42" s="320" t="s">
        <v>629</v>
      </c>
      <c r="C42" s="320" t="s">
        <v>665</v>
      </c>
      <c r="D42" s="320"/>
      <c r="E42" s="320"/>
      <c r="F42" s="320"/>
      <c r="G42" s="320"/>
      <c r="H42" s="320"/>
      <c r="I42" s="320"/>
      <c r="J42" s="320"/>
      <c r="K42" s="325"/>
    </row>
    <row r="43" spans="1:11" ht="12.75" customHeight="1">
      <c r="A43" s="320"/>
      <c r="B43" s="320" t="s">
        <v>631</v>
      </c>
      <c r="C43" s="320" t="s">
        <v>666</v>
      </c>
      <c r="D43" s="320"/>
      <c r="E43" s="320"/>
      <c r="F43" s="320"/>
      <c r="G43" s="320"/>
      <c r="H43" s="320"/>
      <c r="I43" s="320"/>
      <c r="J43" s="320"/>
      <c r="K43" s="325"/>
    </row>
    <row r="44" spans="1:11" ht="12.75" customHeight="1">
      <c r="A44" s="320"/>
      <c r="B44" s="320" t="s">
        <v>633</v>
      </c>
      <c r="C44" s="320" t="s">
        <v>661</v>
      </c>
      <c r="D44" s="320"/>
      <c r="E44" s="320"/>
      <c r="F44" s="320"/>
      <c r="G44" s="424"/>
      <c r="H44" s="425"/>
      <c r="I44" s="426"/>
      <c r="J44" s="320"/>
      <c r="K44" s="325"/>
    </row>
    <row r="45" spans="1:11" ht="12.75" customHeight="1">
      <c r="A45" s="320"/>
      <c r="B45" s="320"/>
      <c r="C45" s="320"/>
      <c r="D45" s="320"/>
      <c r="E45" s="320"/>
      <c r="F45" s="320"/>
      <c r="G45" s="322"/>
      <c r="H45" s="322"/>
      <c r="I45" s="322"/>
      <c r="J45" s="320"/>
      <c r="K45" s="329">
        <v>0</v>
      </c>
    </row>
    <row r="46" spans="1:11" ht="12.75" customHeight="1">
      <c r="A46" s="320"/>
      <c r="B46" s="320"/>
      <c r="C46" s="320"/>
      <c r="D46" s="320"/>
      <c r="E46" s="320"/>
      <c r="F46" s="320"/>
      <c r="G46" s="322"/>
      <c r="H46" s="322"/>
      <c r="I46" s="322"/>
      <c r="J46" s="320"/>
      <c r="K46" s="326"/>
    </row>
    <row r="47" spans="1:11" ht="13.5" customHeight="1">
      <c r="A47" s="320"/>
      <c r="B47" s="320"/>
      <c r="C47" s="320"/>
      <c r="D47" s="320"/>
      <c r="E47" s="320"/>
      <c r="F47" s="320"/>
      <c r="G47" s="335" t="s">
        <v>312</v>
      </c>
      <c r="H47" s="320"/>
      <c r="I47" s="320"/>
      <c r="J47" s="320"/>
      <c r="K47" s="336">
        <v>0</v>
      </c>
    </row>
    <row r="53" spans="1:11" ht="13.5" customHeight="1">
      <c r="A53" s="321" t="s">
        <v>622</v>
      </c>
      <c r="B53" s="321"/>
      <c r="C53" s="320"/>
      <c r="D53" s="321"/>
      <c r="E53" s="321"/>
      <c r="F53" s="421" t="s">
        <v>17</v>
      </c>
      <c r="G53" s="422"/>
      <c r="H53" s="422"/>
      <c r="I53" s="422"/>
      <c r="J53" s="321"/>
      <c r="K53" s="321"/>
    </row>
    <row r="54" spans="1:11" ht="13.5" customHeight="1">
      <c r="A54" s="321" t="s">
        <v>623</v>
      </c>
      <c r="B54" s="321"/>
      <c r="C54" s="320"/>
      <c r="D54" s="321"/>
      <c r="E54" s="321"/>
      <c r="F54" s="421" t="s">
        <v>17</v>
      </c>
      <c r="G54" s="422"/>
      <c r="H54" s="422"/>
      <c r="I54" s="422"/>
      <c r="J54" s="321"/>
      <c r="K54" s="321"/>
    </row>
    <row r="55" spans="1:11" ht="13.5" customHeight="1">
      <c r="A55" s="321" t="s">
        <v>624</v>
      </c>
      <c r="B55" s="321"/>
      <c r="C55" s="320"/>
      <c r="D55" s="321"/>
      <c r="E55" s="321"/>
      <c r="F55" s="421" t="s">
        <v>17</v>
      </c>
      <c r="G55" s="422"/>
      <c r="H55" s="422"/>
      <c r="I55" s="422"/>
      <c r="J55" s="321"/>
      <c r="K55" s="321"/>
    </row>
    <row r="56" spans="1:11" ht="13.5" customHeight="1">
      <c r="A56" s="427" t="s">
        <v>667</v>
      </c>
      <c r="B56" s="352"/>
      <c r="C56" s="352"/>
      <c r="D56" s="352"/>
      <c r="E56" s="352"/>
      <c r="F56" s="352"/>
      <c r="G56" s="352"/>
      <c r="H56" s="352"/>
      <c r="I56" s="352"/>
      <c r="J56" s="352"/>
      <c r="K56" s="352"/>
    </row>
    <row r="57" spans="1:11" ht="12.75" customHeight="1">
      <c r="A57" s="320"/>
      <c r="B57" s="320"/>
      <c r="C57" s="320"/>
      <c r="D57" s="320"/>
      <c r="E57" s="320"/>
      <c r="F57" s="320"/>
      <c r="G57" s="320"/>
      <c r="H57" s="320"/>
      <c r="I57" s="320"/>
      <c r="J57" s="320"/>
      <c r="K57" s="326"/>
    </row>
    <row r="58" spans="1:11" ht="13.5" customHeight="1">
      <c r="A58" s="421" t="s">
        <v>279</v>
      </c>
      <c r="B58" s="422"/>
      <c r="C58" s="422"/>
      <c r="D58" s="422"/>
      <c r="E58" s="422"/>
      <c r="F58" s="422"/>
      <c r="G58" s="422"/>
      <c r="H58" s="422"/>
      <c r="I58" s="422"/>
      <c r="J58" s="320"/>
      <c r="K58" s="337" t="s">
        <v>112</v>
      </c>
    </row>
    <row r="59" spans="1:11" ht="12.75" customHeight="1">
      <c r="A59" s="320"/>
      <c r="B59" s="320"/>
      <c r="C59" s="320"/>
      <c r="D59" s="320"/>
      <c r="E59" s="320"/>
      <c r="F59" s="320"/>
      <c r="G59" s="320"/>
      <c r="H59" s="320"/>
      <c r="I59" s="320"/>
      <c r="J59" s="320"/>
      <c r="K59" s="326"/>
    </row>
    <row r="60" spans="1:11" ht="12.75" customHeight="1">
      <c r="A60" s="320" t="s">
        <v>668</v>
      </c>
      <c r="B60" s="320" t="s">
        <v>669</v>
      </c>
      <c r="C60" s="320"/>
      <c r="D60" s="320"/>
      <c r="E60" s="320"/>
      <c r="F60" s="320"/>
      <c r="G60" s="320"/>
      <c r="H60" s="320"/>
      <c r="I60" s="320"/>
      <c r="J60" s="320"/>
      <c r="K60" s="338"/>
    </row>
    <row r="61" spans="1:11" ht="12.75" customHeight="1">
      <c r="A61" s="320"/>
      <c r="B61" s="320" t="s">
        <v>629</v>
      </c>
      <c r="C61" s="320" t="s">
        <v>670</v>
      </c>
      <c r="D61" s="320"/>
      <c r="E61" s="320"/>
      <c r="F61" s="320"/>
      <c r="G61" s="320"/>
      <c r="H61" s="320"/>
      <c r="I61" s="320"/>
      <c r="J61" s="320"/>
      <c r="K61" s="339">
        <v>0</v>
      </c>
    </row>
    <row r="62" spans="1:11" ht="12.75" customHeight="1">
      <c r="A62" s="320"/>
      <c r="B62" s="320" t="s">
        <v>631</v>
      </c>
      <c r="C62" s="320" t="s">
        <v>671</v>
      </c>
      <c r="D62" s="320"/>
      <c r="E62" s="320"/>
      <c r="F62" s="320"/>
      <c r="G62" s="320"/>
      <c r="H62" s="320"/>
      <c r="I62" s="320"/>
      <c r="J62" s="320"/>
      <c r="K62" s="325">
        <v>0</v>
      </c>
    </row>
    <row r="63" spans="1:11" ht="12.75" customHeight="1">
      <c r="A63" s="320"/>
      <c r="B63" s="320" t="s">
        <v>633</v>
      </c>
      <c r="C63" s="320" t="s">
        <v>672</v>
      </c>
      <c r="D63" s="320"/>
      <c r="E63" s="320"/>
      <c r="F63" s="320"/>
      <c r="G63" s="320"/>
      <c r="H63" s="320"/>
      <c r="I63" s="320"/>
      <c r="J63" s="320"/>
      <c r="K63" s="325"/>
    </row>
    <row r="64" spans="1:11" ht="12.75" customHeight="1">
      <c r="A64" s="320"/>
      <c r="B64" s="320" t="s">
        <v>636</v>
      </c>
      <c r="C64" s="320" t="s">
        <v>673</v>
      </c>
      <c r="D64" s="320"/>
      <c r="E64" s="320"/>
      <c r="F64" s="320"/>
      <c r="G64" s="320"/>
      <c r="H64" s="320"/>
      <c r="I64" s="320"/>
      <c r="J64" s="320"/>
      <c r="K64" s="325"/>
    </row>
    <row r="65" spans="1:11" ht="12.75" customHeight="1">
      <c r="A65" s="320"/>
      <c r="B65" s="320"/>
      <c r="C65" s="320"/>
      <c r="D65" s="320"/>
      <c r="E65" s="320"/>
      <c r="F65" s="320"/>
      <c r="G65" s="320"/>
      <c r="H65" s="320"/>
      <c r="I65" s="320"/>
      <c r="J65" s="320"/>
      <c r="K65" s="340">
        <v>0</v>
      </c>
    </row>
    <row r="66" spans="1:11" ht="12.75" customHeight="1">
      <c r="A66" s="320"/>
      <c r="B66" s="320"/>
      <c r="C66" s="320"/>
      <c r="D66" s="320"/>
      <c r="E66" s="320"/>
      <c r="F66" s="320"/>
      <c r="G66" s="320"/>
      <c r="H66" s="320"/>
      <c r="I66" s="320"/>
      <c r="J66" s="320"/>
      <c r="K66" s="326"/>
    </row>
    <row r="67" spans="1:11" ht="12.75" customHeight="1">
      <c r="A67" s="320" t="s">
        <v>674</v>
      </c>
      <c r="B67" s="320" t="s">
        <v>675</v>
      </c>
      <c r="C67" s="320"/>
      <c r="D67" s="320"/>
      <c r="E67" s="320"/>
      <c r="F67" s="320"/>
      <c r="G67" s="320"/>
      <c r="H67" s="320"/>
      <c r="I67" s="320"/>
      <c r="J67" s="320"/>
      <c r="K67" s="325"/>
    </row>
    <row r="68" spans="1:11" ht="12.75" customHeight="1">
      <c r="A68" s="320"/>
      <c r="B68" s="320"/>
      <c r="C68" s="320"/>
      <c r="D68" s="320"/>
      <c r="E68" s="320"/>
      <c r="F68" s="320"/>
      <c r="G68" s="320"/>
      <c r="H68" s="320"/>
      <c r="I68" s="320"/>
      <c r="J68" s="320"/>
      <c r="K68" s="326"/>
    </row>
    <row r="69" spans="1:11" ht="12.75" customHeight="1">
      <c r="A69" s="320" t="s">
        <v>676</v>
      </c>
      <c r="B69" s="320" t="s">
        <v>677</v>
      </c>
      <c r="C69" s="320"/>
      <c r="D69" s="320"/>
      <c r="E69" s="320"/>
      <c r="F69" s="320"/>
      <c r="G69" s="320"/>
      <c r="H69" s="320"/>
      <c r="I69" s="320"/>
      <c r="J69" s="320"/>
      <c r="K69" s="325"/>
    </row>
    <row r="70" spans="1:11" ht="12.75" customHeight="1">
      <c r="A70" s="320"/>
      <c r="B70" s="320"/>
      <c r="C70" s="320"/>
      <c r="D70" s="320"/>
      <c r="E70" s="320"/>
      <c r="F70" s="320"/>
      <c r="G70" s="320"/>
      <c r="H70" s="320"/>
      <c r="I70" s="320"/>
      <c r="J70" s="320"/>
      <c r="K70" s="326"/>
    </row>
    <row r="71" spans="1:11" ht="12.75" customHeight="1">
      <c r="A71" s="320" t="s">
        <v>678</v>
      </c>
      <c r="B71" s="320" t="s">
        <v>679</v>
      </c>
      <c r="C71" s="320"/>
      <c r="D71" s="320"/>
      <c r="E71" s="320"/>
      <c r="F71" s="320"/>
      <c r="G71" s="320"/>
      <c r="H71" s="320"/>
      <c r="I71" s="320"/>
      <c r="J71" s="320"/>
      <c r="K71" s="325"/>
    </row>
    <row r="72" spans="1:11" ht="12.75" customHeight="1">
      <c r="A72" s="320"/>
      <c r="B72" s="320"/>
      <c r="C72" s="320"/>
      <c r="D72" s="320"/>
      <c r="E72" s="320"/>
      <c r="F72" s="320"/>
      <c r="G72" s="320"/>
      <c r="H72" s="320"/>
      <c r="I72" s="320"/>
      <c r="J72" s="320"/>
      <c r="K72" s="326"/>
    </row>
    <row r="73" spans="1:11" ht="12.75" customHeight="1">
      <c r="A73" s="320" t="s">
        <v>680</v>
      </c>
      <c r="B73" s="320" t="s">
        <v>681</v>
      </c>
      <c r="C73" s="320"/>
      <c r="D73" s="320"/>
      <c r="E73" s="320"/>
      <c r="F73" s="320"/>
      <c r="G73" s="320"/>
      <c r="H73" s="320"/>
      <c r="I73" s="320"/>
      <c r="J73" s="320"/>
      <c r="K73" s="326"/>
    </row>
    <row r="74" spans="1:11" ht="12.75" customHeight="1">
      <c r="A74" s="320"/>
      <c r="B74" s="320" t="s">
        <v>629</v>
      </c>
      <c r="C74" s="320" t="s">
        <v>682</v>
      </c>
      <c r="D74" s="320"/>
      <c r="E74" s="320"/>
      <c r="F74" s="424"/>
      <c r="G74" s="425"/>
      <c r="H74" s="426"/>
      <c r="I74" s="320"/>
      <c r="J74" s="320"/>
      <c r="K74" s="325"/>
    </row>
    <row r="75" spans="1:11" ht="12.75" customHeight="1">
      <c r="A75" s="320"/>
      <c r="B75" s="320" t="s">
        <v>631</v>
      </c>
      <c r="C75" s="320" t="s">
        <v>682</v>
      </c>
      <c r="D75" s="320"/>
      <c r="E75" s="320"/>
      <c r="F75" s="419"/>
      <c r="G75" s="406"/>
      <c r="H75" s="420"/>
      <c r="I75" s="320"/>
      <c r="J75" s="320"/>
      <c r="K75" s="325"/>
    </row>
    <row r="76" spans="1:11" ht="12.75" customHeight="1">
      <c r="A76" s="320"/>
      <c r="B76" s="320" t="s">
        <v>633</v>
      </c>
      <c r="C76" s="320" t="s">
        <v>682</v>
      </c>
      <c r="D76" s="320"/>
      <c r="E76" s="320"/>
      <c r="F76" s="419"/>
      <c r="G76" s="406"/>
      <c r="H76" s="420"/>
      <c r="I76" s="320"/>
      <c r="J76" s="320"/>
      <c r="K76" s="325"/>
    </row>
    <row r="77" spans="1:11" ht="12.75" customHeight="1">
      <c r="A77" s="320"/>
      <c r="B77" s="320" t="s">
        <v>636</v>
      </c>
      <c r="C77" s="320" t="s">
        <v>682</v>
      </c>
      <c r="D77" s="320"/>
      <c r="E77" s="320"/>
      <c r="F77" s="419"/>
      <c r="G77" s="406"/>
      <c r="H77" s="420"/>
      <c r="I77" s="320"/>
      <c r="J77" s="320"/>
      <c r="K77" s="325"/>
    </row>
    <row r="78" spans="1:11" ht="12.75" customHeight="1">
      <c r="A78" s="320"/>
      <c r="B78" s="320"/>
      <c r="C78" s="320"/>
      <c r="D78" s="320"/>
      <c r="E78" s="320"/>
      <c r="F78" s="320"/>
      <c r="G78" s="320"/>
      <c r="H78" s="320"/>
      <c r="I78" s="320"/>
      <c r="J78" s="320"/>
      <c r="K78" s="340">
        <v>0</v>
      </c>
    </row>
    <row r="79" spans="1:11" ht="12.75" customHeight="1">
      <c r="A79" s="320"/>
      <c r="B79" s="320"/>
      <c r="C79" s="320"/>
      <c r="D79" s="320"/>
      <c r="E79" s="320"/>
      <c r="F79" s="320"/>
      <c r="G79" s="320"/>
      <c r="H79" s="320"/>
      <c r="I79" s="320"/>
      <c r="J79" s="320"/>
      <c r="K79" s="326"/>
    </row>
    <row r="80" spans="1:11" ht="12.75" customHeight="1">
      <c r="A80" s="320" t="s">
        <v>683</v>
      </c>
      <c r="B80" s="320" t="s">
        <v>684</v>
      </c>
      <c r="C80" s="320"/>
      <c r="D80" s="320"/>
      <c r="E80" s="320"/>
      <c r="F80" s="320"/>
      <c r="G80" s="320"/>
      <c r="H80" s="320"/>
      <c r="I80" s="320"/>
      <c r="J80" s="320"/>
      <c r="K80" s="326"/>
    </row>
    <row r="81" spans="1:11" ht="12.75" customHeight="1">
      <c r="A81" s="320"/>
      <c r="B81" s="320" t="s">
        <v>629</v>
      </c>
      <c r="C81" s="320" t="s">
        <v>685</v>
      </c>
      <c r="D81" s="320"/>
      <c r="E81" s="320"/>
      <c r="F81" s="424"/>
      <c r="G81" s="425"/>
      <c r="H81" s="426"/>
      <c r="I81" s="320"/>
      <c r="J81" s="320"/>
      <c r="K81" s="325"/>
    </row>
    <row r="82" spans="1:11" ht="12.75" customHeight="1">
      <c r="A82" s="320"/>
      <c r="B82" s="320" t="s">
        <v>631</v>
      </c>
      <c r="C82" s="320" t="s">
        <v>682</v>
      </c>
      <c r="D82" s="320"/>
      <c r="E82" s="320"/>
      <c r="F82" s="419"/>
      <c r="G82" s="406"/>
      <c r="H82" s="420"/>
      <c r="I82" s="320"/>
      <c r="J82" s="320"/>
      <c r="K82" s="325"/>
    </row>
    <row r="83" spans="1:11" ht="12.75" customHeight="1">
      <c r="A83" s="320"/>
      <c r="B83" s="320" t="s">
        <v>633</v>
      </c>
      <c r="C83" s="320" t="s">
        <v>682</v>
      </c>
      <c r="D83" s="320"/>
      <c r="E83" s="320"/>
      <c r="F83" s="419"/>
      <c r="G83" s="406"/>
      <c r="H83" s="420"/>
      <c r="I83" s="320"/>
      <c r="J83" s="320"/>
      <c r="K83" s="325"/>
    </row>
    <row r="84" spans="1:11" ht="12.75" customHeight="1">
      <c r="A84" s="320"/>
      <c r="B84" s="320" t="s">
        <v>636</v>
      </c>
      <c r="C84" s="320" t="s">
        <v>682</v>
      </c>
      <c r="D84" s="320"/>
      <c r="E84" s="320"/>
      <c r="F84" s="419"/>
      <c r="G84" s="406"/>
      <c r="H84" s="420"/>
      <c r="I84" s="320"/>
      <c r="J84" s="320"/>
      <c r="K84" s="325"/>
    </row>
    <row r="85" spans="1:11" ht="12.75" customHeight="1">
      <c r="A85" s="320"/>
      <c r="B85" s="320"/>
      <c r="C85" s="320"/>
      <c r="D85" s="320"/>
      <c r="E85" s="320"/>
      <c r="F85" s="320"/>
      <c r="G85" s="320"/>
      <c r="H85" s="320"/>
      <c r="I85" s="320"/>
      <c r="J85" s="320"/>
      <c r="K85" s="340">
        <v>0</v>
      </c>
    </row>
    <row r="86" spans="1:11" ht="12.75" customHeight="1">
      <c r="A86" s="320"/>
      <c r="B86" s="320"/>
      <c r="C86" s="320"/>
      <c r="D86" s="320"/>
      <c r="E86" s="320"/>
      <c r="F86" s="320"/>
      <c r="G86" s="320"/>
      <c r="H86" s="320"/>
      <c r="I86" s="320"/>
      <c r="J86" s="320"/>
      <c r="K86" s="326"/>
    </row>
    <row r="87" spans="1:11" ht="12.75" customHeight="1">
      <c r="A87" s="320" t="s">
        <v>686</v>
      </c>
      <c r="B87" s="320" t="s">
        <v>687</v>
      </c>
      <c r="C87" s="320"/>
      <c r="D87" s="320"/>
      <c r="E87" s="320"/>
      <c r="F87" s="320"/>
      <c r="G87" s="320"/>
      <c r="H87" s="320"/>
      <c r="I87" s="320"/>
      <c r="J87" s="320"/>
      <c r="K87" s="326">
        <v>0</v>
      </c>
    </row>
    <row r="88" spans="1:11" ht="12.75" customHeight="1">
      <c r="A88" s="320"/>
      <c r="B88" s="320"/>
      <c r="C88" s="320"/>
      <c r="D88" s="320"/>
      <c r="E88" s="320"/>
      <c r="F88" s="320"/>
      <c r="G88" s="320"/>
      <c r="H88" s="320"/>
      <c r="I88" s="320"/>
      <c r="J88" s="320"/>
      <c r="K88" s="326"/>
    </row>
    <row r="89" spans="1:11" ht="12.75" customHeight="1">
      <c r="A89" s="320" t="s">
        <v>688</v>
      </c>
      <c r="B89" s="320" t="s">
        <v>689</v>
      </c>
      <c r="C89" s="320"/>
      <c r="D89" s="320"/>
      <c r="E89" s="320"/>
      <c r="F89" s="320"/>
      <c r="G89" s="320"/>
      <c r="H89" s="320"/>
      <c r="I89" s="320"/>
      <c r="J89" s="320"/>
      <c r="K89" s="326"/>
    </row>
    <row r="90" spans="1:11" ht="12.75" customHeight="1">
      <c r="A90" s="320"/>
      <c r="B90" s="320" t="s">
        <v>690</v>
      </c>
      <c r="C90" s="320"/>
      <c r="D90" s="320"/>
      <c r="E90" s="320"/>
      <c r="F90" s="424"/>
      <c r="G90" s="425"/>
      <c r="H90" s="426"/>
      <c r="I90" s="320"/>
      <c r="J90" s="320"/>
      <c r="K90" s="327"/>
    </row>
    <row r="91" spans="1:11" ht="12.75" customHeight="1">
      <c r="A91" s="320"/>
      <c r="B91" s="320"/>
      <c r="C91" s="320"/>
      <c r="D91" s="320"/>
      <c r="E91" s="320"/>
      <c r="F91" s="320"/>
      <c r="G91" s="320"/>
      <c r="H91" s="320"/>
      <c r="I91" s="320"/>
      <c r="J91" s="320"/>
      <c r="K91" s="326"/>
    </row>
    <row r="92" spans="1:11" ht="12.75" customHeight="1">
      <c r="A92" s="320"/>
      <c r="B92" s="320"/>
      <c r="C92" s="320"/>
      <c r="D92" s="320"/>
      <c r="E92" s="320"/>
      <c r="F92" s="320"/>
      <c r="G92" s="335" t="s">
        <v>691</v>
      </c>
      <c r="H92" s="320"/>
      <c r="I92" s="320"/>
      <c r="J92" s="320"/>
      <c r="K92" s="341">
        <v>0</v>
      </c>
    </row>
    <row r="93" spans="1:11" ht="12.75" customHeight="1">
      <c r="A93" s="320"/>
      <c r="B93" s="320"/>
      <c r="C93" s="320"/>
      <c r="D93" s="320"/>
      <c r="E93" s="320"/>
      <c r="F93" s="320"/>
      <c r="G93" s="335"/>
      <c r="H93" s="320"/>
      <c r="I93" s="320"/>
      <c r="J93" s="320"/>
      <c r="K93" s="326"/>
    </row>
    <row r="94" spans="1:11" ht="12.75" customHeight="1">
      <c r="A94" s="320"/>
      <c r="B94" s="320"/>
      <c r="C94" s="320"/>
      <c r="D94" s="320"/>
      <c r="E94" s="320"/>
      <c r="F94" s="320"/>
      <c r="G94" s="335"/>
      <c r="H94" s="320"/>
      <c r="I94" s="320"/>
      <c r="J94" s="320"/>
      <c r="K94" s="326"/>
    </row>
    <row r="95" spans="1:11" ht="12.75" customHeight="1">
      <c r="A95" s="335" t="s">
        <v>692</v>
      </c>
      <c r="B95" s="320"/>
      <c r="C95" s="320"/>
      <c r="D95" s="320"/>
      <c r="E95" s="320"/>
      <c r="F95" s="342" t="s">
        <v>693</v>
      </c>
      <c r="G95" s="335"/>
      <c r="H95" s="320"/>
      <c r="I95" s="320"/>
      <c r="J95" s="320"/>
      <c r="K95" s="326"/>
    </row>
    <row r="97" spans="1:11" ht="13.5" customHeight="1">
      <c r="A97" s="322" t="s">
        <v>694</v>
      </c>
      <c r="B97" s="320" t="s">
        <v>695</v>
      </c>
      <c r="C97" s="320"/>
      <c r="D97" s="320"/>
      <c r="E97" s="320"/>
      <c r="F97" s="320"/>
      <c r="G97" s="335"/>
      <c r="H97" s="320"/>
      <c r="I97" s="343"/>
      <c r="J97" s="320"/>
      <c r="K97" s="326"/>
    </row>
    <row r="98" spans="1:11" ht="13.5" customHeight="1">
      <c r="A98" s="320"/>
      <c r="B98" s="320"/>
      <c r="C98" s="320"/>
      <c r="D98" s="320"/>
      <c r="E98" s="320"/>
      <c r="F98" s="320"/>
      <c r="G98" s="335"/>
      <c r="H98" s="320"/>
      <c r="I98" s="320"/>
      <c r="J98" s="320"/>
      <c r="K98" s="326"/>
    </row>
    <row r="99" spans="1:11" ht="12.75" customHeight="1">
      <c r="A99" s="320"/>
      <c r="B99" s="320"/>
      <c r="C99" s="320"/>
      <c r="D99" s="320"/>
      <c r="E99" s="320"/>
      <c r="F99" s="320"/>
      <c r="G99" s="335"/>
      <c r="H99" s="320"/>
      <c r="I99" s="320"/>
      <c r="J99" s="320"/>
      <c r="K99" s="326"/>
    </row>
    <row r="100" spans="1:11" ht="12.75" customHeight="1">
      <c r="A100" s="320"/>
      <c r="B100" s="320"/>
      <c r="C100" s="320"/>
      <c r="D100" s="320"/>
      <c r="E100" s="320"/>
      <c r="F100" s="320"/>
      <c r="G100" s="335"/>
      <c r="H100" s="320"/>
      <c r="I100" s="320"/>
      <c r="J100" s="320"/>
      <c r="K100" s="326"/>
    </row>
    <row r="101" spans="1:11" ht="12.75" customHeight="1">
      <c r="A101" s="320"/>
      <c r="B101" s="320"/>
      <c r="C101" s="320"/>
      <c r="D101" s="320"/>
      <c r="E101" s="320"/>
      <c r="F101" s="320"/>
      <c r="G101" s="335"/>
      <c r="H101" s="320"/>
      <c r="I101" s="320"/>
      <c r="J101" s="320"/>
      <c r="K101" s="326"/>
    </row>
    <row r="102" spans="1:11" ht="12.75" customHeight="1">
      <c r="A102" s="320"/>
      <c r="B102" s="320"/>
      <c r="C102" s="320"/>
      <c r="D102" s="320"/>
      <c r="E102" s="320"/>
      <c r="F102" s="320"/>
      <c r="G102" s="335"/>
      <c r="H102" s="320"/>
      <c r="I102" s="320"/>
      <c r="J102" s="320"/>
      <c r="K102" s="326"/>
    </row>
    <row r="103" spans="1:11" ht="12.75" customHeight="1">
      <c r="A103" s="320"/>
      <c r="B103" s="320"/>
      <c r="C103" s="320"/>
      <c r="D103" s="320"/>
      <c r="E103" s="320"/>
      <c r="F103" s="320"/>
      <c r="G103" s="335"/>
      <c r="H103" s="320"/>
      <c r="I103" s="320"/>
      <c r="J103" s="320"/>
      <c r="K103" s="326"/>
    </row>
    <row r="104" spans="1:11" ht="13.5" customHeight="1">
      <c r="A104" s="321" t="s">
        <v>622</v>
      </c>
      <c r="B104" s="321"/>
      <c r="C104" s="320"/>
      <c r="D104" s="321"/>
      <c r="E104" s="321"/>
      <c r="F104" s="421" t="s">
        <v>17</v>
      </c>
      <c r="G104" s="422"/>
      <c r="H104" s="422"/>
      <c r="I104" s="422"/>
      <c r="J104" s="321"/>
      <c r="K104" s="321"/>
    </row>
    <row r="105" spans="1:11" ht="13.5" customHeight="1">
      <c r="A105" s="321" t="s">
        <v>623</v>
      </c>
      <c r="B105" s="321"/>
      <c r="C105" s="320"/>
      <c r="D105" s="321"/>
      <c r="E105" s="321"/>
      <c r="F105" s="421" t="s">
        <v>17</v>
      </c>
      <c r="G105" s="422"/>
      <c r="H105" s="422"/>
      <c r="I105" s="422"/>
      <c r="J105" s="321"/>
      <c r="K105" s="321"/>
    </row>
    <row r="106" spans="1:11" ht="13.5" customHeight="1">
      <c r="A106" s="321" t="s">
        <v>624</v>
      </c>
      <c r="B106" s="321"/>
      <c r="C106" s="320"/>
      <c r="D106" s="321"/>
      <c r="E106" s="321"/>
      <c r="F106" s="421" t="s">
        <v>17</v>
      </c>
      <c r="G106" s="422"/>
      <c r="H106" s="422"/>
      <c r="I106" s="422"/>
      <c r="J106" s="321"/>
      <c r="K106" s="321"/>
    </row>
    <row r="107" spans="1:11" ht="13.5" customHeight="1">
      <c r="A107" s="427" t="s">
        <v>696</v>
      </c>
      <c r="B107" s="352"/>
      <c r="C107" s="352"/>
      <c r="D107" s="352"/>
      <c r="E107" s="352"/>
      <c r="F107" s="352"/>
      <c r="G107" s="352"/>
      <c r="H107" s="352"/>
      <c r="I107" s="352"/>
      <c r="J107" s="352"/>
      <c r="K107" s="352"/>
    </row>
    <row r="108" spans="1:11" ht="12.75" customHeight="1">
      <c r="A108" s="320"/>
      <c r="B108" s="320"/>
      <c r="C108" s="320"/>
      <c r="D108" s="320"/>
      <c r="E108" s="320"/>
      <c r="F108" s="320"/>
      <c r="G108" s="335"/>
      <c r="H108" s="320"/>
      <c r="I108" s="320"/>
      <c r="J108" s="320"/>
      <c r="K108" s="326"/>
    </row>
    <row r="109" spans="1:11" ht="12.75" customHeight="1">
      <c r="A109" s="320"/>
      <c r="B109" s="320"/>
      <c r="C109" s="320"/>
      <c r="D109" s="320"/>
      <c r="E109" s="320"/>
      <c r="F109" s="320"/>
      <c r="G109" s="335"/>
      <c r="H109" s="320"/>
      <c r="I109" s="320"/>
      <c r="J109" s="320"/>
      <c r="K109" s="326"/>
    </row>
    <row r="110" spans="1:11" ht="12.75" customHeight="1">
      <c r="A110" s="320"/>
      <c r="B110" s="320"/>
      <c r="C110" s="320"/>
      <c r="D110" s="320"/>
      <c r="E110" s="320"/>
      <c r="F110" s="320"/>
      <c r="G110" s="335"/>
      <c r="H110" s="320"/>
      <c r="I110" s="320"/>
      <c r="J110" s="320"/>
      <c r="K110" s="326"/>
    </row>
    <row r="111" spans="1:11" ht="12.75" customHeight="1">
      <c r="A111" s="320"/>
      <c r="B111" s="320"/>
      <c r="C111" s="320"/>
      <c r="D111" s="320"/>
      <c r="E111" s="320"/>
      <c r="F111" s="320"/>
      <c r="G111" s="335"/>
      <c r="H111" s="320"/>
      <c r="I111" s="320"/>
      <c r="J111" s="320"/>
      <c r="K111" s="326"/>
    </row>
    <row r="112" spans="1:11" ht="13.5" customHeight="1">
      <c r="A112" s="421" t="s">
        <v>697</v>
      </c>
      <c r="B112" s="422"/>
      <c r="C112" s="422"/>
      <c r="D112" s="422"/>
      <c r="E112" s="422"/>
      <c r="F112" s="422"/>
      <c r="G112" s="422"/>
      <c r="H112" s="422"/>
      <c r="I112" s="422"/>
      <c r="J112" s="344"/>
      <c r="K112" s="341"/>
    </row>
    <row r="113" spans="1:11" ht="12.75" customHeight="1">
      <c r="A113" s="423" t="s">
        <v>698</v>
      </c>
      <c r="B113" s="422"/>
      <c r="C113" s="422"/>
      <c r="D113" s="422"/>
      <c r="E113" s="422"/>
      <c r="F113" s="422"/>
      <c r="G113" s="422"/>
      <c r="H113" s="422"/>
      <c r="I113" s="422"/>
      <c r="J113" s="422"/>
      <c r="K113" s="422"/>
    </row>
    <row r="114" spans="1:11" ht="12.75" customHeight="1">
      <c r="A114" s="345"/>
      <c r="B114" s="345"/>
      <c r="C114" s="345"/>
      <c r="D114" s="345"/>
      <c r="E114" s="345"/>
      <c r="F114" s="345"/>
      <c r="G114" s="345"/>
      <c r="H114" s="345"/>
      <c r="I114" s="345"/>
      <c r="J114" s="345"/>
      <c r="K114" s="345"/>
    </row>
    <row r="115" spans="1:11" ht="12.75" customHeight="1">
      <c r="A115" s="320" t="s">
        <v>694</v>
      </c>
      <c r="B115" s="320" t="s">
        <v>699</v>
      </c>
      <c r="C115" s="320"/>
      <c r="D115" s="320"/>
      <c r="E115" s="320"/>
      <c r="F115" s="320"/>
      <c r="G115" s="320"/>
      <c r="H115" s="320"/>
      <c r="I115" s="320"/>
      <c r="J115" s="320"/>
      <c r="K115" s="326"/>
    </row>
    <row r="116" spans="1:11" ht="12.75" customHeight="1">
      <c r="A116" s="320"/>
      <c r="B116" s="320" t="s">
        <v>629</v>
      </c>
      <c r="C116" s="320" t="s">
        <v>700</v>
      </c>
      <c r="D116" s="320"/>
      <c r="E116" s="320"/>
      <c r="F116" s="320"/>
      <c r="G116" s="320"/>
      <c r="H116" s="320"/>
      <c r="I116" s="320"/>
      <c r="J116" s="320"/>
      <c r="K116" s="346">
        <v>0</v>
      </c>
    </row>
    <row r="117" spans="1:11" ht="12.75" customHeight="1">
      <c r="A117" s="320"/>
      <c r="B117" s="320" t="s">
        <v>631</v>
      </c>
      <c r="C117" s="320" t="s">
        <v>701</v>
      </c>
      <c r="D117" s="320"/>
      <c r="E117" s="320"/>
      <c r="F117" s="320"/>
      <c r="G117" s="320"/>
      <c r="H117" s="320"/>
      <c r="I117" s="320"/>
      <c r="J117" s="320"/>
      <c r="K117" s="341">
        <v>0</v>
      </c>
    </row>
    <row r="118" spans="1:11" ht="12.75" customHeight="1">
      <c r="A118" s="320"/>
      <c r="B118" s="320"/>
      <c r="C118" s="320"/>
      <c r="D118" s="320"/>
      <c r="E118" s="320"/>
      <c r="F118" s="320"/>
      <c r="G118" s="320"/>
      <c r="H118" s="320"/>
      <c r="I118" s="320"/>
      <c r="J118" s="320"/>
      <c r="K118" s="326">
        <v>0</v>
      </c>
    </row>
    <row r="119" spans="1:11" ht="12.75" customHeight="1">
      <c r="A119" s="320"/>
      <c r="B119" s="320"/>
      <c r="C119" s="320"/>
      <c r="D119" s="320"/>
      <c r="E119" s="320"/>
      <c r="F119" s="320"/>
      <c r="G119" s="320"/>
      <c r="H119" s="320"/>
      <c r="I119" s="320"/>
      <c r="J119" s="320"/>
      <c r="K119" s="326"/>
    </row>
    <row r="120" spans="1:11" ht="12.75" customHeight="1">
      <c r="A120" s="320" t="s">
        <v>702</v>
      </c>
      <c r="B120" s="320" t="s">
        <v>703</v>
      </c>
      <c r="C120" s="320"/>
      <c r="D120" s="320"/>
      <c r="E120" s="320"/>
      <c r="F120" s="320"/>
      <c r="G120" s="320"/>
      <c r="H120" s="320"/>
      <c r="I120" s="320"/>
      <c r="J120" s="320"/>
      <c r="K120" s="326">
        <v>0</v>
      </c>
    </row>
    <row r="121" spans="1:11" ht="12.75" customHeight="1">
      <c r="A121" s="320"/>
      <c r="B121" s="320"/>
      <c r="C121" s="320"/>
      <c r="D121" s="320"/>
      <c r="E121" s="320"/>
      <c r="F121" s="320"/>
      <c r="G121" s="320"/>
      <c r="H121" s="320"/>
      <c r="I121" s="320"/>
      <c r="J121" s="320"/>
      <c r="K121" s="326"/>
    </row>
    <row r="122" spans="1:11" ht="12.75" customHeight="1">
      <c r="A122" s="320" t="s">
        <v>704</v>
      </c>
      <c r="B122" s="320" t="s">
        <v>705</v>
      </c>
      <c r="C122" s="320"/>
      <c r="D122" s="320"/>
      <c r="E122" s="320"/>
      <c r="F122" s="320"/>
      <c r="G122" s="320"/>
      <c r="H122" s="320"/>
      <c r="I122" s="320"/>
      <c r="J122" s="320"/>
      <c r="K122" s="341">
        <v>0</v>
      </c>
    </row>
    <row r="123" spans="1:11" ht="12.75" customHeight="1">
      <c r="A123" s="320"/>
      <c r="B123" s="320"/>
      <c r="C123" s="320"/>
      <c r="D123" s="320"/>
      <c r="E123" s="320"/>
      <c r="F123" s="320"/>
      <c r="G123" s="320"/>
      <c r="H123" s="320"/>
      <c r="I123" s="320"/>
      <c r="J123" s="320"/>
      <c r="K123" s="326"/>
    </row>
    <row r="124" spans="1:11" ht="12.75" customHeight="1">
      <c r="A124" s="320"/>
      <c r="B124" s="320"/>
      <c r="C124" s="320"/>
      <c r="D124" s="320"/>
      <c r="E124" s="320"/>
      <c r="F124" s="320"/>
      <c r="G124" s="335" t="s">
        <v>706</v>
      </c>
      <c r="H124" s="320"/>
      <c r="I124" s="320"/>
      <c r="J124" s="320"/>
      <c r="K124" s="341">
        <v>0</v>
      </c>
    </row>
    <row r="125" spans="1:11" ht="12.75" customHeight="1">
      <c r="A125" s="320"/>
      <c r="B125" s="320"/>
      <c r="C125" s="320"/>
      <c r="D125" s="320"/>
      <c r="E125" s="320"/>
      <c r="F125" s="320"/>
      <c r="G125" s="335"/>
      <c r="H125" s="320"/>
      <c r="I125" s="320"/>
      <c r="J125" s="320"/>
      <c r="K125" s="326"/>
    </row>
    <row r="126" spans="1:11" ht="13.5" customHeight="1">
      <c r="A126" s="320"/>
      <c r="B126" s="320"/>
      <c r="C126" s="320"/>
      <c r="D126" s="320"/>
      <c r="E126" s="320"/>
      <c r="F126" s="320"/>
      <c r="G126" s="335" t="s">
        <v>707</v>
      </c>
      <c r="H126" s="320"/>
      <c r="I126" s="320"/>
      <c r="J126" s="320"/>
      <c r="K126" s="336">
        <v>0</v>
      </c>
    </row>
    <row r="130" spans="1:11" ht="13.5" customHeight="1">
      <c r="A130" s="421" t="s">
        <v>708</v>
      </c>
      <c r="B130" s="422"/>
      <c r="C130" s="422"/>
      <c r="D130" s="422"/>
      <c r="E130" s="422"/>
      <c r="F130" s="422"/>
      <c r="G130" s="422"/>
      <c r="H130" s="422"/>
      <c r="I130" s="422"/>
      <c r="J130" s="344"/>
      <c r="K130" s="341"/>
    </row>
    <row r="131" spans="1:11" ht="12.75" customHeight="1">
      <c r="A131" s="423" t="s">
        <v>698</v>
      </c>
      <c r="B131" s="422"/>
      <c r="C131" s="422"/>
      <c r="D131" s="422"/>
      <c r="E131" s="422"/>
      <c r="F131" s="422"/>
      <c r="G131" s="422"/>
      <c r="H131" s="422"/>
      <c r="I131" s="422"/>
      <c r="J131" s="422"/>
      <c r="K131" s="422"/>
    </row>
    <row r="132" spans="1:11" ht="12.75" customHeight="1">
      <c r="A132" s="345"/>
      <c r="B132" s="345"/>
      <c r="C132" s="345"/>
      <c r="D132" s="345"/>
      <c r="E132" s="345"/>
      <c r="F132" s="345"/>
      <c r="G132" s="345"/>
      <c r="H132" s="345"/>
      <c r="I132" s="345"/>
      <c r="J132" s="345"/>
      <c r="K132" s="345"/>
    </row>
    <row r="133" spans="1:11" ht="12.75" customHeight="1">
      <c r="A133" s="345"/>
      <c r="B133" s="345"/>
      <c r="C133" s="345"/>
      <c r="D133" s="345"/>
      <c r="E133" s="345"/>
      <c r="F133" s="345"/>
      <c r="G133" s="345"/>
      <c r="H133" s="345"/>
      <c r="I133" s="345"/>
      <c r="J133" s="345"/>
      <c r="K133" s="345"/>
    </row>
    <row r="134" spans="1:11" ht="12.75" customHeight="1">
      <c r="A134" s="320"/>
      <c r="B134" s="320"/>
      <c r="C134" s="320"/>
      <c r="D134" s="320"/>
      <c r="E134" s="320"/>
      <c r="F134" s="320"/>
      <c r="G134" s="320"/>
      <c r="H134" s="320"/>
      <c r="I134" s="320"/>
      <c r="J134" s="320"/>
      <c r="K134" s="320"/>
    </row>
    <row r="135" spans="1:11" ht="13.5" customHeight="1">
      <c r="A135" s="320"/>
      <c r="B135" s="335" t="s">
        <v>709</v>
      </c>
      <c r="C135" s="320"/>
      <c r="D135" s="320"/>
      <c r="E135" s="320"/>
      <c r="F135" s="320"/>
      <c r="G135" s="320"/>
      <c r="H135" s="320"/>
      <c r="I135" s="320"/>
      <c r="J135" s="320"/>
      <c r="K135" s="336">
        <v>0</v>
      </c>
    </row>
    <row r="136" spans="1:11" ht="13.5" customHeight="1">
      <c r="A136" s="320"/>
      <c r="B136" s="335"/>
      <c r="C136" s="320"/>
      <c r="D136" s="320"/>
      <c r="E136" s="320"/>
      <c r="F136" s="320"/>
      <c r="G136" s="320"/>
      <c r="H136" s="320"/>
      <c r="I136" s="320"/>
      <c r="J136" s="320"/>
      <c r="K136" s="320"/>
    </row>
    <row r="137" spans="1:11" ht="12.75" customHeight="1">
      <c r="A137" s="320"/>
      <c r="B137" s="335"/>
      <c r="C137" s="320"/>
      <c r="D137" s="320"/>
      <c r="E137" s="320"/>
      <c r="F137" s="320"/>
      <c r="G137" s="320"/>
      <c r="H137" s="320"/>
      <c r="I137" s="320"/>
      <c r="J137" s="320"/>
      <c r="K137" s="320"/>
    </row>
    <row r="138" spans="1:11" ht="13.5" customHeight="1">
      <c r="A138" s="320"/>
      <c r="B138" s="335" t="s">
        <v>710</v>
      </c>
      <c r="C138" s="320"/>
      <c r="D138" s="320"/>
      <c r="E138" s="320"/>
      <c r="F138" s="320"/>
      <c r="G138" s="320"/>
      <c r="H138" s="320"/>
      <c r="I138" s="320"/>
      <c r="J138" s="320"/>
      <c r="K138" s="347" t="e">
        <v>#DIV/0!</v>
      </c>
    </row>
  </sheetData>
  <mergeCells count="32">
    <mergeCell ref="J1:K1"/>
    <mergeCell ref="F2:I2"/>
    <mergeCell ref="F3:I3"/>
    <mergeCell ref="A5:K5"/>
    <mergeCell ref="A6:K6"/>
    <mergeCell ref="A7:K7"/>
    <mergeCell ref="A9:I9"/>
    <mergeCell ref="F4:I4"/>
    <mergeCell ref="G26:I26"/>
    <mergeCell ref="G44:I44"/>
    <mergeCell ref="F53:I53"/>
    <mergeCell ref="F54:I54"/>
    <mergeCell ref="A56:K56"/>
    <mergeCell ref="A58:I58"/>
    <mergeCell ref="F55:I55"/>
    <mergeCell ref="F74:H74"/>
    <mergeCell ref="F75:H75"/>
    <mergeCell ref="F76:H76"/>
    <mergeCell ref="F77:H77"/>
    <mergeCell ref="F81:H81"/>
    <mergeCell ref="F82:H82"/>
    <mergeCell ref="A112:I112"/>
    <mergeCell ref="A113:K113"/>
    <mergeCell ref="A130:I130"/>
    <mergeCell ref="A131:K131"/>
    <mergeCell ref="F83:H83"/>
    <mergeCell ref="F84:H84"/>
    <mergeCell ref="F90:H90"/>
    <mergeCell ref="F104:I104"/>
    <mergeCell ref="F105:I105"/>
    <mergeCell ref="F106:I106"/>
    <mergeCell ref="A107:K10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CC"/>
  </sheetPr>
  <dimension ref="A1:I76"/>
  <sheetViews>
    <sheetView workbookViewId="0">
      <selection activeCell="C5" sqref="C5"/>
    </sheetView>
  </sheetViews>
  <sheetFormatPr defaultColWidth="12.5703125" defaultRowHeight="15" customHeight="1"/>
  <cols>
    <col min="1" max="1" width="12" customWidth="1"/>
    <col min="2" max="9" width="15.42578125" customWidth="1"/>
    <col min="10" max="26" width="10" customWidth="1"/>
  </cols>
  <sheetData>
    <row r="1" spans="1:9" ht="18" customHeight="1">
      <c r="A1" s="353" t="s">
        <v>70</v>
      </c>
      <c r="B1" s="352"/>
      <c r="C1" s="352"/>
      <c r="D1" s="352"/>
      <c r="E1" s="352"/>
      <c r="F1" s="352"/>
      <c r="G1" s="352"/>
      <c r="H1" s="352"/>
      <c r="I1" s="352"/>
    </row>
    <row r="2" spans="1:9" ht="12" customHeight="1">
      <c r="A2" s="354"/>
      <c r="B2" s="352"/>
      <c r="C2" s="352"/>
      <c r="D2" s="352"/>
      <c r="E2" s="352"/>
      <c r="F2" s="352"/>
      <c r="G2" s="352"/>
      <c r="H2" s="352"/>
      <c r="I2" s="352"/>
    </row>
    <row r="3" spans="1:9" ht="18" customHeight="1">
      <c r="A3" s="2" t="s">
        <v>71</v>
      </c>
      <c r="B3" s="1"/>
      <c r="C3" s="1"/>
      <c r="D3" s="1"/>
      <c r="E3" s="16"/>
      <c r="F3" s="16"/>
      <c r="G3" s="16"/>
      <c r="H3" s="16"/>
      <c r="I3" s="16"/>
    </row>
    <row r="4" spans="1:9" ht="12" customHeight="1">
      <c r="A4" s="16"/>
      <c r="B4" s="16"/>
      <c r="C4" s="16"/>
      <c r="D4" s="16"/>
      <c r="E4" s="16"/>
      <c r="F4" s="16"/>
      <c r="G4" s="16"/>
      <c r="H4" s="16"/>
      <c r="I4" s="16"/>
    </row>
    <row r="5" spans="1:9" ht="15" customHeight="1">
      <c r="A5" s="7" t="s">
        <v>8</v>
      </c>
      <c r="B5" s="16"/>
      <c r="C5" s="1">
        <v>2024</v>
      </c>
      <c r="D5" s="16"/>
      <c r="E5" s="16"/>
      <c r="F5" s="16"/>
      <c r="G5" s="16"/>
      <c r="H5" s="16"/>
      <c r="I5" s="16"/>
    </row>
    <row r="6" spans="1:9" ht="12" customHeight="1">
      <c r="A6" s="16"/>
      <c r="B6" s="16"/>
      <c r="C6" s="16"/>
      <c r="D6" s="16"/>
      <c r="E6" s="16"/>
      <c r="F6" s="16"/>
      <c r="G6" s="16"/>
      <c r="H6" s="16"/>
      <c r="I6" s="16"/>
    </row>
    <row r="7" spans="1:9" ht="15" customHeight="1">
      <c r="A7" s="7" t="s">
        <v>9</v>
      </c>
      <c r="B7" s="16"/>
      <c r="C7" s="17"/>
      <c r="D7" s="16"/>
      <c r="E7" s="16"/>
      <c r="F7" s="16"/>
      <c r="G7" s="16"/>
      <c r="H7" s="16"/>
      <c r="I7" s="16"/>
    </row>
    <row r="8" spans="1:9" ht="12" customHeight="1">
      <c r="A8" s="16"/>
      <c r="B8" s="16"/>
      <c r="C8" s="16"/>
      <c r="D8" s="16"/>
      <c r="E8" s="16"/>
      <c r="F8" s="16"/>
      <c r="G8" s="16"/>
      <c r="H8" s="16"/>
      <c r="I8" s="16"/>
    </row>
    <row r="9" spans="1:9" ht="12" customHeight="1">
      <c r="A9" s="16"/>
      <c r="B9" s="16"/>
      <c r="C9" s="16"/>
      <c r="D9" s="16"/>
      <c r="E9" s="16"/>
      <c r="F9" s="16"/>
      <c r="G9" s="16"/>
      <c r="H9" s="16"/>
      <c r="I9" s="16"/>
    </row>
    <row r="10" spans="1:9" ht="12" customHeight="1">
      <c r="A10" s="16"/>
      <c r="B10" s="16"/>
      <c r="C10" s="16"/>
      <c r="D10" s="16"/>
      <c r="E10" s="16"/>
      <c r="F10" s="16"/>
      <c r="G10" s="16"/>
      <c r="H10" s="16"/>
      <c r="I10" s="16"/>
    </row>
    <row r="11" spans="1:9" ht="12" customHeight="1">
      <c r="A11" s="18" t="s">
        <v>10</v>
      </c>
      <c r="B11" s="16" t="s">
        <v>72</v>
      </c>
      <c r="C11" s="16" t="s">
        <v>73</v>
      </c>
      <c r="D11" s="16" t="s">
        <v>74</v>
      </c>
      <c r="E11" s="19" t="s">
        <v>72</v>
      </c>
      <c r="F11" s="16" t="s">
        <v>73</v>
      </c>
      <c r="G11" s="16" t="s">
        <v>74</v>
      </c>
      <c r="H11" s="19" t="s">
        <v>75</v>
      </c>
      <c r="I11" s="16" t="s">
        <v>76</v>
      </c>
    </row>
    <row r="12" spans="1:9" ht="12" customHeight="1">
      <c r="A12" s="16"/>
      <c r="B12" s="16" t="s">
        <v>14</v>
      </c>
      <c r="C12" s="16" t="s">
        <v>14</v>
      </c>
      <c r="D12" s="16" t="s">
        <v>14</v>
      </c>
      <c r="E12" s="19" t="s">
        <v>15</v>
      </c>
      <c r="F12" s="16" t="s">
        <v>15</v>
      </c>
      <c r="G12" s="16" t="s">
        <v>15</v>
      </c>
      <c r="H12" s="19" t="s">
        <v>77</v>
      </c>
      <c r="I12" s="16" t="s">
        <v>77</v>
      </c>
    </row>
    <row r="13" spans="1:9" ht="12" customHeight="1">
      <c r="A13" s="16"/>
      <c r="B13" s="16"/>
      <c r="C13" s="16"/>
      <c r="D13" s="16"/>
      <c r="E13" s="19"/>
      <c r="F13" s="16"/>
      <c r="G13" s="16"/>
      <c r="H13" s="19"/>
    </row>
    <row r="14" spans="1:9" ht="12" customHeight="1">
      <c r="A14" s="3" t="s">
        <v>16</v>
      </c>
      <c r="B14" s="20" t="e">
        <f>'Weekly Data Entry'!F20/'Weekly Data Entry'!$F$73</f>
        <v>#DIV/0!</v>
      </c>
      <c r="C14" s="21" t="e">
        <f t="shared" ref="C14:C65" si="0">$C$7*B14</f>
        <v>#DIV/0!</v>
      </c>
      <c r="D14" s="21" t="str">
        <f>'Weekly Data Entry'!I20</f>
        <v xml:space="preserve"> </v>
      </c>
      <c r="E14" s="22" t="e">
        <f t="shared" ref="E14:G14" si="1">B14</f>
        <v>#DIV/0!</v>
      </c>
      <c r="F14" s="21" t="e">
        <f t="shared" si="1"/>
        <v>#DIV/0!</v>
      </c>
      <c r="G14" s="21" t="str">
        <f t="shared" si="1"/>
        <v xml:space="preserve"> </v>
      </c>
      <c r="H14" s="23" t="e">
        <f t="shared" ref="H14:H65" si="2">G14-F14</f>
        <v>#VALUE!</v>
      </c>
      <c r="I14" s="24" t="e">
        <f t="shared" ref="I14:I65" si="3">IF(D14=0,"",H14/F14)</f>
        <v>#VALUE!</v>
      </c>
    </row>
    <row r="15" spans="1:9" ht="12" customHeight="1">
      <c r="A15" s="3" t="s">
        <v>18</v>
      </c>
      <c r="B15" s="20" t="e">
        <f>'Weekly Data Entry'!F21/'Weekly Data Entry'!$F$73</f>
        <v>#DIV/0!</v>
      </c>
      <c r="C15" s="21" t="e">
        <f t="shared" si="0"/>
        <v>#DIV/0!</v>
      </c>
      <c r="D15" s="21">
        <f>'Weekly Data Entry'!I21</f>
        <v>0</v>
      </c>
      <c r="E15" s="22" t="e">
        <f t="shared" ref="E15:E65" si="4">SUM($B$14:B15)</f>
        <v>#DIV/0!</v>
      </c>
      <c r="F15" s="21" t="e">
        <f t="shared" ref="F15:F65" si="5">SUM($C$14:C15)</f>
        <v>#DIV/0!</v>
      </c>
      <c r="G15" s="21">
        <f t="shared" ref="G15:G65" si="6">SUM($D$14:D15)</f>
        <v>0</v>
      </c>
      <c r="H15" s="23" t="e">
        <f t="shared" si="2"/>
        <v>#DIV/0!</v>
      </c>
      <c r="I15" s="24" t="str">
        <f t="shared" si="3"/>
        <v/>
      </c>
    </row>
    <row r="16" spans="1:9" ht="12" customHeight="1">
      <c r="A16" s="3" t="s">
        <v>19</v>
      </c>
      <c r="B16" s="20" t="e">
        <f>'Weekly Data Entry'!F22/'Weekly Data Entry'!$F$73</f>
        <v>#DIV/0!</v>
      </c>
      <c r="C16" s="21" t="e">
        <f t="shared" si="0"/>
        <v>#DIV/0!</v>
      </c>
      <c r="D16" s="21">
        <f>'Weekly Data Entry'!I22</f>
        <v>0</v>
      </c>
      <c r="E16" s="22" t="e">
        <f t="shared" si="4"/>
        <v>#DIV/0!</v>
      </c>
      <c r="F16" s="21" t="e">
        <f t="shared" si="5"/>
        <v>#DIV/0!</v>
      </c>
      <c r="G16" s="21">
        <f t="shared" si="6"/>
        <v>0</v>
      </c>
      <c r="H16" s="23" t="e">
        <f t="shared" si="2"/>
        <v>#DIV/0!</v>
      </c>
      <c r="I16" s="24" t="str">
        <f t="shared" si="3"/>
        <v/>
      </c>
    </row>
    <row r="17" spans="1:9" ht="12" customHeight="1">
      <c r="A17" s="3" t="s">
        <v>20</v>
      </c>
      <c r="B17" s="20" t="e">
        <f>'Weekly Data Entry'!F23/'Weekly Data Entry'!$F$73</f>
        <v>#DIV/0!</v>
      </c>
      <c r="C17" s="21" t="e">
        <f t="shared" si="0"/>
        <v>#DIV/0!</v>
      </c>
      <c r="D17" s="21">
        <f>'Weekly Data Entry'!I23</f>
        <v>0</v>
      </c>
      <c r="E17" s="22" t="e">
        <f t="shared" si="4"/>
        <v>#DIV/0!</v>
      </c>
      <c r="F17" s="21" t="e">
        <f t="shared" si="5"/>
        <v>#DIV/0!</v>
      </c>
      <c r="G17" s="21">
        <f t="shared" si="6"/>
        <v>0</v>
      </c>
      <c r="H17" s="23" t="e">
        <f t="shared" si="2"/>
        <v>#DIV/0!</v>
      </c>
      <c r="I17" s="24" t="str">
        <f t="shared" si="3"/>
        <v/>
      </c>
    </row>
    <row r="18" spans="1:9" ht="12" customHeight="1">
      <c r="A18" s="3" t="s">
        <v>21</v>
      </c>
      <c r="B18" s="20" t="e">
        <f>'Weekly Data Entry'!F24/'Weekly Data Entry'!$F$73</f>
        <v>#DIV/0!</v>
      </c>
      <c r="C18" s="21" t="e">
        <f t="shared" si="0"/>
        <v>#DIV/0!</v>
      </c>
      <c r="D18" s="21">
        <f>'Weekly Data Entry'!I24</f>
        <v>0</v>
      </c>
      <c r="E18" s="22" t="e">
        <f t="shared" si="4"/>
        <v>#DIV/0!</v>
      </c>
      <c r="F18" s="21" t="e">
        <f t="shared" si="5"/>
        <v>#DIV/0!</v>
      </c>
      <c r="G18" s="21">
        <f t="shared" si="6"/>
        <v>0</v>
      </c>
      <c r="H18" s="23" t="e">
        <f t="shared" si="2"/>
        <v>#DIV/0!</v>
      </c>
      <c r="I18" s="24" t="str">
        <f t="shared" si="3"/>
        <v/>
      </c>
    </row>
    <row r="19" spans="1:9" ht="12" customHeight="1">
      <c r="A19" s="3" t="s">
        <v>22</v>
      </c>
      <c r="B19" s="20" t="e">
        <f>'Weekly Data Entry'!F25/'Weekly Data Entry'!$F$73</f>
        <v>#DIV/0!</v>
      </c>
      <c r="C19" s="21" t="e">
        <f t="shared" si="0"/>
        <v>#DIV/0!</v>
      </c>
      <c r="D19" s="21">
        <f>'Weekly Data Entry'!I25</f>
        <v>0</v>
      </c>
      <c r="E19" s="22" t="e">
        <f t="shared" si="4"/>
        <v>#DIV/0!</v>
      </c>
      <c r="F19" s="21" t="e">
        <f t="shared" si="5"/>
        <v>#DIV/0!</v>
      </c>
      <c r="G19" s="21">
        <f t="shared" si="6"/>
        <v>0</v>
      </c>
      <c r="H19" s="23" t="e">
        <f t="shared" si="2"/>
        <v>#DIV/0!</v>
      </c>
      <c r="I19" s="24" t="str">
        <f t="shared" si="3"/>
        <v/>
      </c>
    </row>
    <row r="20" spans="1:9" ht="12" customHeight="1">
      <c r="A20" s="3" t="s">
        <v>23</v>
      </c>
      <c r="B20" s="20" t="e">
        <f>'Weekly Data Entry'!F26/'Weekly Data Entry'!$F$73</f>
        <v>#DIV/0!</v>
      </c>
      <c r="C20" s="21" t="e">
        <f t="shared" si="0"/>
        <v>#DIV/0!</v>
      </c>
      <c r="D20" s="21">
        <f>'Weekly Data Entry'!I26</f>
        <v>0</v>
      </c>
      <c r="E20" s="22" t="e">
        <f t="shared" si="4"/>
        <v>#DIV/0!</v>
      </c>
      <c r="F20" s="21" t="e">
        <f t="shared" si="5"/>
        <v>#DIV/0!</v>
      </c>
      <c r="G20" s="21">
        <f t="shared" si="6"/>
        <v>0</v>
      </c>
      <c r="H20" s="23" t="e">
        <f t="shared" si="2"/>
        <v>#DIV/0!</v>
      </c>
      <c r="I20" s="24" t="str">
        <f t="shared" si="3"/>
        <v/>
      </c>
    </row>
    <row r="21" spans="1:9" ht="12" customHeight="1">
      <c r="A21" s="3" t="s">
        <v>24</v>
      </c>
      <c r="B21" s="20" t="e">
        <f>'Weekly Data Entry'!F27/'Weekly Data Entry'!$F$73</f>
        <v>#DIV/0!</v>
      </c>
      <c r="C21" s="21" t="e">
        <f t="shared" si="0"/>
        <v>#DIV/0!</v>
      </c>
      <c r="D21" s="21">
        <f>'Weekly Data Entry'!I27</f>
        <v>0</v>
      </c>
      <c r="E21" s="22" t="e">
        <f t="shared" si="4"/>
        <v>#DIV/0!</v>
      </c>
      <c r="F21" s="21" t="e">
        <f t="shared" si="5"/>
        <v>#DIV/0!</v>
      </c>
      <c r="G21" s="21">
        <f t="shared" si="6"/>
        <v>0</v>
      </c>
      <c r="H21" s="23" t="e">
        <f t="shared" si="2"/>
        <v>#DIV/0!</v>
      </c>
      <c r="I21" s="24" t="str">
        <f t="shared" si="3"/>
        <v/>
      </c>
    </row>
    <row r="22" spans="1:9" ht="12" customHeight="1">
      <c r="A22" s="3" t="s">
        <v>25</v>
      </c>
      <c r="B22" s="20" t="e">
        <f>'Weekly Data Entry'!F28/'Weekly Data Entry'!$F$73</f>
        <v>#DIV/0!</v>
      </c>
      <c r="C22" s="21" t="e">
        <f t="shared" si="0"/>
        <v>#DIV/0!</v>
      </c>
      <c r="D22" s="21">
        <f>'Weekly Data Entry'!I28</f>
        <v>0</v>
      </c>
      <c r="E22" s="22" t="e">
        <f t="shared" si="4"/>
        <v>#DIV/0!</v>
      </c>
      <c r="F22" s="21" t="e">
        <f t="shared" si="5"/>
        <v>#DIV/0!</v>
      </c>
      <c r="G22" s="21">
        <f t="shared" si="6"/>
        <v>0</v>
      </c>
      <c r="H22" s="23" t="e">
        <f t="shared" si="2"/>
        <v>#DIV/0!</v>
      </c>
      <c r="I22" s="24" t="str">
        <f t="shared" si="3"/>
        <v/>
      </c>
    </row>
    <row r="23" spans="1:9" ht="12" customHeight="1">
      <c r="A23" s="3" t="s">
        <v>26</v>
      </c>
      <c r="B23" s="20" t="e">
        <f>'Weekly Data Entry'!F29/'Weekly Data Entry'!$F$73</f>
        <v>#DIV/0!</v>
      </c>
      <c r="C23" s="21" t="e">
        <f t="shared" si="0"/>
        <v>#DIV/0!</v>
      </c>
      <c r="D23" s="21">
        <f>'Weekly Data Entry'!I29</f>
        <v>0</v>
      </c>
      <c r="E23" s="22" t="e">
        <f t="shared" si="4"/>
        <v>#DIV/0!</v>
      </c>
      <c r="F23" s="21" t="e">
        <f t="shared" si="5"/>
        <v>#DIV/0!</v>
      </c>
      <c r="G23" s="21">
        <f t="shared" si="6"/>
        <v>0</v>
      </c>
      <c r="H23" s="23" t="e">
        <f t="shared" si="2"/>
        <v>#DIV/0!</v>
      </c>
      <c r="I23" s="24" t="str">
        <f t="shared" si="3"/>
        <v/>
      </c>
    </row>
    <row r="24" spans="1:9" ht="12" customHeight="1">
      <c r="A24" s="3" t="s">
        <v>27</v>
      </c>
      <c r="B24" s="20" t="e">
        <f>'Weekly Data Entry'!F30/'Weekly Data Entry'!$F$73</f>
        <v>#DIV/0!</v>
      </c>
      <c r="C24" s="21" t="e">
        <f t="shared" si="0"/>
        <v>#DIV/0!</v>
      </c>
      <c r="D24" s="21">
        <f>'Weekly Data Entry'!I30</f>
        <v>0</v>
      </c>
      <c r="E24" s="22" t="e">
        <f t="shared" si="4"/>
        <v>#DIV/0!</v>
      </c>
      <c r="F24" s="21" t="e">
        <f t="shared" si="5"/>
        <v>#DIV/0!</v>
      </c>
      <c r="G24" s="21">
        <f t="shared" si="6"/>
        <v>0</v>
      </c>
      <c r="H24" s="23" t="e">
        <f t="shared" si="2"/>
        <v>#DIV/0!</v>
      </c>
      <c r="I24" s="24" t="str">
        <f t="shared" si="3"/>
        <v/>
      </c>
    </row>
    <row r="25" spans="1:9" ht="12" customHeight="1">
      <c r="A25" s="3" t="s">
        <v>28</v>
      </c>
      <c r="B25" s="20" t="e">
        <f>'Weekly Data Entry'!F31/'Weekly Data Entry'!$F$73</f>
        <v>#DIV/0!</v>
      </c>
      <c r="C25" s="21" t="e">
        <f t="shared" si="0"/>
        <v>#DIV/0!</v>
      </c>
      <c r="D25" s="21">
        <f>'Weekly Data Entry'!I31</f>
        <v>0</v>
      </c>
      <c r="E25" s="22" t="e">
        <f t="shared" si="4"/>
        <v>#DIV/0!</v>
      </c>
      <c r="F25" s="21" t="e">
        <f t="shared" si="5"/>
        <v>#DIV/0!</v>
      </c>
      <c r="G25" s="21">
        <f t="shared" si="6"/>
        <v>0</v>
      </c>
      <c r="H25" s="23" t="e">
        <f t="shared" si="2"/>
        <v>#DIV/0!</v>
      </c>
      <c r="I25" s="24" t="str">
        <f t="shared" si="3"/>
        <v/>
      </c>
    </row>
    <row r="26" spans="1:9" ht="12" customHeight="1">
      <c r="A26" s="3" t="s">
        <v>29</v>
      </c>
      <c r="B26" s="20" t="e">
        <f>'Weekly Data Entry'!F32/'Weekly Data Entry'!$F$73</f>
        <v>#DIV/0!</v>
      </c>
      <c r="C26" s="21" t="e">
        <f t="shared" si="0"/>
        <v>#DIV/0!</v>
      </c>
      <c r="D26" s="21">
        <f>'Weekly Data Entry'!I32</f>
        <v>0</v>
      </c>
      <c r="E26" s="22" t="e">
        <f t="shared" si="4"/>
        <v>#DIV/0!</v>
      </c>
      <c r="F26" s="21" t="e">
        <f t="shared" si="5"/>
        <v>#DIV/0!</v>
      </c>
      <c r="G26" s="21">
        <f t="shared" si="6"/>
        <v>0</v>
      </c>
      <c r="H26" s="23" t="e">
        <f t="shared" si="2"/>
        <v>#DIV/0!</v>
      </c>
      <c r="I26" s="24" t="str">
        <f t="shared" si="3"/>
        <v/>
      </c>
    </row>
    <row r="27" spans="1:9" ht="12" customHeight="1">
      <c r="A27" s="3" t="s">
        <v>30</v>
      </c>
      <c r="B27" s="20" t="e">
        <f>'Weekly Data Entry'!F33/'Weekly Data Entry'!$F$73</f>
        <v>#DIV/0!</v>
      </c>
      <c r="C27" s="21" t="e">
        <f t="shared" si="0"/>
        <v>#DIV/0!</v>
      </c>
      <c r="D27" s="21">
        <f>'Weekly Data Entry'!I33</f>
        <v>0</v>
      </c>
      <c r="E27" s="22" t="e">
        <f t="shared" si="4"/>
        <v>#DIV/0!</v>
      </c>
      <c r="F27" s="21" t="e">
        <f t="shared" si="5"/>
        <v>#DIV/0!</v>
      </c>
      <c r="G27" s="21">
        <f t="shared" si="6"/>
        <v>0</v>
      </c>
      <c r="H27" s="23" t="e">
        <f t="shared" si="2"/>
        <v>#DIV/0!</v>
      </c>
      <c r="I27" s="24" t="str">
        <f t="shared" si="3"/>
        <v/>
      </c>
    </row>
    <row r="28" spans="1:9" ht="12" customHeight="1">
      <c r="A28" s="3" t="s">
        <v>31</v>
      </c>
      <c r="B28" s="20" t="e">
        <f>'Weekly Data Entry'!F34/'Weekly Data Entry'!$F$73</f>
        <v>#DIV/0!</v>
      </c>
      <c r="C28" s="21" t="e">
        <f t="shared" si="0"/>
        <v>#DIV/0!</v>
      </c>
      <c r="D28" s="21">
        <f>'Weekly Data Entry'!I34</f>
        <v>0</v>
      </c>
      <c r="E28" s="22" t="e">
        <f t="shared" si="4"/>
        <v>#DIV/0!</v>
      </c>
      <c r="F28" s="21" t="e">
        <f t="shared" si="5"/>
        <v>#DIV/0!</v>
      </c>
      <c r="G28" s="21">
        <f t="shared" si="6"/>
        <v>0</v>
      </c>
      <c r="H28" s="23" t="e">
        <f t="shared" si="2"/>
        <v>#DIV/0!</v>
      </c>
      <c r="I28" s="24" t="str">
        <f t="shared" si="3"/>
        <v/>
      </c>
    </row>
    <row r="29" spans="1:9" ht="12" customHeight="1">
      <c r="A29" s="3" t="s">
        <v>32</v>
      </c>
      <c r="B29" s="20" t="e">
        <f>'Weekly Data Entry'!F35/'Weekly Data Entry'!$F$73</f>
        <v>#DIV/0!</v>
      </c>
      <c r="C29" s="21" t="e">
        <f t="shared" si="0"/>
        <v>#DIV/0!</v>
      </c>
      <c r="D29" s="21">
        <f>'Weekly Data Entry'!I35</f>
        <v>0</v>
      </c>
      <c r="E29" s="22" t="e">
        <f t="shared" si="4"/>
        <v>#DIV/0!</v>
      </c>
      <c r="F29" s="21" t="e">
        <f t="shared" si="5"/>
        <v>#DIV/0!</v>
      </c>
      <c r="G29" s="21">
        <f t="shared" si="6"/>
        <v>0</v>
      </c>
      <c r="H29" s="23" t="e">
        <f t="shared" si="2"/>
        <v>#DIV/0!</v>
      </c>
      <c r="I29" s="24" t="str">
        <f t="shared" si="3"/>
        <v/>
      </c>
    </row>
    <row r="30" spans="1:9" ht="12" customHeight="1">
      <c r="A30" s="3" t="s">
        <v>33</v>
      </c>
      <c r="B30" s="20" t="e">
        <f>'Weekly Data Entry'!F36/'Weekly Data Entry'!$F$73</f>
        <v>#DIV/0!</v>
      </c>
      <c r="C30" s="21" t="e">
        <f t="shared" si="0"/>
        <v>#DIV/0!</v>
      </c>
      <c r="D30" s="21">
        <f>'Weekly Data Entry'!I36</f>
        <v>0</v>
      </c>
      <c r="E30" s="22" t="e">
        <f t="shared" si="4"/>
        <v>#DIV/0!</v>
      </c>
      <c r="F30" s="21" t="e">
        <f t="shared" si="5"/>
        <v>#DIV/0!</v>
      </c>
      <c r="G30" s="21">
        <f t="shared" si="6"/>
        <v>0</v>
      </c>
      <c r="H30" s="23" t="e">
        <f t="shared" si="2"/>
        <v>#DIV/0!</v>
      </c>
      <c r="I30" s="24" t="str">
        <f t="shared" si="3"/>
        <v/>
      </c>
    </row>
    <row r="31" spans="1:9" ht="12" customHeight="1">
      <c r="A31" s="3" t="s">
        <v>34</v>
      </c>
      <c r="B31" s="20" t="e">
        <f>'Weekly Data Entry'!F37/'Weekly Data Entry'!$F$73</f>
        <v>#DIV/0!</v>
      </c>
      <c r="C31" s="21" t="e">
        <f t="shared" si="0"/>
        <v>#DIV/0!</v>
      </c>
      <c r="D31" s="21">
        <f>'Weekly Data Entry'!I37</f>
        <v>0</v>
      </c>
      <c r="E31" s="22" t="e">
        <f t="shared" si="4"/>
        <v>#DIV/0!</v>
      </c>
      <c r="F31" s="21" t="e">
        <f t="shared" si="5"/>
        <v>#DIV/0!</v>
      </c>
      <c r="G31" s="21">
        <f t="shared" si="6"/>
        <v>0</v>
      </c>
      <c r="H31" s="23" t="e">
        <f t="shared" si="2"/>
        <v>#DIV/0!</v>
      </c>
      <c r="I31" s="24" t="str">
        <f t="shared" si="3"/>
        <v/>
      </c>
    </row>
    <row r="32" spans="1:9" ht="12" customHeight="1">
      <c r="A32" s="3" t="s">
        <v>35</v>
      </c>
      <c r="B32" s="20" t="e">
        <f>'Weekly Data Entry'!F38/'Weekly Data Entry'!$F$73</f>
        <v>#DIV/0!</v>
      </c>
      <c r="C32" s="21" t="e">
        <f t="shared" si="0"/>
        <v>#DIV/0!</v>
      </c>
      <c r="D32" s="21">
        <f>'Weekly Data Entry'!I38</f>
        <v>0</v>
      </c>
      <c r="E32" s="22" t="e">
        <f t="shared" si="4"/>
        <v>#DIV/0!</v>
      </c>
      <c r="F32" s="21" t="e">
        <f t="shared" si="5"/>
        <v>#DIV/0!</v>
      </c>
      <c r="G32" s="21">
        <f t="shared" si="6"/>
        <v>0</v>
      </c>
      <c r="H32" s="23" t="e">
        <f t="shared" si="2"/>
        <v>#DIV/0!</v>
      </c>
      <c r="I32" s="24" t="str">
        <f t="shared" si="3"/>
        <v/>
      </c>
    </row>
    <row r="33" spans="1:9" ht="12" customHeight="1">
      <c r="A33" s="3" t="s">
        <v>36</v>
      </c>
      <c r="B33" s="20" t="e">
        <f>'Weekly Data Entry'!F39/'Weekly Data Entry'!$F$73</f>
        <v>#DIV/0!</v>
      </c>
      <c r="C33" s="21" t="e">
        <f t="shared" si="0"/>
        <v>#DIV/0!</v>
      </c>
      <c r="D33" s="21">
        <f>'Weekly Data Entry'!I39</f>
        <v>0</v>
      </c>
      <c r="E33" s="22" t="e">
        <f t="shared" si="4"/>
        <v>#DIV/0!</v>
      </c>
      <c r="F33" s="21" t="e">
        <f t="shared" si="5"/>
        <v>#DIV/0!</v>
      </c>
      <c r="G33" s="21">
        <f t="shared" si="6"/>
        <v>0</v>
      </c>
      <c r="H33" s="23" t="e">
        <f t="shared" si="2"/>
        <v>#DIV/0!</v>
      </c>
      <c r="I33" s="24" t="str">
        <f t="shared" si="3"/>
        <v/>
      </c>
    </row>
    <row r="34" spans="1:9" ht="12" customHeight="1">
      <c r="A34" s="3" t="s">
        <v>37</v>
      </c>
      <c r="B34" s="20" t="e">
        <f>'Weekly Data Entry'!F40/'Weekly Data Entry'!$F$73</f>
        <v>#DIV/0!</v>
      </c>
      <c r="C34" s="21" t="e">
        <f t="shared" si="0"/>
        <v>#DIV/0!</v>
      </c>
      <c r="D34" s="21">
        <f>'Weekly Data Entry'!I40</f>
        <v>0</v>
      </c>
      <c r="E34" s="22" t="e">
        <f t="shared" si="4"/>
        <v>#DIV/0!</v>
      </c>
      <c r="F34" s="21" t="e">
        <f t="shared" si="5"/>
        <v>#DIV/0!</v>
      </c>
      <c r="G34" s="21">
        <f t="shared" si="6"/>
        <v>0</v>
      </c>
      <c r="H34" s="23" t="e">
        <f t="shared" si="2"/>
        <v>#DIV/0!</v>
      </c>
      <c r="I34" s="24" t="str">
        <f t="shared" si="3"/>
        <v/>
      </c>
    </row>
    <row r="35" spans="1:9" ht="12" customHeight="1">
      <c r="A35" s="3" t="s">
        <v>38</v>
      </c>
      <c r="B35" s="20" t="e">
        <f>'Weekly Data Entry'!F41/'Weekly Data Entry'!$F$73</f>
        <v>#DIV/0!</v>
      </c>
      <c r="C35" s="21" t="e">
        <f t="shared" si="0"/>
        <v>#DIV/0!</v>
      </c>
      <c r="D35" s="21">
        <f>'Weekly Data Entry'!I41</f>
        <v>0</v>
      </c>
      <c r="E35" s="22" t="e">
        <f t="shared" si="4"/>
        <v>#DIV/0!</v>
      </c>
      <c r="F35" s="21" t="e">
        <f t="shared" si="5"/>
        <v>#DIV/0!</v>
      </c>
      <c r="G35" s="21">
        <f t="shared" si="6"/>
        <v>0</v>
      </c>
      <c r="H35" s="23" t="e">
        <f t="shared" si="2"/>
        <v>#DIV/0!</v>
      </c>
      <c r="I35" s="24" t="str">
        <f t="shared" si="3"/>
        <v/>
      </c>
    </row>
    <row r="36" spans="1:9" ht="12" customHeight="1">
      <c r="A36" s="3" t="s">
        <v>39</v>
      </c>
      <c r="B36" s="20" t="e">
        <f>'Weekly Data Entry'!F42/'Weekly Data Entry'!$F$73</f>
        <v>#DIV/0!</v>
      </c>
      <c r="C36" s="21" t="e">
        <f t="shared" si="0"/>
        <v>#DIV/0!</v>
      </c>
      <c r="D36" s="21">
        <f>'Weekly Data Entry'!I42</f>
        <v>0</v>
      </c>
      <c r="E36" s="22" t="e">
        <f t="shared" si="4"/>
        <v>#DIV/0!</v>
      </c>
      <c r="F36" s="21" t="e">
        <f t="shared" si="5"/>
        <v>#DIV/0!</v>
      </c>
      <c r="G36" s="21">
        <f t="shared" si="6"/>
        <v>0</v>
      </c>
      <c r="H36" s="23" t="e">
        <f t="shared" si="2"/>
        <v>#DIV/0!</v>
      </c>
      <c r="I36" s="24" t="str">
        <f t="shared" si="3"/>
        <v/>
      </c>
    </row>
    <row r="37" spans="1:9" ht="12" customHeight="1">
      <c r="A37" s="3" t="s">
        <v>40</v>
      </c>
      <c r="B37" s="20" t="e">
        <f>'Weekly Data Entry'!F43/'Weekly Data Entry'!$F$73</f>
        <v>#DIV/0!</v>
      </c>
      <c r="C37" s="21" t="e">
        <f t="shared" si="0"/>
        <v>#DIV/0!</v>
      </c>
      <c r="D37" s="21">
        <f>'Weekly Data Entry'!I43</f>
        <v>0</v>
      </c>
      <c r="E37" s="22" t="e">
        <f t="shared" si="4"/>
        <v>#DIV/0!</v>
      </c>
      <c r="F37" s="21" t="e">
        <f t="shared" si="5"/>
        <v>#DIV/0!</v>
      </c>
      <c r="G37" s="21">
        <f t="shared" si="6"/>
        <v>0</v>
      </c>
      <c r="H37" s="23" t="e">
        <f t="shared" si="2"/>
        <v>#DIV/0!</v>
      </c>
      <c r="I37" s="24" t="str">
        <f t="shared" si="3"/>
        <v/>
      </c>
    </row>
    <row r="38" spans="1:9" ht="12" customHeight="1">
      <c r="A38" s="3" t="s">
        <v>41</v>
      </c>
      <c r="B38" s="20" t="e">
        <f>'Weekly Data Entry'!F44/'Weekly Data Entry'!$F$73</f>
        <v>#DIV/0!</v>
      </c>
      <c r="C38" s="21" t="e">
        <f t="shared" si="0"/>
        <v>#DIV/0!</v>
      </c>
      <c r="D38" s="21">
        <f>'Weekly Data Entry'!I44</f>
        <v>0</v>
      </c>
      <c r="E38" s="22" t="e">
        <f t="shared" si="4"/>
        <v>#DIV/0!</v>
      </c>
      <c r="F38" s="21" t="e">
        <f t="shared" si="5"/>
        <v>#DIV/0!</v>
      </c>
      <c r="G38" s="21">
        <f t="shared" si="6"/>
        <v>0</v>
      </c>
      <c r="H38" s="23" t="e">
        <f t="shared" si="2"/>
        <v>#DIV/0!</v>
      </c>
      <c r="I38" s="24" t="str">
        <f t="shared" si="3"/>
        <v/>
      </c>
    </row>
    <row r="39" spans="1:9" ht="12" customHeight="1">
      <c r="A39" s="3" t="s">
        <v>42</v>
      </c>
      <c r="B39" s="20" t="e">
        <f>'Weekly Data Entry'!F45/'Weekly Data Entry'!$F$73</f>
        <v>#DIV/0!</v>
      </c>
      <c r="C39" s="21" t="e">
        <f t="shared" si="0"/>
        <v>#DIV/0!</v>
      </c>
      <c r="D39" s="21">
        <f>'Weekly Data Entry'!I45</f>
        <v>0</v>
      </c>
      <c r="E39" s="22" t="e">
        <f t="shared" si="4"/>
        <v>#DIV/0!</v>
      </c>
      <c r="F39" s="21" t="e">
        <f t="shared" si="5"/>
        <v>#DIV/0!</v>
      </c>
      <c r="G39" s="21">
        <f t="shared" si="6"/>
        <v>0</v>
      </c>
      <c r="H39" s="23" t="e">
        <f t="shared" si="2"/>
        <v>#DIV/0!</v>
      </c>
      <c r="I39" s="24" t="str">
        <f t="shared" si="3"/>
        <v/>
      </c>
    </row>
    <row r="40" spans="1:9" ht="12" customHeight="1">
      <c r="A40" s="3" t="s">
        <v>43</v>
      </c>
      <c r="B40" s="20" t="e">
        <f>'Weekly Data Entry'!F46/'Weekly Data Entry'!$F$73</f>
        <v>#DIV/0!</v>
      </c>
      <c r="C40" s="21" t="e">
        <f t="shared" si="0"/>
        <v>#DIV/0!</v>
      </c>
      <c r="D40" s="21">
        <f>'Weekly Data Entry'!I46</f>
        <v>0</v>
      </c>
      <c r="E40" s="22" t="e">
        <f t="shared" si="4"/>
        <v>#DIV/0!</v>
      </c>
      <c r="F40" s="21" t="e">
        <f t="shared" si="5"/>
        <v>#DIV/0!</v>
      </c>
      <c r="G40" s="21">
        <f t="shared" si="6"/>
        <v>0</v>
      </c>
      <c r="H40" s="23" t="e">
        <f t="shared" si="2"/>
        <v>#DIV/0!</v>
      </c>
      <c r="I40" s="24" t="str">
        <f t="shared" si="3"/>
        <v/>
      </c>
    </row>
    <row r="41" spans="1:9" ht="12" customHeight="1">
      <c r="A41" s="3" t="s">
        <v>44</v>
      </c>
      <c r="B41" s="20" t="e">
        <f>'Weekly Data Entry'!F47/'Weekly Data Entry'!$F$73</f>
        <v>#DIV/0!</v>
      </c>
      <c r="C41" s="21" t="e">
        <f t="shared" si="0"/>
        <v>#DIV/0!</v>
      </c>
      <c r="D41" s="21">
        <f>'Weekly Data Entry'!I47</f>
        <v>0</v>
      </c>
      <c r="E41" s="22" t="e">
        <f t="shared" si="4"/>
        <v>#DIV/0!</v>
      </c>
      <c r="F41" s="21" t="e">
        <f t="shared" si="5"/>
        <v>#DIV/0!</v>
      </c>
      <c r="G41" s="21">
        <f t="shared" si="6"/>
        <v>0</v>
      </c>
      <c r="H41" s="23" t="e">
        <f t="shared" si="2"/>
        <v>#DIV/0!</v>
      </c>
      <c r="I41" s="24" t="str">
        <f t="shared" si="3"/>
        <v/>
      </c>
    </row>
    <row r="42" spans="1:9" ht="12" customHeight="1">
      <c r="A42" s="3" t="s">
        <v>45</v>
      </c>
      <c r="B42" s="20" t="e">
        <f>'Weekly Data Entry'!F48/'Weekly Data Entry'!$F$73</f>
        <v>#DIV/0!</v>
      </c>
      <c r="C42" s="21" t="e">
        <f t="shared" si="0"/>
        <v>#DIV/0!</v>
      </c>
      <c r="D42" s="21">
        <f>'Weekly Data Entry'!I48</f>
        <v>0</v>
      </c>
      <c r="E42" s="22" t="e">
        <f t="shared" si="4"/>
        <v>#DIV/0!</v>
      </c>
      <c r="F42" s="21" t="e">
        <f t="shared" si="5"/>
        <v>#DIV/0!</v>
      </c>
      <c r="G42" s="21">
        <f t="shared" si="6"/>
        <v>0</v>
      </c>
      <c r="H42" s="23" t="e">
        <f t="shared" si="2"/>
        <v>#DIV/0!</v>
      </c>
      <c r="I42" s="24" t="str">
        <f t="shared" si="3"/>
        <v/>
      </c>
    </row>
    <row r="43" spans="1:9" ht="12" customHeight="1">
      <c r="A43" s="3" t="s">
        <v>46</v>
      </c>
      <c r="B43" s="20" t="e">
        <f>'Weekly Data Entry'!F49/'Weekly Data Entry'!$F$73</f>
        <v>#DIV/0!</v>
      </c>
      <c r="C43" s="21" t="e">
        <f t="shared" si="0"/>
        <v>#DIV/0!</v>
      </c>
      <c r="D43" s="21">
        <f>'Weekly Data Entry'!I49</f>
        <v>0</v>
      </c>
      <c r="E43" s="22" t="e">
        <f t="shared" si="4"/>
        <v>#DIV/0!</v>
      </c>
      <c r="F43" s="21" t="e">
        <f t="shared" si="5"/>
        <v>#DIV/0!</v>
      </c>
      <c r="G43" s="21">
        <f t="shared" si="6"/>
        <v>0</v>
      </c>
      <c r="H43" s="23" t="e">
        <f t="shared" si="2"/>
        <v>#DIV/0!</v>
      </c>
      <c r="I43" s="24" t="str">
        <f t="shared" si="3"/>
        <v/>
      </c>
    </row>
    <row r="44" spans="1:9" ht="12" customHeight="1">
      <c r="A44" s="3" t="s">
        <v>47</v>
      </c>
      <c r="B44" s="20" t="e">
        <f>'Weekly Data Entry'!F50/'Weekly Data Entry'!$F$73</f>
        <v>#DIV/0!</v>
      </c>
      <c r="C44" s="21" t="e">
        <f t="shared" si="0"/>
        <v>#DIV/0!</v>
      </c>
      <c r="D44" s="21">
        <f>'Weekly Data Entry'!I50</f>
        <v>0</v>
      </c>
      <c r="E44" s="22" t="e">
        <f t="shared" si="4"/>
        <v>#DIV/0!</v>
      </c>
      <c r="F44" s="21" t="e">
        <f t="shared" si="5"/>
        <v>#DIV/0!</v>
      </c>
      <c r="G44" s="21">
        <f t="shared" si="6"/>
        <v>0</v>
      </c>
      <c r="H44" s="23" t="e">
        <f t="shared" si="2"/>
        <v>#DIV/0!</v>
      </c>
      <c r="I44" s="24" t="str">
        <f t="shared" si="3"/>
        <v/>
      </c>
    </row>
    <row r="45" spans="1:9" ht="12" customHeight="1">
      <c r="A45" s="3" t="s">
        <v>48</v>
      </c>
      <c r="B45" s="20" t="e">
        <f>'Weekly Data Entry'!F51/'Weekly Data Entry'!$F$73</f>
        <v>#DIV/0!</v>
      </c>
      <c r="C45" s="21" t="e">
        <f t="shared" si="0"/>
        <v>#DIV/0!</v>
      </c>
      <c r="D45" s="21">
        <f>'Weekly Data Entry'!I51</f>
        <v>0</v>
      </c>
      <c r="E45" s="22" t="e">
        <f t="shared" si="4"/>
        <v>#DIV/0!</v>
      </c>
      <c r="F45" s="21" t="e">
        <f t="shared" si="5"/>
        <v>#DIV/0!</v>
      </c>
      <c r="G45" s="21">
        <f t="shared" si="6"/>
        <v>0</v>
      </c>
      <c r="H45" s="23" t="e">
        <f t="shared" si="2"/>
        <v>#DIV/0!</v>
      </c>
      <c r="I45" s="24" t="str">
        <f t="shared" si="3"/>
        <v/>
      </c>
    </row>
    <row r="46" spans="1:9" ht="12" customHeight="1">
      <c r="A46" s="3" t="s">
        <v>49</v>
      </c>
      <c r="B46" s="20" t="e">
        <f>'Weekly Data Entry'!F52/'Weekly Data Entry'!$F$73</f>
        <v>#DIV/0!</v>
      </c>
      <c r="C46" s="21" t="e">
        <f t="shared" si="0"/>
        <v>#DIV/0!</v>
      </c>
      <c r="D46" s="21">
        <f>'Weekly Data Entry'!I52</f>
        <v>0</v>
      </c>
      <c r="E46" s="22" t="e">
        <f t="shared" si="4"/>
        <v>#DIV/0!</v>
      </c>
      <c r="F46" s="21" t="e">
        <f t="shared" si="5"/>
        <v>#DIV/0!</v>
      </c>
      <c r="G46" s="21">
        <f t="shared" si="6"/>
        <v>0</v>
      </c>
      <c r="H46" s="23" t="e">
        <f t="shared" si="2"/>
        <v>#DIV/0!</v>
      </c>
      <c r="I46" s="24" t="str">
        <f t="shared" si="3"/>
        <v/>
      </c>
    </row>
    <row r="47" spans="1:9" ht="12" customHeight="1">
      <c r="A47" s="3" t="s">
        <v>50</v>
      </c>
      <c r="B47" s="20" t="e">
        <f>'Weekly Data Entry'!F53/'Weekly Data Entry'!$F$73</f>
        <v>#DIV/0!</v>
      </c>
      <c r="C47" s="21" t="e">
        <f t="shared" si="0"/>
        <v>#DIV/0!</v>
      </c>
      <c r="D47" s="21">
        <f>'Weekly Data Entry'!I53</f>
        <v>0</v>
      </c>
      <c r="E47" s="22" t="e">
        <f t="shared" si="4"/>
        <v>#DIV/0!</v>
      </c>
      <c r="F47" s="21" t="e">
        <f t="shared" si="5"/>
        <v>#DIV/0!</v>
      </c>
      <c r="G47" s="21">
        <f t="shared" si="6"/>
        <v>0</v>
      </c>
      <c r="H47" s="23" t="e">
        <f t="shared" si="2"/>
        <v>#DIV/0!</v>
      </c>
      <c r="I47" s="24" t="str">
        <f t="shared" si="3"/>
        <v/>
      </c>
    </row>
    <row r="48" spans="1:9" ht="12" customHeight="1">
      <c r="A48" s="3" t="s">
        <v>51</v>
      </c>
      <c r="B48" s="20" t="e">
        <f>'Weekly Data Entry'!F54/'Weekly Data Entry'!$F$73</f>
        <v>#DIV/0!</v>
      </c>
      <c r="C48" s="21" t="e">
        <f t="shared" si="0"/>
        <v>#DIV/0!</v>
      </c>
      <c r="D48" s="21">
        <f>'Weekly Data Entry'!I54</f>
        <v>0</v>
      </c>
      <c r="E48" s="22" t="e">
        <f t="shared" si="4"/>
        <v>#DIV/0!</v>
      </c>
      <c r="F48" s="21" t="e">
        <f t="shared" si="5"/>
        <v>#DIV/0!</v>
      </c>
      <c r="G48" s="21">
        <f t="shared" si="6"/>
        <v>0</v>
      </c>
      <c r="H48" s="23" t="e">
        <f t="shared" si="2"/>
        <v>#DIV/0!</v>
      </c>
      <c r="I48" s="24" t="str">
        <f t="shared" si="3"/>
        <v/>
      </c>
    </row>
    <row r="49" spans="1:9" ht="12" customHeight="1">
      <c r="A49" s="3" t="s">
        <v>52</v>
      </c>
      <c r="B49" s="20" t="e">
        <f>'Weekly Data Entry'!F55/'Weekly Data Entry'!$F$73</f>
        <v>#DIV/0!</v>
      </c>
      <c r="C49" s="21" t="e">
        <f t="shared" si="0"/>
        <v>#DIV/0!</v>
      </c>
      <c r="D49" s="21">
        <f>'Weekly Data Entry'!I55</f>
        <v>0</v>
      </c>
      <c r="E49" s="22" t="e">
        <f t="shared" si="4"/>
        <v>#DIV/0!</v>
      </c>
      <c r="F49" s="21" t="e">
        <f t="shared" si="5"/>
        <v>#DIV/0!</v>
      </c>
      <c r="G49" s="21">
        <f t="shared" si="6"/>
        <v>0</v>
      </c>
      <c r="H49" s="23" t="e">
        <f t="shared" si="2"/>
        <v>#DIV/0!</v>
      </c>
      <c r="I49" s="24" t="str">
        <f t="shared" si="3"/>
        <v/>
      </c>
    </row>
    <row r="50" spans="1:9" ht="12" customHeight="1">
      <c r="A50" s="3" t="s">
        <v>53</v>
      </c>
      <c r="B50" s="20" t="e">
        <f>'Weekly Data Entry'!F56/'Weekly Data Entry'!$F$73</f>
        <v>#DIV/0!</v>
      </c>
      <c r="C50" s="21" t="e">
        <f t="shared" si="0"/>
        <v>#DIV/0!</v>
      </c>
      <c r="D50" s="21">
        <f>'Weekly Data Entry'!I56</f>
        <v>0</v>
      </c>
      <c r="E50" s="22" t="e">
        <f t="shared" si="4"/>
        <v>#DIV/0!</v>
      </c>
      <c r="F50" s="21" t="e">
        <f t="shared" si="5"/>
        <v>#DIV/0!</v>
      </c>
      <c r="G50" s="21">
        <f t="shared" si="6"/>
        <v>0</v>
      </c>
      <c r="H50" s="23" t="e">
        <f t="shared" si="2"/>
        <v>#DIV/0!</v>
      </c>
      <c r="I50" s="24" t="str">
        <f t="shared" si="3"/>
        <v/>
      </c>
    </row>
    <row r="51" spans="1:9" ht="12" customHeight="1">
      <c r="A51" s="3" t="s">
        <v>54</v>
      </c>
      <c r="B51" s="20" t="e">
        <f>'Weekly Data Entry'!F57/'Weekly Data Entry'!$F$73</f>
        <v>#DIV/0!</v>
      </c>
      <c r="C51" s="21" t="e">
        <f t="shared" si="0"/>
        <v>#DIV/0!</v>
      </c>
      <c r="D51" s="21">
        <f>'Weekly Data Entry'!I57</f>
        <v>0</v>
      </c>
      <c r="E51" s="22" t="e">
        <f t="shared" si="4"/>
        <v>#DIV/0!</v>
      </c>
      <c r="F51" s="21" t="e">
        <f t="shared" si="5"/>
        <v>#DIV/0!</v>
      </c>
      <c r="G51" s="21">
        <f t="shared" si="6"/>
        <v>0</v>
      </c>
      <c r="H51" s="23" t="e">
        <f t="shared" si="2"/>
        <v>#DIV/0!</v>
      </c>
      <c r="I51" s="24" t="str">
        <f t="shared" si="3"/>
        <v/>
      </c>
    </row>
    <row r="52" spans="1:9" ht="12" customHeight="1">
      <c r="A52" s="3" t="s">
        <v>55</v>
      </c>
      <c r="B52" s="20" t="e">
        <f>'Weekly Data Entry'!F58/'Weekly Data Entry'!$F$73</f>
        <v>#DIV/0!</v>
      </c>
      <c r="C52" s="21" t="e">
        <f t="shared" si="0"/>
        <v>#DIV/0!</v>
      </c>
      <c r="D52" s="21">
        <f>'Weekly Data Entry'!I58</f>
        <v>0</v>
      </c>
      <c r="E52" s="22" t="e">
        <f t="shared" si="4"/>
        <v>#DIV/0!</v>
      </c>
      <c r="F52" s="21" t="e">
        <f t="shared" si="5"/>
        <v>#DIV/0!</v>
      </c>
      <c r="G52" s="21">
        <f t="shared" si="6"/>
        <v>0</v>
      </c>
      <c r="H52" s="23" t="e">
        <f t="shared" si="2"/>
        <v>#DIV/0!</v>
      </c>
      <c r="I52" s="24" t="str">
        <f t="shared" si="3"/>
        <v/>
      </c>
    </row>
    <row r="53" spans="1:9" ht="12" customHeight="1">
      <c r="A53" s="3" t="s">
        <v>56</v>
      </c>
      <c r="B53" s="20" t="e">
        <f>'Weekly Data Entry'!F59/'Weekly Data Entry'!$F$73</f>
        <v>#DIV/0!</v>
      </c>
      <c r="C53" s="21" t="e">
        <f t="shared" si="0"/>
        <v>#DIV/0!</v>
      </c>
      <c r="D53" s="21">
        <f>'Weekly Data Entry'!I59</f>
        <v>0</v>
      </c>
      <c r="E53" s="22" t="e">
        <f t="shared" si="4"/>
        <v>#DIV/0!</v>
      </c>
      <c r="F53" s="21" t="e">
        <f t="shared" si="5"/>
        <v>#DIV/0!</v>
      </c>
      <c r="G53" s="21">
        <f t="shared" si="6"/>
        <v>0</v>
      </c>
      <c r="H53" s="23" t="e">
        <f t="shared" si="2"/>
        <v>#DIV/0!</v>
      </c>
      <c r="I53" s="24" t="str">
        <f t="shared" si="3"/>
        <v/>
      </c>
    </row>
    <row r="54" spans="1:9" ht="12" customHeight="1">
      <c r="A54" s="3" t="s">
        <v>57</v>
      </c>
      <c r="B54" s="20" t="e">
        <f>'Weekly Data Entry'!F60/'Weekly Data Entry'!$F$73</f>
        <v>#DIV/0!</v>
      </c>
      <c r="C54" s="21" t="e">
        <f t="shared" si="0"/>
        <v>#DIV/0!</v>
      </c>
      <c r="D54" s="21">
        <f>'Weekly Data Entry'!I60</f>
        <v>0</v>
      </c>
      <c r="E54" s="22" t="e">
        <f t="shared" si="4"/>
        <v>#DIV/0!</v>
      </c>
      <c r="F54" s="21" t="e">
        <f t="shared" si="5"/>
        <v>#DIV/0!</v>
      </c>
      <c r="G54" s="21">
        <f t="shared" si="6"/>
        <v>0</v>
      </c>
      <c r="H54" s="23" t="e">
        <f t="shared" si="2"/>
        <v>#DIV/0!</v>
      </c>
      <c r="I54" s="24" t="str">
        <f t="shared" si="3"/>
        <v/>
      </c>
    </row>
    <row r="55" spans="1:9" ht="12" customHeight="1">
      <c r="A55" s="3" t="s">
        <v>58</v>
      </c>
      <c r="B55" s="20" t="e">
        <f>'Weekly Data Entry'!F61/'Weekly Data Entry'!$F$73</f>
        <v>#DIV/0!</v>
      </c>
      <c r="C55" s="21" t="e">
        <f t="shared" si="0"/>
        <v>#DIV/0!</v>
      </c>
      <c r="D55" s="21">
        <f>'Weekly Data Entry'!I61</f>
        <v>0</v>
      </c>
      <c r="E55" s="22" t="e">
        <f t="shared" si="4"/>
        <v>#DIV/0!</v>
      </c>
      <c r="F55" s="21" t="e">
        <f t="shared" si="5"/>
        <v>#DIV/0!</v>
      </c>
      <c r="G55" s="21">
        <f t="shared" si="6"/>
        <v>0</v>
      </c>
      <c r="H55" s="23" t="e">
        <f t="shared" si="2"/>
        <v>#DIV/0!</v>
      </c>
      <c r="I55" s="24" t="str">
        <f t="shared" si="3"/>
        <v/>
      </c>
    </row>
    <row r="56" spans="1:9" ht="12" customHeight="1">
      <c r="A56" s="3" t="s">
        <v>59</v>
      </c>
      <c r="B56" s="20" t="e">
        <f>'Weekly Data Entry'!F62/'Weekly Data Entry'!$F$73</f>
        <v>#DIV/0!</v>
      </c>
      <c r="C56" s="21" t="e">
        <f t="shared" si="0"/>
        <v>#DIV/0!</v>
      </c>
      <c r="D56" s="21">
        <f>'Weekly Data Entry'!I62</f>
        <v>0</v>
      </c>
      <c r="E56" s="22" t="e">
        <f t="shared" si="4"/>
        <v>#DIV/0!</v>
      </c>
      <c r="F56" s="21" t="e">
        <f t="shared" si="5"/>
        <v>#DIV/0!</v>
      </c>
      <c r="G56" s="21">
        <f t="shared" si="6"/>
        <v>0</v>
      </c>
      <c r="H56" s="23" t="e">
        <f t="shared" si="2"/>
        <v>#DIV/0!</v>
      </c>
      <c r="I56" s="24" t="str">
        <f t="shared" si="3"/>
        <v/>
      </c>
    </row>
    <row r="57" spans="1:9" ht="12" customHeight="1">
      <c r="A57" s="3" t="s">
        <v>60</v>
      </c>
      <c r="B57" s="20" t="e">
        <f>'Weekly Data Entry'!F63/'Weekly Data Entry'!$F$73</f>
        <v>#DIV/0!</v>
      </c>
      <c r="C57" s="21" t="e">
        <f t="shared" si="0"/>
        <v>#DIV/0!</v>
      </c>
      <c r="D57" s="21">
        <f>'Weekly Data Entry'!I63</f>
        <v>0</v>
      </c>
      <c r="E57" s="22" t="e">
        <f t="shared" si="4"/>
        <v>#DIV/0!</v>
      </c>
      <c r="F57" s="21" t="e">
        <f t="shared" si="5"/>
        <v>#DIV/0!</v>
      </c>
      <c r="G57" s="21">
        <f t="shared" si="6"/>
        <v>0</v>
      </c>
      <c r="H57" s="23" t="e">
        <f t="shared" si="2"/>
        <v>#DIV/0!</v>
      </c>
      <c r="I57" s="24" t="str">
        <f t="shared" si="3"/>
        <v/>
      </c>
    </row>
    <row r="58" spans="1:9" ht="12" customHeight="1">
      <c r="A58" s="3" t="s">
        <v>61</v>
      </c>
      <c r="B58" s="20" t="e">
        <f>'Weekly Data Entry'!F64/'Weekly Data Entry'!$F$73</f>
        <v>#DIV/0!</v>
      </c>
      <c r="C58" s="21" t="e">
        <f t="shared" si="0"/>
        <v>#DIV/0!</v>
      </c>
      <c r="D58" s="21">
        <f>'Weekly Data Entry'!I64</f>
        <v>0</v>
      </c>
      <c r="E58" s="22" t="e">
        <f t="shared" si="4"/>
        <v>#DIV/0!</v>
      </c>
      <c r="F58" s="21" t="e">
        <f t="shared" si="5"/>
        <v>#DIV/0!</v>
      </c>
      <c r="G58" s="21">
        <f t="shared" si="6"/>
        <v>0</v>
      </c>
      <c r="H58" s="23" t="e">
        <f t="shared" si="2"/>
        <v>#DIV/0!</v>
      </c>
      <c r="I58" s="24" t="str">
        <f t="shared" si="3"/>
        <v/>
      </c>
    </row>
    <row r="59" spans="1:9" ht="12" customHeight="1">
      <c r="A59" s="3" t="s">
        <v>62</v>
      </c>
      <c r="B59" s="20" t="e">
        <f>'Weekly Data Entry'!F65/'Weekly Data Entry'!$F$73</f>
        <v>#DIV/0!</v>
      </c>
      <c r="C59" s="21" t="e">
        <f t="shared" si="0"/>
        <v>#DIV/0!</v>
      </c>
      <c r="D59" s="21">
        <f>'Weekly Data Entry'!I65</f>
        <v>0</v>
      </c>
      <c r="E59" s="22" t="e">
        <f t="shared" si="4"/>
        <v>#DIV/0!</v>
      </c>
      <c r="F59" s="21" t="e">
        <f t="shared" si="5"/>
        <v>#DIV/0!</v>
      </c>
      <c r="G59" s="21">
        <f t="shared" si="6"/>
        <v>0</v>
      </c>
      <c r="H59" s="23" t="e">
        <f t="shared" si="2"/>
        <v>#DIV/0!</v>
      </c>
      <c r="I59" s="24" t="str">
        <f t="shared" si="3"/>
        <v/>
      </c>
    </row>
    <row r="60" spans="1:9" ht="12" customHeight="1">
      <c r="A60" s="3" t="s">
        <v>63</v>
      </c>
      <c r="B60" s="20" t="e">
        <f>'Weekly Data Entry'!F66/'Weekly Data Entry'!$F$73</f>
        <v>#DIV/0!</v>
      </c>
      <c r="C60" s="21" t="e">
        <f t="shared" si="0"/>
        <v>#DIV/0!</v>
      </c>
      <c r="D60" s="21">
        <f>'Weekly Data Entry'!I66</f>
        <v>0</v>
      </c>
      <c r="E60" s="22" t="e">
        <f t="shared" si="4"/>
        <v>#DIV/0!</v>
      </c>
      <c r="F60" s="21" t="e">
        <f t="shared" si="5"/>
        <v>#DIV/0!</v>
      </c>
      <c r="G60" s="21">
        <f t="shared" si="6"/>
        <v>0</v>
      </c>
      <c r="H60" s="23" t="e">
        <f t="shared" si="2"/>
        <v>#DIV/0!</v>
      </c>
      <c r="I60" s="24" t="str">
        <f t="shared" si="3"/>
        <v/>
      </c>
    </row>
    <row r="61" spans="1:9" ht="12" customHeight="1">
      <c r="A61" s="3" t="s">
        <v>64</v>
      </c>
      <c r="B61" s="20" t="e">
        <f>'Weekly Data Entry'!F67/'Weekly Data Entry'!$F$73</f>
        <v>#DIV/0!</v>
      </c>
      <c r="C61" s="21" t="e">
        <f t="shared" si="0"/>
        <v>#DIV/0!</v>
      </c>
      <c r="D61" s="21">
        <f>'Weekly Data Entry'!I67</f>
        <v>0</v>
      </c>
      <c r="E61" s="22" t="e">
        <f t="shared" si="4"/>
        <v>#DIV/0!</v>
      </c>
      <c r="F61" s="21" t="e">
        <f t="shared" si="5"/>
        <v>#DIV/0!</v>
      </c>
      <c r="G61" s="21">
        <f t="shared" si="6"/>
        <v>0</v>
      </c>
      <c r="H61" s="23" t="e">
        <f t="shared" si="2"/>
        <v>#DIV/0!</v>
      </c>
      <c r="I61" s="24" t="str">
        <f t="shared" si="3"/>
        <v/>
      </c>
    </row>
    <row r="62" spans="1:9" ht="12" customHeight="1">
      <c r="A62" s="3" t="s">
        <v>65</v>
      </c>
      <c r="B62" s="20" t="e">
        <f>'Weekly Data Entry'!F68/'Weekly Data Entry'!$F$73</f>
        <v>#DIV/0!</v>
      </c>
      <c r="C62" s="21" t="e">
        <f t="shared" si="0"/>
        <v>#DIV/0!</v>
      </c>
      <c r="D62" s="21">
        <f>'Weekly Data Entry'!I68</f>
        <v>0</v>
      </c>
      <c r="E62" s="22" t="e">
        <f t="shared" si="4"/>
        <v>#DIV/0!</v>
      </c>
      <c r="F62" s="21" t="e">
        <f t="shared" si="5"/>
        <v>#DIV/0!</v>
      </c>
      <c r="G62" s="21">
        <f t="shared" si="6"/>
        <v>0</v>
      </c>
      <c r="H62" s="23" t="e">
        <f t="shared" si="2"/>
        <v>#DIV/0!</v>
      </c>
      <c r="I62" s="24" t="str">
        <f t="shared" si="3"/>
        <v/>
      </c>
    </row>
    <row r="63" spans="1:9" ht="12" customHeight="1">
      <c r="A63" s="3" t="s">
        <v>66</v>
      </c>
      <c r="B63" s="20" t="e">
        <f>'Weekly Data Entry'!F69/'Weekly Data Entry'!$F$73</f>
        <v>#DIV/0!</v>
      </c>
      <c r="C63" s="21" t="e">
        <f t="shared" si="0"/>
        <v>#DIV/0!</v>
      </c>
      <c r="D63" s="21">
        <f>'Weekly Data Entry'!I69</f>
        <v>0</v>
      </c>
      <c r="E63" s="22" t="e">
        <f t="shared" si="4"/>
        <v>#DIV/0!</v>
      </c>
      <c r="F63" s="21" t="e">
        <f t="shared" si="5"/>
        <v>#DIV/0!</v>
      </c>
      <c r="G63" s="21">
        <f t="shared" si="6"/>
        <v>0</v>
      </c>
      <c r="H63" s="23" t="e">
        <f t="shared" si="2"/>
        <v>#DIV/0!</v>
      </c>
      <c r="I63" s="24" t="str">
        <f t="shared" si="3"/>
        <v/>
      </c>
    </row>
    <row r="64" spans="1:9" ht="12" customHeight="1">
      <c r="A64" s="3" t="s">
        <v>67</v>
      </c>
      <c r="B64" s="20" t="e">
        <f>'Weekly Data Entry'!F70/'Weekly Data Entry'!$F$73</f>
        <v>#DIV/0!</v>
      </c>
      <c r="C64" s="21" t="e">
        <f t="shared" si="0"/>
        <v>#DIV/0!</v>
      </c>
      <c r="D64" s="21">
        <f>'Weekly Data Entry'!I70</f>
        <v>0</v>
      </c>
      <c r="E64" s="22" t="e">
        <f t="shared" si="4"/>
        <v>#DIV/0!</v>
      </c>
      <c r="F64" s="21" t="e">
        <f t="shared" si="5"/>
        <v>#DIV/0!</v>
      </c>
      <c r="G64" s="21">
        <f t="shared" si="6"/>
        <v>0</v>
      </c>
      <c r="H64" s="23" t="e">
        <f t="shared" si="2"/>
        <v>#DIV/0!</v>
      </c>
      <c r="I64" s="24" t="str">
        <f t="shared" si="3"/>
        <v/>
      </c>
    </row>
    <row r="65" spans="1:9" ht="12" customHeight="1">
      <c r="A65" s="3" t="s">
        <v>68</v>
      </c>
      <c r="B65" s="20" t="e">
        <f>'Weekly Data Entry'!F71/'Weekly Data Entry'!$F$73</f>
        <v>#DIV/0!</v>
      </c>
      <c r="C65" s="21" t="e">
        <f t="shared" si="0"/>
        <v>#DIV/0!</v>
      </c>
      <c r="D65" s="21">
        <f>'Weekly Data Entry'!I71</f>
        <v>0</v>
      </c>
      <c r="E65" s="22" t="e">
        <f t="shared" si="4"/>
        <v>#DIV/0!</v>
      </c>
      <c r="F65" s="21" t="e">
        <f t="shared" si="5"/>
        <v>#DIV/0!</v>
      </c>
      <c r="G65" s="21">
        <f t="shared" si="6"/>
        <v>0</v>
      </c>
      <c r="H65" s="23" t="e">
        <f t="shared" si="2"/>
        <v>#DIV/0!</v>
      </c>
      <c r="I65" s="24" t="str">
        <f t="shared" si="3"/>
        <v/>
      </c>
    </row>
    <row r="66" spans="1:9" ht="12" customHeight="1">
      <c r="A66" s="25"/>
      <c r="B66" s="20"/>
      <c r="C66" s="21"/>
      <c r="D66" s="21"/>
      <c r="E66" s="22"/>
      <c r="F66" s="21"/>
      <c r="G66" s="21"/>
      <c r="H66" s="23"/>
      <c r="I66" s="24"/>
    </row>
    <row r="67" spans="1:9" ht="12" customHeight="1">
      <c r="A67" s="26" t="s">
        <v>78</v>
      </c>
      <c r="B67" s="21"/>
      <c r="C67" s="21" t="e">
        <f>SUM(C14:C66)</f>
        <v>#DIV/0!</v>
      </c>
      <c r="D67" s="21"/>
      <c r="E67" s="27"/>
      <c r="F67" s="21"/>
      <c r="G67" s="21"/>
      <c r="H67" s="28"/>
    </row>
    <row r="68" spans="1:9" ht="12" customHeight="1">
      <c r="A68" s="4"/>
      <c r="B68" s="4"/>
      <c r="C68" s="4"/>
      <c r="D68" s="4"/>
      <c r="E68" s="4"/>
      <c r="F68" s="4"/>
      <c r="G68" s="4"/>
      <c r="H68" s="4"/>
    </row>
    <row r="69" spans="1:9" ht="12" customHeight="1">
      <c r="A69" s="4"/>
      <c r="B69" s="4"/>
      <c r="C69" s="4"/>
      <c r="D69" s="4"/>
      <c r="E69" s="4"/>
      <c r="F69" s="4"/>
      <c r="G69" s="4"/>
      <c r="H69" s="4"/>
    </row>
    <row r="70" spans="1:9" ht="12.75" customHeight="1">
      <c r="A70" s="4"/>
      <c r="B70" s="355" t="s">
        <v>79</v>
      </c>
      <c r="C70" s="352"/>
      <c r="D70" s="352"/>
      <c r="E70" s="352"/>
      <c r="F70" s="352"/>
      <c r="G70" s="352"/>
      <c r="H70" s="4"/>
    </row>
    <row r="71" spans="1:9" ht="12" customHeight="1">
      <c r="A71" s="29"/>
      <c r="B71" s="352"/>
      <c r="C71" s="352"/>
      <c r="D71" s="352"/>
      <c r="E71" s="352"/>
      <c r="F71" s="352"/>
      <c r="G71" s="352"/>
      <c r="H71" s="4"/>
    </row>
    <row r="72" spans="1:9" ht="12" customHeight="1">
      <c r="A72" s="29"/>
      <c r="B72" s="352"/>
      <c r="C72" s="352"/>
      <c r="D72" s="352"/>
      <c r="E72" s="352"/>
      <c r="F72" s="352"/>
      <c r="G72" s="352"/>
      <c r="H72" s="4"/>
    </row>
    <row r="73" spans="1:9" ht="12" customHeight="1">
      <c r="A73" s="29"/>
      <c r="B73" s="352"/>
      <c r="C73" s="352"/>
      <c r="D73" s="352"/>
      <c r="E73" s="352"/>
      <c r="F73" s="352"/>
      <c r="G73" s="352"/>
      <c r="H73" s="4"/>
    </row>
    <row r="74" spans="1:9" ht="12" customHeight="1">
      <c r="A74" s="29"/>
      <c r="B74" s="352"/>
      <c r="C74" s="352"/>
      <c r="D74" s="352"/>
      <c r="E74" s="352"/>
      <c r="F74" s="352"/>
      <c r="G74" s="352"/>
      <c r="H74" s="4"/>
    </row>
    <row r="75" spans="1:9" ht="12" customHeight="1">
      <c r="A75" s="29"/>
      <c r="B75" s="352"/>
      <c r="C75" s="352"/>
      <c r="D75" s="352"/>
      <c r="E75" s="352"/>
      <c r="F75" s="352"/>
      <c r="G75" s="352"/>
      <c r="H75" s="4"/>
    </row>
    <row r="76" spans="1:9" ht="12" customHeight="1">
      <c r="A76" s="4"/>
      <c r="B76" s="352"/>
      <c r="C76" s="352"/>
      <c r="D76" s="352"/>
      <c r="E76" s="352"/>
      <c r="F76" s="352"/>
      <c r="G76" s="352"/>
      <c r="H76" s="4"/>
    </row>
  </sheetData>
  <mergeCells count="3">
    <mergeCell ref="A1:I1"/>
    <mergeCell ref="A2:I2"/>
    <mergeCell ref="B70:G76"/>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D9A55-3F10-4E13-9C48-D890F6E8E84C}">
  <dimension ref="A1:O311"/>
  <sheetViews>
    <sheetView tabSelected="1" workbookViewId="0">
      <selection activeCell="F25" sqref="F25"/>
    </sheetView>
  </sheetViews>
  <sheetFormatPr defaultColWidth="8.85546875" defaultRowHeight="12.75"/>
  <cols>
    <col min="1" max="1" width="40" bestFit="1" customWidth="1"/>
    <col min="2" max="2" width="2.7109375" customWidth="1"/>
    <col min="3" max="14" width="15.7109375" customWidth="1"/>
    <col min="15" max="15" width="15.7109375" style="432" customWidth="1"/>
  </cols>
  <sheetData>
    <row r="1" spans="1:15" ht="18.75">
      <c r="A1" s="431" t="s">
        <v>727</v>
      </c>
    </row>
    <row r="2" spans="1:15">
      <c r="A2" s="433"/>
      <c r="B2" s="434"/>
      <c r="C2" s="434"/>
      <c r="D2" s="434"/>
      <c r="E2" s="434"/>
      <c r="F2" s="434"/>
      <c r="G2" s="434"/>
      <c r="H2" s="434"/>
      <c r="I2" s="434"/>
      <c r="J2" s="434"/>
      <c r="K2" s="434"/>
      <c r="L2" s="434"/>
      <c r="M2" s="434"/>
      <c r="N2" s="434"/>
      <c r="O2" s="435"/>
    </row>
    <row r="3" spans="1:15">
      <c r="C3" s="436" t="s">
        <v>728</v>
      </c>
      <c r="D3" s="436" t="s">
        <v>729</v>
      </c>
      <c r="E3" s="436" t="s">
        <v>730</v>
      </c>
      <c r="F3" s="436" t="s">
        <v>731</v>
      </c>
      <c r="G3" s="436" t="s">
        <v>732</v>
      </c>
      <c r="H3" s="436" t="s">
        <v>733</v>
      </c>
      <c r="I3" s="436" t="s">
        <v>734</v>
      </c>
      <c r="J3" s="436" t="s">
        <v>735</v>
      </c>
      <c r="K3" s="436" t="s">
        <v>736</v>
      </c>
      <c r="L3" s="436" t="s">
        <v>737</v>
      </c>
      <c r="M3" s="436" t="s">
        <v>738</v>
      </c>
      <c r="N3" s="436" t="s">
        <v>739</v>
      </c>
    </row>
    <row r="4" spans="1:15">
      <c r="A4" t="s">
        <v>17</v>
      </c>
      <c r="C4" s="437" t="s">
        <v>740</v>
      </c>
      <c r="D4" s="437" t="s">
        <v>740</v>
      </c>
      <c r="E4" s="437" t="s">
        <v>740</v>
      </c>
      <c r="F4" s="437" t="s">
        <v>740</v>
      </c>
      <c r="G4" s="437" t="s">
        <v>740</v>
      </c>
      <c r="H4" s="437" t="s">
        <v>740</v>
      </c>
      <c r="I4" s="437" t="s">
        <v>740</v>
      </c>
      <c r="J4" s="437" t="s">
        <v>740</v>
      </c>
      <c r="K4" s="437" t="s">
        <v>740</v>
      </c>
      <c r="L4" s="437" t="s">
        <v>740</v>
      </c>
      <c r="M4" s="437" t="s">
        <v>740</v>
      </c>
      <c r="N4" s="437" t="s">
        <v>740</v>
      </c>
      <c r="O4" s="438" t="s">
        <v>741</v>
      </c>
    </row>
    <row r="5" spans="1:15">
      <c r="A5" s="439" t="s">
        <v>742</v>
      </c>
      <c r="C5" s="440"/>
      <c r="D5" s="440"/>
      <c r="E5" s="440"/>
      <c r="F5" s="440"/>
      <c r="G5" s="440"/>
      <c r="H5" s="440"/>
      <c r="I5" s="440"/>
      <c r="J5" s="440"/>
      <c r="K5" s="440"/>
      <c r="L5" s="440"/>
      <c r="M5" s="440"/>
      <c r="N5" s="440"/>
      <c r="O5" s="438"/>
    </row>
    <row r="6" spans="1:15" ht="6" customHeight="1">
      <c r="A6" s="439"/>
      <c r="C6" s="440"/>
      <c r="D6" s="440"/>
      <c r="E6" s="440"/>
      <c r="F6" s="440"/>
      <c r="G6" s="440"/>
      <c r="H6" s="440"/>
      <c r="I6" s="440"/>
      <c r="J6" s="440"/>
      <c r="K6" s="440"/>
      <c r="L6" s="440"/>
      <c r="M6" s="440"/>
      <c r="N6" s="440"/>
      <c r="O6" s="438"/>
    </row>
    <row r="7" spans="1:15">
      <c r="A7" s="441" t="s">
        <v>743</v>
      </c>
      <c r="B7" s="434"/>
      <c r="C7" s="442">
        <v>0</v>
      </c>
      <c r="D7" s="442">
        <v>0</v>
      </c>
      <c r="E7" s="442">
        <v>0</v>
      </c>
      <c r="F7" s="442">
        <v>0</v>
      </c>
      <c r="G7" s="442">
        <v>0</v>
      </c>
      <c r="H7" s="442">
        <v>0</v>
      </c>
      <c r="I7" s="442">
        <v>0</v>
      </c>
      <c r="J7" s="442">
        <v>0</v>
      </c>
      <c r="K7" s="442">
        <v>0</v>
      </c>
      <c r="L7" s="442">
        <v>0</v>
      </c>
      <c r="M7" s="442">
        <v>0</v>
      </c>
      <c r="N7" s="442">
        <v>0</v>
      </c>
      <c r="O7" s="443">
        <f t="shared" ref="O7:O13" si="0">N7+M7+L7+K7+J7+I7+H7+G7+F7+E7+D7+C7</f>
        <v>0</v>
      </c>
    </row>
    <row r="8" spans="1:15">
      <c r="A8" s="441" t="s">
        <v>744</v>
      </c>
      <c r="B8" s="434"/>
      <c r="C8" s="442">
        <v>0</v>
      </c>
      <c r="D8" s="442">
        <v>0</v>
      </c>
      <c r="E8" s="442">
        <v>0</v>
      </c>
      <c r="F8" s="442">
        <v>0</v>
      </c>
      <c r="G8" s="442">
        <v>0</v>
      </c>
      <c r="H8" s="442">
        <v>0</v>
      </c>
      <c r="I8" s="442">
        <v>0</v>
      </c>
      <c r="J8" s="442">
        <v>0</v>
      </c>
      <c r="K8" s="442">
        <v>0</v>
      </c>
      <c r="L8" s="442">
        <v>0</v>
      </c>
      <c r="M8" s="442">
        <v>0</v>
      </c>
      <c r="N8" s="442">
        <v>0</v>
      </c>
      <c r="O8" s="443">
        <f t="shared" si="0"/>
        <v>0</v>
      </c>
    </row>
    <row r="9" spans="1:15">
      <c r="A9" s="441" t="s">
        <v>745</v>
      </c>
      <c r="B9" s="434"/>
      <c r="C9" s="442">
        <v>0</v>
      </c>
      <c r="D9" s="442">
        <v>0</v>
      </c>
      <c r="E9" s="442">
        <v>0</v>
      </c>
      <c r="F9" s="442">
        <v>0</v>
      </c>
      <c r="G9" s="442">
        <v>0</v>
      </c>
      <c r="H9" s="442">
        <v>0</v>
      </c>
      <c r="I9" s="442">
        <v>0</v>
      </c>
      <c r="J9" s="442">
        <v>0</v>
      </c>
      <c r="K9" s="442">
        <v>0</v>
      </c>
      <c r="L9" s="442">
        <v>0</v>
      </c>
      <c r="M9" s="442">
        <v>0</v>
      </c>
      <c r="N9" s="442">
        <v>0</v>
      </c>
      <c r="O9" s="443">
        <f t="shared" si="0"/>
        <v>0</v>
      </c>
    </row>
    <row r="10" spans="1:15">
      <c r="A10" s="441" t="s">
        <v>746</v>
      </c>
      <c r="B10" s="434"/>
      <c r="C10" s="442">
        <v>0</v>
      </c>
      <c r="D10" s="442">
        <v>0</v>
      </c>
      <c r="E10" s="442">
        <v>0</v>
      </c>
      <c r="F10" s="442">
        <v>0</v>
      </c>
      <c r="G10" s="442">
        <v>0</v>
      </c>
      <c r="H10" s="442">
        <v>0</v>
      </c>
      <c r="I10" s="442">
        <v>0</v>
      </c>
      <c r="J10" s="442">
        <v>0</v>
      </c>
      <c r="K10" s="442">
        <v>0</v>
      </c>
      <c r="L10" s="442">
        <v>0</v>
      </c>
      <c r="M10" s="442">
        <v>0</v>
      </c>
      <c r="N10" s="442">
        <v>0</v>
      </c>
      <c r="O10" s="443">
        <f t="shared" si="0"/>
        <v>0</v>
      </c>
    </row>
    <row r="11" spans="1:15">
      <c r="A11" s="441" t="s">
        <v>747</v>
      </c>
      <c r="B11" s="434"/>
      <c r="C11" s="442">
        <v>0</v>
      </c>
      <c r="D11" s="442">
        <v>0</v>
      </c>
      <c r="E11" s="442">
        <v>0</v>
      </c>
      <c r="F11" s="442">
        <v>0</v>
      </c>
      <c r="G11" s="442">
        <v>0</v>
      </c>
      <c r="H11" s="442">
        <v>0</v>
      </c>
      <c r="I11" s="442">
        <v>0</v>
      </c>
      <c r="J11" s="442">
        <v>0</v>
      </c>
      <c r="K11" s="442">
        <v>0</v>
      </c>
      <c r="L11" s="442">
        <v>0</v>
      </c>
      <c r="M11" s="442">
        <v>0</v>
      </c>
      <c r="N11" s="442">
        <v>0</v>
      </c>
      <c r="O11" s="443">
        <f t="shared" si="0"/>
        <v>0</v>
      </c>
    </row>
    <row r="12" spans="1:15">
      <c r="A12" s="441" t="s">
        <v>748</v>
      </c>
      <c r="B12" s="434"/>
      <c r="C12" s="442">
        <v>0</v>
      </c>
      <c r="D12" s="442">
        <v>0</v>
      </c>
      <c r="E12" s="442">
        <v>0</v>
      </c>
      <c r="F12" s="442">
        <v>0</v>
      </c>
      <c r="G12" s="442">
        <v>0</v>
      </c>
      <c r="H12" s="442">
        <v>0</v>
      </c>
      <c r="I12" s="442">
        <v>0</v>
      </c>
      <c r="J12" s="442">
        <v>0</v>
      </c>
      <c r="K12" s="442">
        <v>0</v>
      </c>
      <c r="L12" s="442">
        <v>0</v>
      </c>
      <c r="M12" s="442">
        <v>0</v>
      </c>
      <c r="N12" s="442">
        <v>0</v>
      </c>
      <c r="O12" s="443">
        <f t="shared" si="0"/>
        <v>0</v>
      </c>
    </row>
    <row r="13" spans="1:15">
      <c r="A13" s="434" t="s">
        <v>172</v>
      </c>
      <c r="B13" s="434"/>
      <c r="C13" s="442">
        <v>0</v>
      </c>
      <c r="D13" s="442">
        <v>0</v>
      </c>
      <c r="E13" s="442">
        <v>0</v>
      </c>
      <c r="F13" s="442">
        <v>0</v>
      </c>
      <c r="G13" s="442">
        <v>0</v>
      </c>
      <c r="H13" s="442">
        <v>0</v>
      </c>
      <c r="I13" s="442">
        <v>0</v>
      </c>
      <c r="J13" s="442">
        <v>0</v>
      </c>
      <c r="K13" s="442">
        <v>0</v>
      </c>
      <c r="L13" s="442">
        <v>0</v>
      </c>
      <c r="M13" s="442">
        <v>0</v>
      </c>
      <c r="N13" s="442">
        <v>0</v>
      </c>
      <c r="O13" s="443">
        <f t="shared" si="0"/>
        <v>0</v>
      </c>
    </row>
    <row r="14" spans="1:15" ht="6" customHeight="1">
      <c r="A14" s="434"/>
      <c r="B14" s="434"/>
      <c r="C14" s="444"/>
      <c r="D14" s="444"/>
      <c r="E14" s="444"/>
      <c r="F14" s="444"/>
      <c r="G14" s="444"/>
      <c r="H14" s="444"/>
      <c r="I14" s="444"/>
      <c r="J14" s="444"/>
      <c r="K14" s="444"/>
      <c r="L14" s="444"/>
      <c r="M14" s="444"/>
      <c r="N14" s="444"/>
      <c r="O14" s="443"/>
    </row>
    <row r="15" spans="1:15">
      <c r="A15" s="445" t="s">
        <v>749</v>
      </c>
      <c r="B15" s="445"/>
      <c r="C15" s="446">
        <f t="shared" ref="C15:O15" si="1">SUM(C5:C14)</f>
        <v>0</v>
      </c>
      <c r="D15" s="446">
        <f t="shared" si="1"/>
        <v>0</v>
      </c>
      <c r="E15" s="446">
        <f t="shared" si="1"/>
        <v>0</v>
      </c>
      <c r="F15" s="446">
        <f t="shared" si="1"/>
        <v>0</v>
      </c>
      <c r="G15" s="446">
        <f t="shared" si="1"/>
        <v>0</v>
      </c>
      <c r="H15" s="446">
        <f t="shared" si="1"/>
        <v>0</v>
      </c>
      <c r="I15" s="446">
        <f t="shared" si="1"/>
        <v>0</v>
      </c>
      <c r="J15" s="446">
        <f t="shared" si="1"/>
        <v>0</v>
      </c>
      <c r="K15" s="446">
        <f t="shared" si="1"/>
        <v>0</v>
      </c>
      <c r="L15" s="446">
        <f t="shared" si="1"/>
        <v>0</v>
      </c>
      <c r="M15" s="446">
        <f t="shared" si="1"/>
        <v>0</v>
      </c>
      <c r="N15" s="446">
        <f t="shared" si="1"/>
        <v>0</v>
      </c>
      <c r="O15" s="447">
        <f t="shared" si="1"/>
        <v>0</v>
      </c>
    </row>
    <row r="16" spans="1:15">
      <c r="A16" s="434"/>
      <c r="B16" s="434"/>
      <c r="C16" s="444"/>
      <c r="D16" s="444"/>
      <c r="E16" s="444"/>
      <c r="F16" s="444"/>
      <c r="G16" s="444"/>
      <c r="H16" s="444"/>
      <c r="I16" s="444"/>
      <c r="J16" s="444"/>
      <c r="K16" s="444"/>
      <c r="L16" s="444"/>
      <c r="M16" s="444"/>
      <c r="N16" s="444"/>
      <c r="O16" s="443"/>
    </row>
    <row r="17" spans="1:15">
      <c r="A17" s="445" t="s">
        <v>750</v>
      </c>
      <c r="B17" s="434"/>
      <c r="C17" s="444"/>
      <c r="D17" s="444"/>
      <c r="E17" s="444"/>
      <c r="F17" s="444"/>
      <c r="G17" s="444"/>
      <c r="H17" s="444"/>
      <c r="I17" s="444"/>
      <c r="J17" s="444"/>
      <c r="K17" s="444"/>
      <c r="L17" s="444"/>
      <c r="M17" s="444"/>
      <c r="N17" s="444"/>
      <c r="O17" s="443"/>
    </row>
    <row r="18" spans="1:15" ht="6" customHeight="1">
      <c r="A18" s="445"/>
      <c r="B18" s="434"/>
      <c r="C18" s="444"/>
      <c r="D18" s="444"/>
      <c r="E18" s="444"/>
      <c r="F18" s="444"/>
      <c r="G18" s="444"/>
      <c r="H18" s="444"/>
      <c r="I18" s="444"/>
      <c r="J18" s="444"/>
      <c r="K18" s="444"/>
      <c r="L18" s="444"/>
      <c r="M18" s="444"/>
      <c r="N18" s="444"/>
      <c r="O18" s="443"/>
    </row>
    <row r="19" spans="1:15">
      <c r="A19" s="441" t="s">
        <v>751</v>
      </c>
      <c r="B19" s="434"/>
      <c r="C19" s="442">
        <v>0</v>
      </c>
      <c r="D19" s="442">
        <v>0</v>
      </c>
      <c r="E19" s="442">
        <v>0</v>
      </c>
      <c r="F19" s="442">
        <v>0</v>
      </c>
      <c r="G19" s="442">
        <v>0</v>
      </c>
      <c r="H19" s="442">
        <v>0</v>
      </c>
      <c r="I19" s="442">
        <v>0</v>
      </c>
      <c r="J19" s="442">
        <v>0</v>
      </c>
      <c r="K19" s="442">
        <v>0</v>
      </c>
      <c r="L19" s="442">
        <v>0</v>
      </c>
      <c r="M19" s="442">
        <v>0</v>
      </c>
      <c r="N19" s="442">
        <v>0</v>
      </c>
      <c r="O19" s="443">
        <f>N19+M19+L19+K19+J19+I19+H19+G19+F19+E19+D19+C19</f>
        <v>0</v>
      </c>
    </row>
    <row r="20" spans="1:15">
      <c r="A20" s="441" t="s">
        <v>752</v>
      </c>
      <c r="B20" s="434"/>
      <c r="C20" s="442">
        <v>0</v>
      </c>
      <c r="D20" s="442">
        <v>0</v>
      </c>
      <c r="E20" s="442">
        <v>0</v>
      </c>
      <c r="F20" s="442">
        <v>0</v>
      </c>
      <c r="G20" s="442">
        <v>0</v>
      </c>
      <c r="H20" s="442">
        <v>0</v>
      </c>
      <c r="I20" s="442">
        <v>0</v>
      </c>
      <c r="J20" s="442">
        <v>0</v>
      </c>
      <c r="K20" s="442">
        <v>0</v>
      </c>
      <c r="L20" s="442">
        <v>0</v>
      </c>
      <c r="M20" s="442">
        <v>0</v>
      </c>
      <c r="N20" s="442">
        <v>0</v>
      </c>
      <c r="O20" s="443">
        <f>N20+M20+L20+K20+J20+I20+H20+G20+F20+E20+D20+C20</f>
        <v>0</v>
      </c>
    </row>
    <row r="21" spans="1:15">
      <c r="A21" s="441" t="s">
        <v>753</v>
      </c>
      <c r="B21" s="434"/>
      <c r="C21" s="442">
        <v>0</v>
      </c>
      <c r="D21" s="442">
        <v>0</v>
      </c>
      <c r="E21" s="442">
        <v>0</v>
      </c>
      <c r="F21" s="442">
        <v>0</v>
      </c>
      <c r="G21" s="442">
        <v>0</v>
      </c>
      <c r="H21" s="442">
        <v>0</v>
      </c>
      <c r="I21" s="442">
        <v>0</v>
      </c>
      <c r="J21" s="442">
        <v>0</v>
      </c>
      <c r="K21" s="442">
        <v>0</v>
      </c>
      <c r="L21" s="442">
        <v>0</v>
      </c>
      <c r="M21" s="442">
        <v>0</v>
      </c>
      <c r="N21" s="442">
        <v>0</v>
      </c>
      <c r="O21" s="443">
        <f>N21+M21+L21+K21+J21+I21+H21+G21+F21+E21+D21+C21</f>
        <v>0</v>
      </c>
    </row>
    <row r="22" spans="1:15">
      <c r="A22" s="441" t="s">
        <v>754</v>
      </c>
      <c r="B22" s="434"/>
      <c r="C22" s="442">
        <v>0</v>
      </c>
      <c r="D22" s="442">
        <v>0</v>
      </c>
      <c r="E22" s="442">
        <v>0</v>
      </c>
      <c r="F22" s="442">
        <v>0</v>
      </c>
      <c r="G22" s="442">
        <v>0</v>
      </c>
      <c r="H22" s="442">
        <v>0</v>
      </c>
      <c r="I22" s="442">
        <v>0</v>
      </c>
      <c r="J22" s="442">
        <v>0</v>
      </c>
      <c r="K22" s="442">
        <v>0</v>
      </c>
      <c r="L22" s="442">
        <v>0</v>
      </c>
      <c r="M22" s="442">
        <v>0</v>
      </c>
      <c r="N22" s="442">
        <v>0</v>
      </c>
      <c r="O22" s="443">
        <f>N22+M22+L22+K22+J22+I22+H22+G22+F22+E22+D22+C22</f>
        <v>0</v>
      </c>
    </row>
    <row r="23" spans="1:15">
      <c r="A23" s="441" t="s">
        <v>755</v>
      </c>
      <c r="C23" s="442">
        <v>0</v>
      </c>
      <c r="D23" s="442">
        <v>0</v>
      </c>
      <c r="E23" s="442">
        <v>0</v>
      </c>
      <c r="F23" s="442">
        <v>0</v>
      </c>
      <c r="G23" s="442">
        <v>0</v>
      </c>
      <c r="H23" s="442">
        <v>0</v>
      </c>
      <c r="I23" s="442">
        <v>0</v>
      </c>
      <c r="J23" s="442">
        <v>0</v>
      </c>
      <c r="K23" s="442">
        <v>0</v>
      </c>
      <c r="L23" s="442">
        <v>0</v>
      </c>
      <c r="M23" s="442">
        <v>0</v>
      </c>
      <c r="N23" s="442">
        <v>0</v>
      </c>
      <c r="O23" s="443">
        <f>N23+M23+L23+K23+J23+I23+H23+G23+F23+E23+D23+C23</f>
        <v>0</v>
      </c>
    </row>
    <row r="24" spans="1:15" ht="6" customHeight="1">
      <c r="A24" s="434"/>
      <c r="B24" s="434"/>
      <c r="C24" s="444"/>
      <c r="D24" s="444"/>
      <c r="E24" s="444"/>
      <c r="F24" s="444"/>
      <c r="G24" s="444"/>
      <c r="H24" s="444"/>
      <c r="I24" s="444"/>
      <c r="J24" s="444"/>
      <c r="K24" s="444"/>
      <c r="L24" s="444"/>
      <c r="M24" s="444"/>
      <c r="N24" s="444"/>
      <c r="O24" s="443"/>
    </row>
    <row r="25" spans="1:15" s="450" customFormat="1">
      <c r="A25" s="445" t="s">
        <v>756</v>
      </c>
      <c r="B25" s="441"/>
      <c r="C25" s="448">
        <f t="shared" ref="C25:O25" si="2">SUM(C17:C24)</f>
        <v>0</v>
      </c>
      <c r="D25" s="448">
        <f t="shared" si="2"/>
        <v>0</v>
      </c>
      <c r="E25" s="448">
        <f t="shared" si="2"/>
        <v>0</v>
      </c>
      <c r="F25" s="448">
        <f t="shared" si="2"/>
        <v>0</v>
      </c>
      <c r="G25" s="448">
        <f t="shared" ref="G25:N25" si="3">SUM(G17:G24)</f>
        <v>0</v>
      </c>
      <c r="H25" s="448">
        <f t="shared" si="3"/>
        <v>0</v>
      </c>
      <c r="I25" s="448">
        <f t="shared" si="3"/>
        <v>0</v>
      </c>
      <c r="J25" s="448">
        <f t="shared" si="3"/>
        <v>0</v>
      </c>
      <c r="K25" s="448">
        <f t="shared" si="3"/>
        <v>0</v>
      </c>
      <c r="L25" s="448">
        <f t="shared" si="3"/>
        <v>0</v>
      </c>
      <c r="M25" s="448">
        <f t="shared" si="3"/>
        <v>0</v>
      </c>
      <c r="N25" s="448">
        <f t="shared" si="3"/>
        <v>0</v>
      </c>
      <c r="O25" s="449">
        <f t="shared" si="2"/>
        <v>0</v>
      </c>
    </row>
    <row r="26" spans="1:15" ht="6" customHeight="1">
      <c r="A26" s="434"/>
      <c r="B26" s="434"/>
      <c r="C26" s="444"/>
      <c r="D26" s="444"/>
      <c r="E26" s="444"/>
      <c r="F26" s="444"/>
      <c r="G26" s="444"/>
      <c r="H26" s="444"/>
      <c r="I26" s="444"/>
      <c r="J26" s="444"/>
      <c r="K26" s="444"/>
      <c r="L26" s="444"/>
      <c r="M26" s="444"/>
      <c r="N26" s="444"/>
      <c r="O26" s="443"/>
    </row>
    <row r="27" spans="1:15">
      <c r="A27" s="441" t="s">
        <v>192</v>
      </c>
      <c r="B27" s="434"/>
      <c r="C27" s="442">
        <v>0</v>
      </c>
      <c r="D27" s="442">
        <v>0</v>
      </c>
      <c r="E27" s="442">
        <v>0</v>
      </c>
      <c r="F27" s="442">
        <v>0</v>
      </c>
      <c r="G27" s="442">
        <v>0</v>
      </c>
      <c r="H27" s="442">
        <v>0</v>
      </c>
      <c r="I27" s="442">
        <v>0</v>
      </c>
      <c r="J27" s="442">
        <v>0</v>
      </c>
      <c r="K27" s="442">
        <v>0</v>
      </c>
      <c r="L27" s="442">
        <v>0</v>
      </c>
      <c r="M27" s="442">
        <v>0</v>
      </c>
      <c r="N27" s="442">
        <v>0</v>
      </c>
      <c r="O27" s="443">
        <f t="shared" ref="O27:O33" si="4">N27+M27+L27+K27+J27+I27+H27+G27+F27+E27+D27+C27</f>
        <v>0</v>
      </c>
    </row>
    <row r="28" spans="1:15">
      <c r="A28" s="441" t="s">
        <v>187</v>
      </c>
      <c r="B28" s="434"/>
      <c r="C28" s="442">
        <v>0</v>
      </c>
      <c r="D28" s="442">
        <v>0</v>
      </c>
      <c r="E28" s="442">
        <v>0</v>
      </c>
      <c r="F28" s="442">
        <v>0</v>
      </c>
      <c r="G28" s="442">
        <v>0</v>
      </c>
      <c r="H28" s="442">
        <v>0</v>
      </c>
      <c r="I28" s="442">
        <v>0</v>
      </c>
      <c r="J28" s="442">
        <v>0</v>
      </c>
      <c r="K28" s="442">
        <v>0</v>
      </c>
      <c r="L28" s="442">
        <v>0</v>
      </c>
      <c r="M28" s="442">
        <v>0</v>
      </c>
      <c r="N28" s="442">
        <v>0</v>
      </c>
      <c r="O28" s="443">
        <f t="shared" si="4"/>
        <v>0</v>
      </c>
    </row>
    <row r="29" spans="1:15">
      <c r="A29" s="441" t="s">
        <v>757</v>
      </c>
      <c r="B29" s="434"/>
      <c r="C29" s="442">
        <v>0</v>
      </c>
      <c r="D29" s="442">
        <v>0</v>
      </c>
      <c r="E29" s="442">
        <v>0</v>
      </c>
      <c r="F29" s="442">
        <v>0</v>
      </c>
      <c r="G29" s="442">
        <v>0</v>
      </c>
      <c r="H29" s="442">
        <v>0</v>
      </c>
      <c r="I29" s="442">
        <v>0</v>
      </c>
      <c r="J29" s="442">
        <v>0</v>
      </c>
      <c r="K29" s="442">
        <v>0</v>
      </c>
      <c r="L29" s="442">
        <v>0</v>
      </c>
      <c r="M29" s="442">
        <v>0</v>
      </c>
      <c r="N29" s="442">
        <v>0</v>
      </c>
      <c r="O29" s="443">
        <f t="shared" si="4"/>
        <v>0</v>
      </c>
    </row>
    <row r="30" spans="1:15">
      <c r="A30" s="441" t="s">
        <v>188</v>
      </c>
      <c r="B30" s="434"/>
      <c r="C30" s="442">
        <v>0</v>
      </c>
      <c r="D30" s="442">
        <v>0</v>
      </c>
      <c r="E30" s="442">
        <v>0</v>
      </c>
      <c r="F30" s="442">
        <v>0</v>
      </c>
      <c r="G30" s="442">
        <v>0</v>
      </c>
      <c r="H30" s="442">
        <v>0</v>
      </c>
      <c r="I30" s="442">
        <v>0</v>
      </c>
      <c r="J30" s="442">
        <v>0</v>
      </c>
      <c r="K30" s="442">
        <v>0</v>
      </c>
      <c r="L30" s="442">
        <v>0</v>
      </c>
      <c r="M30" s="442">
        <v>0</v>
      </c>
      <c r="N30" s="442">
        <v>0</v>
      </c>
      <c r="O30" s="443">
        <f t="shared" si="4"/>
        <v>0</v>
      </c>
    </row>
    <row r="31" spans="1:15">
      <c r="A31" s="441" t="s">
        <v>185</v>
      </c>
      <c r="B31" s="434"/>
      <c r="C31" s="442">
        <v>0</v>
      </c>
      <c r="D31" s="442">
        <v>0</v>
      </c>
      <c r="E31" s="442">
        <v>0</v>
      </c>
      <c r="F31" s="442">
        <v>0</v>
      </c>
      <c r="G31" s="442">
        <v>0</v>
      </c>
      <c r="H31" s="442">
        <v>0</v>
      </c>
      <c r="I31" s="442">
        <v>0</v>
      </c>
      <c r="J31" s="442">
        <v>0</v>
      </c>
      <c r="K31" s="442">
        <v>0</v>
      </c>
      <c r="L31" s="442">
        <v>0</v>
      </c>
      <c r="M31" s="442">
        <v>0</v>
      </c>
      <c r="N31" s="442">
        <v>0</v>
      </c>
      <c r="O31" s="443">
        <f t="shared" si="4"/>
        <v>0</v>
      </c>
    </row>
    <row r="32" spans="1:15">
      <c r="A32" s="441" t="s">
        <v>758</v>
      </c>
      <c r="B32" s="434"/>
      <c r="C32" s="442">
        <v>0</v>
      </c>
      <c r="D32" s="442">
        <v>0</v>
      </c>
      <c r="E32" s="442">
        <v>0</v>
      </c>
      <c r="F32" s="442">
        <v>0</v>
      </c>
      <c r="G32" s="442">
        <v>0</v>
      </c>
      <c r="H32" s="442">
        <v>0</v>
      </c>
      <c r="I32" s="442">
        <v>0</v>
      </c>
      <c r="J32" s="442">
        <v>0</v>
      </c>
      <c r="K32" s="442">
        <v>0</v>
      </c>
      <c r="L32" s="442">
        <v>0</v>
      </c>
      <c r="M32" s="442">
        <v>0</v>
      </c>
      <c r="N32" s="442">
        <v>0</v>
      </c>
      <c r="O32" s="443">
        <f t="shared" si="4"/>
        <v>0</v>
      </c>
    </row>
    <row r="33" spans="1:15">
      <c r="A33" s="441" t="s">
        <v>759</v>
      </c>
      <c r="B33" s="434"/>
      <c r="C33" s="442">
        <v>0</v>
      </c>
      <c r="D33" s="442">
        <v>0</v>
      </c>
      <c r="E33" s="442">
        <v>0</v>
      </c>
      <c r="F33" s="442">
        <v>0</v>
      </c>
      <c r="G33" s="442">
        <v>0</v>
      </c>
      <c r="H33" s="442">
        <v>0</v>
      </c>
      <c r="I33" s="442">
        <v>0</v>
      </c>
      <c r="J33" s="442">
        <v>0</v>
      </c>
      <c r="K33" s="442">
        <v>0</v>
      </c>
      <c r="L33" s="442">
        <v>0</v>
      </c>
      <c r="M33" s="442">
        <v>0</v>
      </c>
      <c r="N33" s="442">
        <v>0</v>
      </c>
      <c r="O33" s="443">
        <f t="shared" si="4"/>
        <v>0</v>
      </c>
    </row>
    <row r="34" spans="1:15" ht="6" customHeight="1">
      <c r="A34" s="434"/>
      <c r="B34" s="434"/>
      <c r="C34" s="444"/>
      <c r="D34" s="444"/>
      <c r="E34" s="444"/>
      <c r="F34" s="444"/>
      <c r="G34" s="444"/>
      <c r="H34" s="444"/>
      <c r="I34" s="444"/>
      <c r="J34" s="444"/>
      <c r="K34" s="444"/>
      <c r="L34" s="444"/>
      <c r="M34" s="444"/>
      <c r="N34" s="444"/>
      <c r="O34" s="443"/>
    </row>
    <row r="35" spans="1:15" s="450" customFormat="1">
      <c r="A35" s="445" t="s">
        <v>760</v>
      </c>
      <c r="B35" s="441"/>
      <c r="C35" s="448">
        <f t="shared" ref="C35:O35" si="5">SUM(C26:C34)</f>
        <v>0</v>
      </c>
      <c r="D35" s="448">
        <f t="shared" si="5"/>
        <v>0</v>
      </c>
      <c r="E35" s="448">
        <f t="shared" si="5"/>
        <v>0</v>
      </c>
      <c r="F35" s="448">
        <f t="shared" si="5"/>
        <v>0</v>
      </c>
      <c r="G35" s="448">
        <f t="shared" si="5"/>
        <v>0</v>
      </c>
      <c r="H35" s="448">
        <f t="shared" si="5"/>
        <v>0</v>
      </c>
      <c r="I35" s="448">
        <f t="shared" si="5"/>
        <v>0</v>
      </c>
      <c r="J35" s="448">
        <f t="shared" si="5"/>
        <v>0</v>
      </c>
      <c r="K35" s="448">
        <f t="shared" si="5"/>
        <v>0</v>
      </c>
      <c r="L35" s="448">
        <f t="shared" si="5"/>
        <v>0</v>
      </c>
      <c r="M35" s="448">
        <f t="shared" si="5"/>
        <v>0</v>
      </c>
      <c r="N35" s="448">
        <f t="shared" si="5"/>
        <v>0</v>
      </c>
      <c r="O35" s="449">
        <f t="shared" si="5"/>
        <v>0</v>
      </c>
    </row>
    <row r="36" spans="1:15" ht="6" customHeight="1">
      <c r="A36" s="434"/>
      <c r="B36" s="434"/>
      <c r="C36" s="444"/>
      <c r="D36" s="444"/>
      <c r="E36" s="444"/>
      <c r="F36" s="444"/>
      <c r="G36" s="444"/>
      <c r="H36" s="444"/>
      <c r="I36" s="444"/>
      <c r="J36" s="444"/>
      <c r="K36" s="444"/>
      <c r="L36" s="444"/>
      <c r="M36" s="444"/>
      <c r="N36" s="444"/>
      <c r="O36" s="443"/>
    </row>
    <row r="37" spans="1:15">
      <c r="A37" s="441" t="s">
        <v>761</v>
      </c>
      <c r="B37" s="434"/>
      <c r="C37" s="442">
        <v>0</v>
      </c>
      <c r="D37" s="442">
        <v>0</v>
      </c>
      <c r="E37" s="442">
        <v>0</v>
      </c>
      <c r="F37" s="442">
        <v>0</v>
      </c>
      <c r="G37" s="442">
        <v>0</v>
      </c>
      <c r="H37" s="442">
        <v>0</v>
      </c>
      <c r="I37" s="442">
        <v>0</v>
      </c>
      <c r="J37" s="442">
        <v>0</v>
      </c>
      <c r="K37" s="442">
        <v>0</v>
      </c>
      <c r="L37" s="442">
        <v>0</v>
      </c>
      <c r="M37" s="442">
        <v>0</v>
      </c>
      <c r="N37" s="442">
        <v>0</v>
      </c>
      <c r="O37" s="443">
        <f t="shared" ref="O37:O42" si="6">N37+M37+L37+K37+J37+I37+H37+G37+F37+E37+D37+C37</f>
        <v>0</v>
      </c>
    </row>
    <row r="38" spans="1:15">
      <c r="A38" s="441" t="s">
        <v>762</v>
      </c>
      <c r="B38" s="434"/>
      <c r="C38" s="442">
        <v>0</v>
      </c>
      <c r="D38" s="442">
        <v>0</v>
      </c>
      <c r="E38" s="442">
        <v>0</v>
      </c>
      <c r="F38" s="442">
        <v>0</v>
      </c>
      <c r="G38" s="442">
        <v>0</v>
      </c>
      <c r="H38" s="442">
        <v>0</v>
      </c>
      <c r="I38" s="442">
        <v>0</v>
      </c>
      <c r="J38" s="442">
        <v>0</v>
      </c>
      <c r="K38" s="442">
        <v>0</v>
      </c>
      <c r="L38" s="442">
        <v>0</v>
      </c>
      <c r="M38" s="442">
        <v>0</v>
      </c>
      <c r="N38" s="442">
        <v>0</v>
      </c>
      <c r="O38" s="443">
        <f t="shared" si="6"/>
        <v>0</v>
      </c>
    </row>
    <row r="39" spans="1:15">
      <c r="A39" s="441" t="s">
        <v>763</v>
      </c>
      <c r="B39" s="434"/>
      <c r="C39" s="442">
        <v>0</v>
      </c>
      <c r="D39" s="442">
        <v>0</v>
      </c>
      <c r="E39" s="442">
        <v>0</v>
      </c>
      <c r="F39" s="442">
        <v>0</v>
      </c>
      <c r="G39" s="442">
        <v>0</v>
      </c>
      <c r="H39" s="442">
        <v>0</v>
      </c>
      <c r="I39" s="442">
        <v>0</v>
      </c>
      <c r="J39" s="442">
        <v>0</v>
      </c>
      <c r="K39" s="442">
        <v>0</v>
      </c>
      <c r="L39" s="442">
        <v>0</v>
      </c>
      <c r="M39" s="442">
        <v>0</v>
      </c>
      <c r="N39" s="442">
        <v>0</v>
      </c>
      <c r="O39" s="443">
        <f t="shared" si="6"/>
        <v>0</v>
      </c>
    </row>
    <row r="40" spans="1:15">
      <c r="A40" s="441" t="s">
        <v>764</v>
      </c>
      <c r="B40" s="434"/>
      <c r="C40" s="442">
        <v>0</v>
      </c>
      <c r="D40" s="442">
        <v>0</v>
      </c>
      <c r="E40" s="442">
        <v>0</v>
      </c>
      <c r="F40" s="442">
        <v>0</v>
      </c>
      <c r="G40" s="442">
        <v>0</v>
      </c>
      <c r="H40" s="442">
        <v>0</v>
      </c>
      <c r="I40" s="442">
        <v>0</v>
      </c>
      <c r="J40" s="442">
        <v>0</v>
      </c>
      <c r="K40" s="442">
        <v>0</v>
      </c>
      <c r="L40" s="442">
        <v>0</v>
      </c>
      <c r="M40" s="442">
        <v>0</v>
      </c>
      <c r="N40" s="442">
        <v>0</v>
      </c>
      <c r="O40" s="443">
        <f t="shared" si="6"/>
        <v>0</v>
      </c>
    </row>
    <row r="41" spans="1:15">
      <c r="A41" s="441" t="s">
        <v>765</v>
      </c>
      <c r="B41" s="434"/>
      <c r="C41" s="442">
        <v>0</v>
      </c>
      <c r="D41" s="442">
        <v>0</v>
      </c>
      <c r="E41" s="442">
        <v>0</v>
      </c>
      <c r="F41" s="442">
        <v>0</v>
      </c>
      <c r="G41" s="442">
        <v>0</v>
      </c>
      <c r="H41" s="442">
        <v>0</v>
      </c>
      <c r="I41" s="442">
        <v>0</v>
      </c>
      <c r="J41" s="442">
        <v>0</v>
      </c>
      <c r="K41" s="442">
        <v>0</v>
      </c>
      <c r="L41" s="442">
        <v>0</v>
      </c>
      <c r="M41" s="442">
        <v>0</v>
      </c>
      <c r="N41" s="442">
        <v>0</v>
      </c>
      <c r="O41" s="443">
        <f t="shared" si="6"/>
        <v>0</v>
      </c>
    </row>
    <row r="42" spans="1:15">
      <c r="A42" s="441" t="s">
        <v>183</v>
      </c>
      <c r="B42" s="434"/>
      <c r="C42" s="442">
        <v>0</v>
      </c>
      <c r="D42" s="442">
        <v>0</v>
      </c>
      <c r="E42" s="442">
        <v>0</v>
      </c>
      <c r="F42" s="442">
        <v>0</v>
      </c>
      <c r="G42" s="442">
        <v>0</v>
      </c>
      <c r="H42" s="442">
        <v>0</v>
      </c>
      <c r="I42" s="442">
        <v>0</v>
      </c>
      <c r="J42" s="442">
        <v>0</v>
      </c>
      <c r="K42" s="442">
        <v>0</v>
      </c>
      <c r="L42" s="442">
        <v>0</v>
      </c>
      <c r="M42" s="442">
        <v>0</v>
      </c>
      <c r="N42" s="442">
        <v>0</v>
      </c>
      <c r="O42" s="443">
        <f t="shared" si="6"/>
        <v>0</v>
      </c>
    </row>
    <row r="43" spans="1:15" ht="6" customHeight="1">
      <c r="A43" s="434"/>
      <c r="B43" s="434"/>
      <c r="C43" s="444"/>
      <c r="D43" s="444"/>
      <c r="E43" s="444"/>
      <c r="F43" s="444"/>
      <c r="G43" s="444"/>
      <c r="H43" s="444"/>
      <c r="I43" s="444"/>
      <c r="J43" s="444"/>
      <c r="K43" s="444"/>
      <c r="L43" s="444"/>
      <c r="M43" s="444"/>
      <c r="N43" s="444"/>
      <c r="O43" s="451"/>
    </row>
    <row r="44" spans="1:15" s="450" customFormat="1">
      <c r="A44" s="445" t="s">
        <v>766</v>
      </c>
      <c r="B44" s="441"/>
      <c r="C44" s="448">
        <f t="shared" ref="C44:O44" si="7">SUM(C36:C43)</f>
        <v>0</v>
      </c>
      <c r="D44" s="448">
        <f t="shared" si="7"/>
        <v>0</v>
      </c>
      <c r="E44" s="448">
        <f t="shared" si="7"/>
        <v>0</v>
      </c>
      <c r="F44" s="448">
        <f t="shared" si="7"/>
        <v>0</v>
      </c>
      <c r="G44" s="448">
        <f t="shared" si="7"/>
        <v>0</v>
      </c>
      <c r="H44" s="448">
        <f t="shared" si="7"/>
        <v>0</v>
      </c>
      <c r="I44" s="448">
        <f t="shared" si="7"/>
        <v>0</v>
      </c>
      <c r="J44" s="448">
        <f t="shared" si="7"/>
        <v>0</v>
      </c>
      <c r="K44" s="448">
        <f t="shared" si="7"/>
        <v>0</v>
      </c>
      <c r="L44" s="448">
        <f t="shared" si="7"/>
        <v>0</v>
      </c>
      <c r="M44" s="448">
        <f t="shared" si="7"/>
        <v>0</v>
      </c>
      <c r="N44" s="448">
        <f t="shared" si="7"/>
        <v>0</v>
      </c>
      <c r="O44" s="449">
        <f t="shared" si="7"/>
        <v>0</v>
      </c>
    </row>
    <row r="45" spans="1:15" ht="6" customHeight="1">
      <c r="A45" s="445"/>
      <c r="B45" s="445"/>
      <c r="C45" s="452"/>
      <c r="D45" s="452"/>
      <c r="E45" s="452"/>
      <c r="F45" s="452"/>
      <c r="G45" s="452"/>
      <c r="H45" s="452"/>
      <c r="I45" s="452"/>
      <c r="J45" s="452"/>
      <c r="K45" s="452"/>
      <c r="L45" s="452"/>
      <c r="M45" s="452"/>
      <c r="N45" s="452"/>
      <c r="O45" s="453"/>
    </row>
    <row r="46" spans="1:15">
      <c r="A46" s="441" t="s">
        <v>767</v>
      </c>
      <c r="B46" s="434"/>
      <c r="C46" s="442">
        <v>0</v>
      </c>
      <c r="D46" s="442">
        <v>0</v>
      </c>
      <c r="E46" s="442">
        <v>0</v>
      </c>
      <c r="F46" s="442">
        <v>0</v>
      </c>
      <c r="G46" s="442">
        <v>0</v>
      </c>
      <c r="H46" s="442">
        <v>0</v>
      </c>
      <c r="I46" s="442">
        <v>0</v>
      </c>
      <c r="J46" s="442">
        <v>0</v>
      </c>
      <c r="K46" s="442">
        <v>0</v>
      </c>
      <c r="L46" s="442">
        <v>0</v>
      </c>
      <c r="M46" s="442">
        <v>0</v>
      </c>
      <c r="N46" s="442">
        <v>0</v>
      </c>
      <c r="O46" s="443">
        <f t="shared" ref="O46:O55" si="8">N46+M46+L46+K46+J46+I46+H46+G46+F46+E46+D46+C46</f>
        <v>0</v>
      </c>
    </row>
    <row r="47" spans="1:15">
      <c r="A47" s="441" t="s">
        <v>768</v>
      </c>
      <c r="B47" s="434"/>
      <c r="C47" s="442">
        <v>0</v>
      </c>
      <c r="D47" s="442">
        <v>0</v>
      </c>
      <c r="E47" s="442">
        <v>0</v>
      </c>
      <c r="F47" s="442">
        <v>0</v>
      </c>
      <c r="G47" s="442">
        <v>0</v>
      </c>
      <c r="H47" s="442">
        <v>0</v>
      </c>
      <c r="I47" s="442">
        <v>0</v>
      </c>
      <c r="J47" s="442">
        <v>0</v>
      </c>
      <c r="K47" s="442">
        <v>0</v>
      </c>
      <c r="L47" s="442">
        <v>0</v>
      </c>
      <c r="M47" s="442">
        <v>0</v>
      </c>
      <c r="N47" s="442">
        <v>0</v>
      </c>
      <c r="O47" s="443">
        <f t="shared" si="8"/>
        <v>0</v>
      </c>
    </row>
    <row r="48" spans="1:15">
      <c r="A48" s="441" t="s">
        <v>117</v>
      </c>
      <c r="B48" s="434"/>
      <c r="C48" s="442">
        <v>0</v>
      </c>
      <c r="D48" s="442">
        <v>0</v>
      </c>
      <c r="E48" s="442">
        <v>0</v>
      </c>
      <c r="F48" s="442">
        <v>0</v>
      </c>
      <c r="G48" s="442">
        <v>0</v>
      </c>
      <c r="H48" s="442">
        <v>0</v>
      </c>
      <c r="I48" s="442">
        <v>0</v>
      </c>
      <c r="J48" s="442">
        <v>0</v>
      </c>
      <c r="K48" s="442">
        <v>0</v>
      </c>
      <c r="L48" s="442">
        <v>0</v>
      </c>
      <c r="M48" s="442">
        <v>0</v>
      </c>
      <c r="N48" s="442">
        <v>0</v>
      </c>
      <c r="O48" s="443">
        <f t="shared" si="8"/>
        <v>0</v>
      </c>
    </row>
    <row r="49" spans="1:15">
      <c r="A49" s="441" t="s">
        <v>411</v>
      </c>
      <c r="B49" s="434"/>
      <c r="C49" s="442">
        <v>0</v>
      </c>
      <c r="D49" s="442">
        <v>0</v>
      </c>
      <c r="E49" s="442">
        <v>0</v>
      </c>
      <c r="F49" s="442">
        <v>0</v>
      </c>
      <c r="G49" s="442">
        <v>0</v>
      </c>
      <c r="H49" s="442">
        <v>0</v>
      </c>
      <c r="I49" s="442">
        <v>0</v>
      </c>
      <c r="J49" s="442">
        <v>0</v>
      </c>
      <c r="K49" s="442">
        <v>0</v>
      </c>
      <c r="L49" s="442">
        <v>0</v>
      </c>
      <c r="M49" s="442">
        <v>0</v>
      </c>
      <c r="N49" s="442">
        <v>0</v>
      </c>
      <c r="O49" s="443">
        <f t="shared" si="8"/>
        <v>0</v>
      </c>
    </row>
    <row r="50" spans="1:15">
      <c r="A50" s="441" t="s">
        <v>409</v>
      </c>
      <c r="B50" s="434"/>
      <c r="C50" s="442">
        <v>0</v>
      </c>
      <c r="D50" s="442">
        <v>0</v>
      </c>
      <c r="E50" s="442">
        <v>0</v>
      </c>
      <c r="F50" s="442">
        <v>0</v>
      </c>
      <c r="G50" s="442">
        <v>0</v>
      </c>
      <c r="H50" s="442">
        <v>0</v>
      </c>
      <c r="I50" s="442">
        <v>0</v>
      </c>
      <c r="J50" s="442">
        <v>0</v>
      </c>
      <c r="K50" s="442">
        <v>0</v>
      </c>
      <c r="L50" s="442">
        <v>0</v>
      </c>
      <c r="M50" s="442">
        <v>0</v>
      </c>
      <c r="N50" s="442">
        <v>0</v>
      </c>
      <c r="O50" s="443">
        <f t="shared" si="8"/>
        <v>0</v>
      </c>
    </row>
    <row r="51" spans="1:15">
      <c r="A51" s="441" t="s">
        <v>769</v>
      </c>
      <c r="B51" s="434"/>
      <c r="C51" s="442">
        <v>0</v>
      </c>
      <c r="D51" s="442">
        <v>0</v>
      </c>
      <c r="E51" s="442">
        <v>0</v>
      </c>
      <c r="F51" s="442">
        <v>0</v>
      </c>
      <c r="G51" s="442">
        <v>0</v>
      </c>
      <c r="H51" s="442">
        <v>0</v>
      </c>
      <c r="I51" s="442">
        <v>0</v>
      </c>
      <c r="J51" s="442">
        <v>0</v>
      </c>
      <c r="K51" s="442">
        <v>0</v>
      </c>
      <c r="L51" s="442">
        <v>0</v>
      </c>
      <c r="M51" s="442">
        <v>0</v>
      </c>
      <c r="N51" s="442">
        <v>0</v>
      </c>
      <c r="O51" s="443">
        <f t="shared" si="8"/>
        <v>0</v>
      </c>
    </row>
    <row r="52" spans="1:15">
      <c r="A52" s="441" t="s">
        <v>124</v>
      </c>
      <c r="B52" s="434"/>
      <c r="C52" s="442">
        <v>0</v>
      </c>
      <c r="D52" s="442">
        <v>0</v>
      </c>
      <c r="E52" s="442">
        <v>0</v>
      </c>
      <c r="F52" s="442">
        <v>0</v>
      </c>
      <c r="G52" s="442">
        <v>0</v>
      </c>
      <c r="H52" s="442">
        <v>0</v>
      </c>
      <c r="I52" s="442">
        <v>0</v>
      </c>
      <c r="J52" s="442">
        <v>0</v>
      </c>
      <c r="K52" s="442">
        <v>0</v>
      </c>
      <c r="L52" s="442">
        <v>0</v>
      </c>
      <c r="M52" s="442">
        <v>0</v>
      </c>
      <c r="N52" s="442">
        <v>0</v>
      </c>
      <c r="O52" s="443">
        <f t="shared" si="8"/>
        <v>0</v>
      </c>
    </row>
    <row r="53" spans="1:15">
      <c r="A53" s="441" t="s">
        <v>181</v>
      </c>
      <c r="B53" s="434"/>
      <c r="C53" s="442">
        <v>0</v>
      </c>
      <c r="D53" s="442">
        <v>0</v>
      </c>
      <c r="E53" s="442">
        <v>0</v>
      </c>
      <c r="F53" s="442">
        <v>0</v>
      </c>
      <c r="G53" s="442">
        <v>0</v>
      </c>
      <c r="H53" s="442">
        <v>0</v>
      </c>
      <c r="I53" s="442">
        <v>0</v>
      </c>
      <c r="J53" s="442">
        <v>0</v>
      </c>
      <c r="K53" s="442">
        <v>0</v>
      </c>
      <c r="L53" s="442">
        <v>0</v>
      </c>
      <c r="M53" s="442">
        <v>0</v>
      </c>
      <c r="N53" s="442">
        <v>0</v>
      </c>
      <c r="O53" s="443">
        <f t="shared" si="8"/>
        <v>0</v>
      </c>
    </row>
    <row r="54" spans="1:15">
      <c r="A54" s="441" t="s">
        <v>770</v>
      </c>
      <c r="B54" s="434"/>
      <c r="C54" s="442">
        <v>0</v>
      </c>
      <c r="D54" s="442">
        <v>0</v>
      </c>
      <c r="E54" s="442">
        <v>0</v>
      </c>
      <c r="F54" s="442">
        <v>0</v>
      </c>
      <c r="G54" s="442">
        <v>0</v>
      </c>
      <c r="H54" s="442">
        <v>0</v>
      </c>
      <c r="I54" s="442">
        <v>0</v>
      </c>
      <c r="J54" s="442">
        <v>0</v>
      </c>
      <c r="K54" s="442">
        <v>0</v>
      </c>
      <c r="L54" s="442">
        <v>0</v>
      </c>
      <c r="M54" s="442">
        <v>0</v>
      </c>
      <c r="N54" s="442">
        <v>0</v>
      </c>
      <c r="O54" s="443">
        <f t="shared" si="8"/>
        <v>0</v>
      </c>
    </row>
    <row r="55" spans="1:15">
      <c r="A55" s="441" t="s">
        <v>172</v>
      </c>
      <c r="B55" s="434"/>
      <c r="C55" s="442">
        <v>0</v>
      </c>
      <c r="D55" s="442">
        <v>0</v>
      </c>
      <c r="E55" s="442">
        <v>0</v>
      </c>
      <c r="F55" s="442">
        <v>0</v>
      </c>
      <c r="G55" s="442">
        <v>0</v>
      </c>
      <c r="H55" s="442">
        <v>0</v>
      </c>
      <c r="I55" s="442">
        <v>0</v>
      </c>
      <c r="J55" s="442">
        <v>0</v>
      </c>
      <c r="K55" s="442">
        <v>0</v>
      </c>
      <c r="L55" s="442">
        <v>0</v>
      </c>
      <c r="M55" s="442">
        <v>0</v>
      </c>
      <c r="N55" s="442">
        <v>0</v>
      </c>
      <c r="O55" s="443">
        <f t="shared" si="8"/>
        <v>0</v>
      </c>
    </row>
    <row r="56" spans="1:15" ht="6" customHeight="1">
      <c r="A56" s="434"/>
      <c r="B56" s="434"/>
      <c r="C56" s="444"/>
      <c r="D56" s="444"/>
      <c r="E56" s="444"/>
      <c r="F56" s="444"/>
      <c r="G56" s="444"/>
      <c r="H56" s="444"/>
      <c r="I56" s="444"/>
      <c r="J56" s="444"/>
      <c r="K56" s="444"/>
      <c r="L56" s="444"/>
      <c r="M56" s="444"/>
      <c r="N56" s="444"/>
      <c r="O56" s="443"/>
    </row>
    <row r="57" spans="1:15" s="450" customFormat="1">
      <c r="A57" s="445" t="s">
        <v>771</v>
      </c>
      <c r="B57" s="441"/>
      <c r="C57" s="448">
        <f t="shared" ref="C57:O57" si="9">SUM(C45:C56)</f>
        <v>0</v>
      </c>
      <c r="D57" s="448">
        <f t="shared" si="9"/>
        <v>0</v>
      </c>
      <c r="E57" s="448">
        <f t="shared" si="9"/>
        <v>0</v>
      </c>
      <c r="F57" s="448">
        <f t="shared" si="9"/>
        <v>0</v>
      </c>
      <c r="G57" s="448">
        <f t="shared" si="9"/>
        <v>0</v>
      </c>
      <c r="H57" s="448">
        <f t="shared" si="9"/>
        <v>0</v>
      </c>
      <c r="I57" s="448">
        <f t="shared" si="9"/>
        <v>0</v>
      </c>
      <c r="J57" s="448">
        <f t="shared" si="9"/>
        <v>0</v>
      </c>
      <c r="K57" s="448">
        <f t="shared" si="9"/>
        <v>0</v>
      </c>
      <c r="L57" s="448">
        <f t="shared" si="9"/>
        <v>0</v>
      </c>
      <c r="M57" s="448">
        <f t="shared" si="9"/>
        <v>0</v>
      </c>
      <c r="N57" s="448">
        <f t="shared" si="9"/>
        <v>0</v>
      </c>
      <c r="O57" s="449">
        <f t="shared" si="9"/>
        <v>0</v>
      </c>
    </row>
    <row r="58" spans="1:15" s="450" customFormat="1" ht="6" customHeight="1">
      <c r="A58" s="441"/>
      <c r="B58" s="441"/>
      <c r="C58" s="454"/>
      <c r="D58" s="454"/>
      <c r="E58" s="454"/>
      <c r="F58" s="454"/>
      <c r="G58" s="454"/>
      <c r="H58" s="454"/>
      <c r="I58" s="454"/>
      <c r="J58" s="454"/>
      <c r="K58" s="454"/>
      <c r="L58" s="454"/>
      <c r="M58" s="454"/>
      <c r="N58" s="454"/>
      <c r="O58" s="451"/>
    </row>
    <row r="59" spans="1:15">
      <c r="A59" s="441" t="s">
        <v>772</v>
      </c>
      <c r="B59" s="434"/>
      <c r="C59" s="442">
        <v>0</v>
      </c>
      <c r="D59" s="442">
        <v>0</v>
      </c>
      <c r="E59" s="442">
        <v>0</v>
      </c>
      <c r="F59" s="442">
        <v>0</v>
      </c>
      <c r="G59" s="442">
        <v>0</v>
      </c>
      <c r="H59" s="442">
        <v>0</v>
      </c>
      <c r="I59" s="442">
        <v>0</v>
      </c>
      <c r="J59" s="442">
        <v>0</v>
      </c>
      <c r="K59" s="442">
        <v>0</v>
      </c>
      <c r="L59" s="442">
        <v>0</v>
      </c>
      <c r="M59" s="442">
        <v>0</v>
      </c>
      <c r="N59" s="442">
        <v>0</v>
      </c>
      <c r="O59" s="443">
        <f>N59+M59+L59+K59+J59+I59+H59+G59+F59+E59+D59+C59</f>
        <v>0</v>
      </c>
    </row>
    <row r="60" spans="1:15">
      <c r="A60" s="441" t="s">
        <v>773</v>
      </c>
      <c r="B60" s="434"/>
      <c r="C60" s="442">
        <v>0</v>
      </c>
      <c r="D60" s="442">
        <v>0</v>
      </c>
      <c r="E60" s="442">
        <v>0</v>
      </c>
      <c r="F60" s="442">
        <v>0</v>
      </c>
      <c r="G60" s="442">
        <v>0</v>
      </c>
      <c r="H60" s="442">
        <v>0</v>
      </c>
      <c r="I60" s="442">
        <v>0</v>
      </c>
      <c r="J60" s="442">
        <v>0</v>
      </c>
      <c r="K60" s="442">
        <v>0</v>
      </c>
      <c r="L60" s="442">
        <v>0</v>
      </c>
      <c r="M60" s="442">
        <v>0</v>
      </c>
      <c r="N60" s="442">
        <v>0</v>
      </c>
      <c r="O60" s="443">
        <f>N60+M60+L60+K60+J60+I60+H60+G60+F60+E60+D60+C60</f>
        <v>0</v>
      </c>
    </row>
    <row r="61" spans="1:15">
      <c r="A61" s="441" t="s">
        <v>774</v>
      </c>
      <c r="B61" s="434"/>
      <c r="C61" s="442">
        <v>0</v>
      </c>
      <c r="D61" s="442">
        <v>0</v>
      </c>
      <c r="E61" s="442">
        <v>0</v>
      </c>
      <c r="F61" s="442">
        <v>0</v>
      </c>
      <c r="G61" s="442">
        <v>0</v>
      </c>
      <c r="H61" s="442">
        <v>0</v>
      </c>
      <c r="I61" s="442">
        <v>0</v>
      </c>
      <c r="J61" s="442">
        <v>0</v>
      </c>
      <c r="K61" s="442">
        <v>0</v>
      </c>
      <c r="L61" s="442">
        <v>0</v>
      </c>
      <c r="M61" s="442">
        <v>0</v>
      </c>
      <c r="N61" s="442">
        <v>0</v>
      </c>
      <c r="O61" s="443">
        <f>N61+M61+L61+K61+J61+I61+H61+G61+F61+E61+D61+C61</f>
        <v>0</v>
      </c>
    </row>
    <row r="62" spans="1:15">
      <c r="A62" s="441" t="s">
        <v>775</v>
      </c>
      <c r="B62" s="434"/>
      <c r="C62" s="442">
        <v>0</v>
      </c>
      <c r="D62" s="442">
        <v>0</v>
      </c>
      <c r="E62" s="442">
        <v>0</v>
      </c>
      <c r="F62" s="442">
        <v>0</v>
      </c>
      <c r="G62" s="442">
        <v>0</v>
      </c>
      <c r="H62" s="442">
        <v>0</v>
      </c>
      <c r="I62" s="442">
        <v>0</v>
      </c>
      <c r="J62" s="442">
        <v>0</v>
      </c>
      <c r="K62" s="442">
        <v>0</v>
      </c>
      <c r="L62" s="442">
        <v>0</v>
      </c>
      <c r="M62" s="442">
        <v>0</v>
      </c>
      <c r="N62" s="442">
        <v>0</v>
      </c>
      <c r="O62" s="443">
        <f>N62+M62+L62+K62+J62+I62+H62+G62+F62+E62+D62+C62</f>
        <v>0</v>
      </c>
    </row>
    <row r="63" spans="1:15">
      <c r="A63" s="441" t="s">
        <v>776</v>
      </c>
      <c r="B63" s="434"/>
      <c r="C63" s="442">
        <v>0</v>
      </c>
      <c r="D63" s="442">
        <v>0</v>
      </c>
      <c r="E63" s="442">
        <v>0</v>
      </c>
      <c r="F63" s="442">
        <v>0</v>
      </c>
      <c r="G63" s="442">
        <v>0</v>
      </c>
      <c r="H63" s="442">
        <v>0</v>
      </c>
      <c r="I63" s="442">
        <v>0</v>
      </c>
      <c r="J63" s="442">
        <v>0</v>
      </c>
      <c r="K63" s="442">
        <v>0</v>
      </c>
      <c r="L63" s="442">
        <v>0</v>
      </c>
      <c r="M63" s="442">
        <v>0</v>
      </c>
      <c r="N63" s="442">
        <v>0</v>
      </c>
      <c r="O63" s="443">
        <f>N63+M63+L63+K63+J63+I63+H63+G63+F63+E63+D63+C63</f>
        <v>0</v>
      </c>
    </row>
    <row r="64" spans="1:15" ht="6" customHeight="1">
      <c r="A64" s="434"/>
      <c r="B64" s="434"/>
      <c r="C64" s="442"/>
      <c r="D64" s="442"/>
      <c r="E64" s="442"/>
      <c r="F64" s="442"/>
      <c r="G64" s="442"/>
      <c r="H64" s="442"/>
      <c r="I64" s="442"/>
      <c r="J64" s="442"/>
      <c r="K64" s="442"/>
      <c r="L64" s="442"/>
      <c r="M64" s="442"/>
      <c r="N64" s="442"/>
      <c r="O64" s="443" t="s">
        <v>17</v>
      </c>
    </row>
    <row r="65" spans="1:15" s="450" customFormat="1">
      <c r="A65" s="445" t="s">
        <v>777</v>
      </c>
      <c r="B65" s="441"/>
      <c r="C65" s="448">
        <f t="shared" ref="C65:F65" si="10">SUM(C59:C63)</f>
        <v>0</v>
      </c>
      <c r="D65" s="448">
        <f t="shared" si="10"/>
        <v>0</v>
      </c>
      <c r="E65" s="448">
        <f t="shared" si="10"/>
        <v>0</v>
      </c>
      <c r="F65" s="448">
        <f t="shared" si="10"/>
        <v>0</v>
      </c>
      <c r="G65" s="448">
        <f t="shared" ref="G65:N65" si="11">SUM(G59:G63)</f>
        <v>0</v>
      </c>
      <c r="H65" s="448">
        <f t="shared" si="11"/>
        <v>0</v>
      </c>
      <c r="I65" s="448">
        <f t="shared" si="11"/>
        <v>0</v>
      </c>
      <c r="J65" s="448">
        <f t="shared" si="11"/>
        <v>0</v>
      </c>
      <c r="K65" s="448">
        <f t="shared" si="11"/>
        <v>0</v>
      </c>
      <c r="L65" s="448">
        <f t="shared" si="11"/>
        <v>0</v>
      </c>
      <c r="M65" s="448">
        <f t="shared" si="11"/>
        <v>0</v>
      </c>
      <c r="N65" s="448">
        <f t="shared" si="11"/>
        <v>0</v>
      </c>
      <c r="O65" s="449">
        <f>SUM(O58:O64)</f>
        <v>0</v>
      </c>
    </row>
    <row r="66" spans="1:15" s="450" customFormat="1" ht="6" customHeight="1">
      <c r="A66" s="441"/>
      <c r="B66" s="441"/>
      <c r="C66" s="454"/>
      <c r="D66" s="454"/>
      <c r="E66" s="454"/>
      <c r="F66" s="454"/>
      <c r="G66" s="454"/>
      <c r="H66" s="454"/>
      <c r="I66" s="454"/>
      <c r="J66" s="454"/>
      <c r="K66" s="454"/>
      <c r="L66" s="454"/>
      <c r="M66" s="454"/>
      <c r="N66" s="454"/>
      <c r="O66" s="451"/>
    </row>
    <row r="67" spans="1:15">
      <c r="A67" s="445" t="s">
        <v>778</v>
      </c>
      <c r="B67" s="434"/>
      <c r="C67" s="455">
        <f t="shared" ref="C67:O67" si="12">SUM(C25,C35,C44,C65,C57)</f>
        <v>0</v>
      </c>
      <c r="D67" s="455">
        <f t="shared" si="12"/>
        <v>0</v>
      </c>
      <c r="E67" s="455">
        <f t="shared" si="12"/>
        <v>0</v>
      </c>
      <c r="F67" s="455">
        <f t="shared" si="12"/>
        <v>0</v>
      </c>
      <c r="G67" s="455">
        <f t="shared" si="12"/>
        <v>0</v>
      </c>
      <c r="H67" s="455">
        <f t="shared" si="12"/>
        <v>0</v>
      </c>
      <c r="I67" s="455">
        <f t="shared" si="12"/>
        <v>0</v>
      </c>
      <c r="J67" s="455">
        <f t="shared" si="12"/>
        <v>0</v>
      </c>
      <c r="K67" s="455">
        <f t="shared" si="12"/>
        <v>0</v>
      </c>
      <c r="L67" s="455">
        <f t="shared" si="12"/>
        <v>0</v>
      </c>
      <c r="M67" s="455">
        <f t="shared" si="12"/>
        <v>0</v>
      </c>
      <c r="N67" s="455">
        <f t="shared" si="12"/>
        <v>0</v>
      </c>
      <c r="O67" s="456">
        <f t="shared" si="12"/>
        <v>0</v>
      </c>
    </row>
    <row r="68" spans="1:15">
      <c r="A68" s="434"/>
      <c r="B68" s="434"/>
      <c r="C68" s="452"/>
      <c r="D68" s="452"/>
      <c r="E68" s="452"/>
      <c r="F68" s="452"/>
      <c r="G68" s="452"/>
      <c r="H68" s="452"/>
      <c r="I68" s="452"/>
      <c r="J68" s="452"/>
      <c r="K68" s="452"/>
      <c r="L68" s="452"/>
      <c r="M68" s="452"/>
      <c r="N68" s="452"/>
      <c r="O68" s="453"/>
    </row>
    <row r="69" spans="1:15" ht="13.5" thickBot="1">
      <c r="A69" s="445" t="s">
        <v>779</v>
      </c>
      <c r="B69" s="434"/>
      <c r="C69" s="457">
        <f t="shared" ref="C69:O69" si="13">C15-C67</f>
        <v>0</v>
      </c>
      <c r="D69" s="457">
        <f t="shared" si="13"/>
        <v>0</v>
      </c>
      <c r="E69" s="457">
        <f t="shared" si="13"/>
        <v>0</v>
      </c>
      <c r="F69" s="457">
        <f t="shared" si="13"/>
        <v>0</v>
      </c>
      <c r="G69" s="457">
        <f t="shared" si="13"/>
        <v>0</v>
      </c>
      <c r="H69" s="457">
        <f t="shared" si="13"/>
        <v>0</v>
      </c>
      <c r="I69" s="457">
        <f t="shared" si="13"/>
        <v>0</v>
      </c>
      <c r="J69" s="457">
        <f t="shared" si="13"/>
        <v>0</v>
      </c>
      <c r="K69" s="457">
        <f t="shared" si="13"/>
        <v>0</v>
      </c>
      <c r="L69" s="457">
        <f t="shared" si="13"/>
        <v>0</v>
      </c>
      <c r="M69" s="457">
        <f t="shared" si="13"/>
        <v>0</v>
      </c>
      <c r="N69" s="457">
        <f t="shared" si="13"/>
        <v>0</v>
      </c>
      <c r="O69" s="458">
        <f t="shared" si="13"/>
        <v>0</v>
      </c>
    </row>
    <row r="70" spans="1:15" ht="13.5" thickTop="1">
      <c r="A70" s="445"/>
      <c r="B70" s="434"/>
      <c r="C70" s="454"/>
      <c r="D70" s="454"/>
      <c r="E70" s="454"/>
      <c r="F70" s="454"/>
      <c r="G70" s="454"/>
      <c r="H70" s="454"/>
      <c r="I70" s="454"/>
      <c r="J70" s="454"/>
      <c r="K70" s="454"/>
      <c r="L70" s="454"/>
      <c r="M70" s="454"/>
      <c r="N70" s="454"/>
      <c r="O70" s="451"/>
    </row>
    <row r="71" spans="1:15">
      <c r="A71" s="445"/>
      <c r="B71" s="434"/>
      <c r="C71" s="454"/>
      <c r="D71" s="454"/>
      <c r="E71" s="454"/>
      <c r="F71" s="454"/>
      <c r="G71" s="454"/>
      <c r="H71" s="454"/>
      <c r="I71" s="454"/>
      <c r="J71" s="454"/>
      <c r="K71" s="454"/>
      <c r="L71" s="454"/>
      <c r="M71" s="454"/>
      <c r="N71" s="454"/>
      <c r="O71" s="451"/>
    </row>
    <row r="72" spans="1:15">
      <c r="A72" s="445" t="s">
        <v>780</v>
      </c>
      <c r="B72" s="445"/>
      <c r="C72" s="459">
        <v>0</v>
      </c>
      <c r="D72" s="454">
        <f t="shared" ref="D72:N72" si="14">C76</f>
        <v>0</v>
      </c>
      <c r="E72" s="454">
        <f t="shared" si="14"/>
        <v>0</v>
      </c>
      <c r="F72" s="454">
        <f t="shared" si="14"/>
        <v>0</v>
      </c>
      <c r="G72" s="454">
        <f t="shared" si="14"/>
        <v>0</v>
      </c>
      <c r="H72" s="454">
        <f t="shared" si="14"/>
        <v>0</v>
      </c>
      <c r="I72" s="454">
        <f t="shared" si="14"/>
        <v>0</v>
      </c>
      <c r="J72" s="454">
        <f t="shared" si="14"/>
        <v>0</v>
      </c>
      <c r="K72" s="454">
        <f t="shared" si="14"/>
        <v>0</v>
      </c>
      <c r="L72" s="454">
        <f t="shared" si="14"/>
        <v>0</v>
      </c>
      <c r="M72" s="454">
        <f t="shared" si="14"/>
        <v>0</v>
      </c>
      <c r="N72" s="454">
        <f t="shared" si="14"/>
        <v>0</v>
      </c>
      <c r="O72" s="451">
        <f>C72</f>
        <v>0</v>
      </c>
    </row>
    <row r="73" spans="1:15" ht="6" customHeight="1">
      <c r="A73" s="434"/>
      <c r="B73" s="434"/>
      <c r="C73" s="454"/>
      <c r="D73" s="454"/>
      <c r="E73" s="454" t="s">
        <v>17</v>
      </c>
      <c r="F73" s="454"/>
      <c r="G73" s="454"/>
      <c r="H73" s="454"/>
      <c r="I73" s="454"/>
      <c r="J73" s="454"/>
      <c r="K73" s="454"/>
      <c r="L73" s="454"/>
      <c r="M73" s="454"/>
      <c r="N73" s="454"/>
      <c r="O73" s="451"/>
    </row>
    <row r="74" spans="1:15">
      <c r="A74" s="445" t="s">
        <v>781</v>
      </c>
      <c r="B74" s="445"/>
      <c r="C74" s="460">
        <f t="shared" ref="C74:N74" si="15">C69</f>
        <v>0</v>
      </c>
      <c r="D74" s="460">
        <f t="shared" si="15"/>
        <v>0</v>
      </c>
      <c r="E74" s="460">
        <f t="shared" si="15"/>
        <v>0</v>
      </c>
      <c r="F74" s="460">
        <f t="shared" si="15"/>
        <v>0</v>
      </c>
      <c r="G74" s="460">
        <f t="shared" si="15"/>
        <v>0</v>
      </c>
      <c r="H74" s="460">
        <f t="shared" si="15"/>
        <v>0</v>
      </c>
      <c r="I74" s="460">
        <f t="shared" si="15"/>
        <v>0</v>
      </c>
      <c r="J74" s="460">
        <f t="shared" si="15"/>
        <v>0</v>
      </c>
      <c r="K74" s="460">
        <f t="shared" si="15"/>
        <v>0</v>
      </c>
      <c r="L74" s="460">
        <f t="shared" si="15"/>
        <v>0</v>
      </c>
      <c r="M74" s="460">
        <f t="shared" si="15"/>
        <v>0</v>
      </c>
      <c r="N74" s="460">
        <f t="shared" si="15"/>
        <v>0</v>
      </c>
      <c r="O74" s="461">
        <f>C69+D69+E69+F69+G69+H69+I69+J69+K69+L69+M69+N69</f>
        <v>0</v>
      </c>
    </row>
    <row r="75" spans="1:15" ht="6" customHeight="1">
      <c r="A75" s="445"/>
      <c r="B75" s="445"/>
      <c r="C75" s="454"/>
      <c r="D75" s="454"/>
      <c r="E75" s="454"/>
      <c r="F75" s="454"/>
      <c r="G75" s="454"/>
      <c r="H75" s="454"/>
      <c r="I75" s="454"/>
      <c r="J75" s="454"/>
      <c r="K75" s="454"/>
      <c r="L75" s="454"/>
      <c r="M75" s="454"/>
      <c r="N75" s="454"/>
      <c r="O75" s="451"/>
    </row>
    <row r="76" spans="1:15" ht="13.5" thickBot="1">
      <c r="A76" s="445" t="s">
        <v>782</v>
      </c>
      <c r="B76" s="445"/>
      <c r="C76" s="462">
        <f t="shared" ref="C76:O76" si="16">SUM(C72:C74)</f>
        <v>0</v>
      </c>
      <c r="D76" s="462">
        <f t="shared" si="16"/>
        <v>0</v>
      </c>
      <c r="E76" s="462">
        <f t="shared" si="16"/>
        <v>0</v>
      </c>
      <c r="F76" s="462">
        <f t="shared" si="16"/>
        <v>0</v>
      </c>
      <c r="G76" s="462">
        <f t="shared" si="16"/>
        <v>0</v>
      </c>
      <c r="H76" s="462">
        <f t="shared" si="16"/>
        <v>0</v>
      </c>
      <c r="I76" s="462">
        <f t="shared" si="16"/>
        <v>0</v>
      </c>
      <c r="J76" s="462">
        <f t="shared" si="16"/>
        <v>0</v>
      </c>
      <c r="K76" s="462">
        <f t="shared" si="16"/>
        <v>0</v>
      </c>
      <c r="L76" s="462">
        <f t="shared" si="16"/>
        <v>0</v>
      </c>
      <c r="M76" s="462">
        <f t="shared" si="16"/>
        <v>0</v>
      </c>
      <c r="N76" s="462">
        <f t="shared" si="16"/>
        <v>0</v>
      </c>
      <c r="O76" s="463">
        <f t="shared" si="16"/>
        <v>0</v>
      </c>
    </row>
    <row r="77" spans="1:15" ht="13.5" thickTop="1">
      <c r="A77" s="445"/>
      <c r="B77" s="445"/>
      <c r="C77" s="454"/>
      <c r="D77" s="454"/>
      <c r="E77" s="454"/>
      <c r="F77" s="454"/>
      <c r="G77" s="454"/>
      <c r="H77" s="454"/>
      <c r="I77" s="454"/>
      <c r="J77" s="454"/>
      <c r="K77" s="454"/>
      <c r="L77" s="454"/>
      <c r="M77" s="454"/>
      <c r="N77" s="454"/>
      <c r="O77" s="451"/>
    </row>
    <row r="78" spans="1:15">
      <c r="A78" s="445"/>
      <c r="B78" s="445"/>
      <c r="C78" s="454"/>
      <c r="D78" s="454"/>
      <c r="E78" s="454"/>
      <c r="F78" s="454"/>
      <c r="G78" s="454"/>
      <c r="H78" s="454"/>
      <c r="I78" s="454"/>
      <c r="J78" s="454"/>
      <c r="K78" s="454"/>
      <c r="L78" s="454"/>
      <c r="M78" s="454"/>
      <c r="N78" s="454"/>
      <c r="O78" s="451"/>
    </row>
    <row r="79" spans="1:15">
      <c r="A79" s="434"/>
      <c r="B79" s="434"/>
      <c r="C79" s="434"/>
      <c r="D79" s="434"/>
      <c r="E79" s="434"/>
      <c r="F79" s="434"/>
      <c r="G79" s="434"/>
      <c r="H79" s="434"/>
      <c r="I79" s="434"/>
    </row>
    <row r="81" spans="1:9">
      <c r="A81" s="434"/>
      <c r="B81" s="434"/>
      <c r="C81" s="434"/>
      <c r="D81" s="434"/>
      <c r="E81" s="434"/>
      <c r="F81" s="434"/>
      <c r="G81" s="434"/>
      <c r="H81" s="434"/>
      <c r="I81" s="434"/>
    </row>
    <row r="82" spans="1:9">
      <c r="A82" s="434"/>
      <c r="B82" s="434"/>
      <c r="C82" s="434"/>
      <c r="D82" s="434"/>
      <c r="E82" s="434"/>
      <c r="F82" s="434"/>
      <c r="G82" s="434"/>
      <c r="H82" s="434"/>
      <c r="I82" s="434"/>
    </row>
    <row r="83" spans="1:9">
      <c r="A83" s="434"/>
      <c r="B83" s="434"/>
      <c r="C83" s="434"/>
      <c r="D83" s="434"/>
      <c r="E83" s="434"/>
      <c r="F83" s="434"/>
      <c r="G83" s="434"/>
      <c r="H83" s="434"/>
      <c r="I83" s="434"/>
    </row>
    <row r="84" spans="1:9">
      <c r="A84" s="434"/>
      <c r="B84" s="434"/>
      <c r="C84" s="434"/>
      <c r="D84" s="434"/>
      <c r="E84" s="434"/>
      <c r="F84" s="434"/>
      <c r="G84" s="434"/>
      <c r="H84" s="434"/>
      <c r="I84" s="434"/>
    </row>
    <row r="85" spans="1:9">
      <c r="A85" s="434"/>
      <c r="B85" s="434"/>
      <c r="C85" s="434"/>
      <c r="D85" s="434"/>
      <c r="E85" s="434"/>
      <c r="F85" s="434"/>
      <c r="G85" s="434"/>
      <c r="H85" s="434"/>
      <c r="I85" s="434"/>
    </row>
    <row r="86" spans="1:9">
      <c r="A86" s="434"/>
      <c r="B86" s="434"/>
      <c r="C86" s="434"/>
      <c r="D86" s="434"/>
      <c r="E86" s="434"/>
      <c r="F86" s="434"/>
      <c r="G86" s="434"/>
      <c r="H86" s="434"/>
      <c r="I86" s="434"/>
    </row>
    <row r="87" spans="1:9">
      <c r="A87" s="434"/>
      <c r="B87" s="434"/>
      <c r="C87" s="434"/>
      <c r="D87" s="434"/>
      <c r="E87" s="434"/>
      <c r="F87" s="434"/>
      <c r="G87" s="434"/>
      <c r="H87" s="434"/>
      <c r="I87" s="434"/>
    </row>
    <row r="88" spans="1:9">
      <c r="A88" s="434"/>
      <c r="B88" s="434"/>
      <c r="C88" s="434"/>
      <c r="D88" s="434"/>
      <c r="E88" s="434"/>
      <c r="F88" s="434"/>
      <c r="G88" s="434"/>
      <c r="H88" s="434"/>
      <c r="I88" s="434"/>
    </row>
    <row r="89" spans="1:9">
      <c r="A89" s="434"/>
      <c r="B89" s="434"/>
      <c r="C89" s="434"/>
      <c r="D89" s="434"/>
      <c r="E89" s="434"/>
      <c r="F89" s="434"/>
      <c r="G89" s="434"/>
      <c r="H89" s="434"/>
      <c r="I89" s="434"/>
    </row>
    <row r="90" spans="1:9">
      <c r="A90" s="434"/>
      <c r="B90" s="434"/>
      <c r="C90" s="434"/>
      <c r="D90" s="434"/>
      <c r="E90" s="434"/>
      <c r="F90" s="434"/>
      <c r="G90" s="434"/>
      <c r="H90" s="434"/>
      <c r="I90" s="434"/>
    </row>
    <row r="91" spans="1:9">
      <c r="A91" s="434"/>
      <c r="B91" s="434"/>
      <c r="C91" s="434"/>
      <c r="D91" s="434"/>
      <c r="E91" s="434"/>
      <c r="F91" s="434"/>
      <c r="G91" s="434"/>
      <c r="H91" s="434"/>
      <c r="I91" s="434"/>
    </row>
    <row r="92" spans="1:9">
      <c r="A92" s="434"/>
      <c r="B92" s="434"/>
      <c r="C92" s="434"/>
      <c r="D92" s="434"/>
      <c r="E92" s="434"/>
      <c r="F92" s="434"/>
      <c r="G92" s="434"/>
      <c r="H92" s="434"/>
      <c r="I92" s="434"/>
    </row>
    <row r="93" spans="1:9">
      <c r="A93" s="434"/>
      <c r="B93" s="434"/>
      <c r="C93" s="434"/>
      <c r="D93" s="434"/>
      <c r="E93" s="434"/>
      <c r="F93" s="434"/>
      <c r="G93" s="434"/>
      <c r="H93" s="434"/>
      <c r="I93" s="434"/>
    </row>
    <row r="94" spans="1:9">
      <c r="A94" s="434"/>
      <c r="B94" s="434"/>
      <c r="C94" s="434"/>
      <c r="D94" s="434"/>
      <c r="E94" s="434"/>
      <c r="F94" s="434"/>
      <c r="G94" s="434"/>
      <c r="H94" s="434"/>
      <c r="I94" s="434"/>
    </row>
    <row r="95" spans="1:9">
      <c r="A95" s="434"/>
      <c r="B95" s="434"/>
      <c r="C95" s="434"/>
      <c r="D95" s="434"/>
      <c r="E95" s="434"/>
      <c r="F95" s="434"/>
      <c r="G95" s="434"/>
      <c r="H95" s="434"/>
      <c r="I95" s="434"/>
    </row>
    <row r="96" spans="1:9">
      <c r="A96" s="434"/>
      <c r="B96" s="434"/>
      <c r="C96" s="434"/>
      <c r="D96" s="434"/>
      <c r="E96" s="434"/>
      <c r="F96" s="434"/>
      <c r="G96" s="434"/>
      <c r="H96" s="434"/>
      <c r="I96" s="434"/>
    </row>
    <row r="97" spans="1:9">
      <c r="A97" s="434"/>
      <c r="B97" s="434"/>
      <c r="C97" s="434"/>
      <c r="D97" s="434"/>
      <c r="E97" s="434"/>
      <c r="F97" s="434"/>
      <c r="G97" s="434"/>
      <c r="H97" s="434"/>
      <c r="I97" s="434"/>
    </row>
    <row r="98" spans="1:9">
      <c r="A98" s="434"/>
      <c r="B98" s="434"/>
      <c r="C98" s="434"/>
      <c r="D98" s="434"/>
      <c r="E98" s="434"/>
      <c r="F98" s="434"/>
      <c r="G98" s="434"/>
      <c r="H98" s="434"/>
      <c r="I98" s="434"/>
    </row>
    <row r="99" spans="1:9">
      <c r="A99" s="434"/>
      <c r="B99" s="434"/>
      <c r="C99" s="434"/>
      <c r="D99" s="434"/>
      <c r="E99" s="434"/>
      <c r="F99" s="434"/>
      <c r="G99" s="434"/>
      <c r="H99" s="434"/>
      <c r="I99" s="434"/>
    </row>
    <row r="100" spans="1:9">
      <c r="A100" s="434"/>
      <c r="B100" s="434"/>
      <c r="C100" s="434"/>
      <c r="D100" s="434"/>
      <c r="E100" s="434"/>
      <c r="F100" s="434"/>
      <c r="G100" s="434"/>
      <c r="H100" s="434"/>
      <c r="I100" s="434"/>
    </row>
    <row r="101" spans="1:9">
      <c r="A101" s="434"/>
      <c r="B101" s="434"/>
      <c r="C101" s="434"/>
      <c r="D101" s="434"/>
      <c r="E101" s="434"/>
      <c r="F101" s="434"/>
      <c r="G101" s="434"/>
      <c r="H101" s="434"/>
      <c r="I101" s="434"/>
    </row>
    <row r="102" spans="1:9">
      <c r="A102" s="434"/>
      <c r="B102" s="434"/>
      <c r="C102" s="434"/>
      <c r="D102" s="434"/>
      <c r="E102" s="434"/>
      <c r="F102" s="434"/>
      <c r="G102" s="434"/>
      <c r="H102" s="434"/>
      <c r="I102" s="434"/>
    </row>
    <row r="103" spans="1:9">
      <c r="A103" s="434"/>
      <c r="B103" s="434"/>
      <c r="C103" s="434"/>
      <c r="D103" s="434"/>
      <c r="E103" s="434"/>
      <c r="F103" s="434"/>
      <c r="G103" s="434"/>
      <c r="H103" s="434"/>
      <c r="I103" s="434"/>
    </row>
    <row r="104" spans="1:9">
      <c r="A104" s="434"/>
      <c r="B104" s="434"/>
      <c r="C104" s="434"/>
      <c r="D104" s="434"/>
      <c r="E104" s="434"/>
      <c r="F104" s="434"/>
      <c r="G104" s="434"/>
      <c r="H104" s="434"/>
      <c r="I104" s="434"/>
    </row>
    <row r="105" spans="1:9">
      <c r="A105" s="434"/>
      <c r="B105" s="434"/>
      <c r="C105" s="434"/>
      <c r="D105" s="434"/>
      <c r="E105" s="434"/>
      <c r="F105" s="434"/>
      <c r="G105" s="434"/>
      <c r="H105" s="434"/>
      <c r="I105" s="434"/>
    </row>
    <row r="106" spans="1:9">
      <c r="A106" s="434"/>
      <c r="B106" s="434"/>
      <c r="C106" s="434"/>
      <c r="D106" s="434"/>
      <c r="E106" s="434"/>
      <c r="F106" s="434"/>
      <c r="G106" s="434"/>
      <c r="H106" s="434"/>
      <c r="I106" s="434"/>
    </row>
    <row r="107" spans="1:9">
      <c r="A107" s="434"/>
      <c r="B107" s="434"/>
      <c r="C107" s="434"/>
      <c r="D107" s="434"/>
      <c r="E107" s="434"/>
      <c r="F107" s="434"/>
      <c r="G107" s="434"/>
      <c r="H107" s="434"/>
      <c r="I107" s="434"/>
    </row>
    <row r="108" spans="1:9">
      <c r="A108" s="434"/>
      <c r="B108" s="434"/>
      <c r="C108" s="434"/>
      <c r="D108" s="434"/>
      <c r="E108" s="434"/>
      <c r="F108" s="434"/>
      <c r="G108" s="434"/>
      <c r="H108" s="434"/>
      <c r="I108" s="434"/>
    </row>
    <row r="109" spans="1:9">
      <c r="A109" s="434"/>
      <c r="B109" s="434"/>
      <c r="C109" s="434"/>
      <c r="D109" s="434"/>
      <c r="E109" s="434"/>
      <c r="F109" s="434"/>
      <c r="G109" s="434"/>
      <c r="H109" s="434"/>
      <c r="I109" s="434"/>
    </row>
    <row r="110" spans="1:9">
      <c r="A110" s="434"/>
      <c r="B110" s="434"/>
      <c r="C110" s="434"/>
      <c r="D110" s="434"/>
      <c r="E110" s="434"/>
      <c r="F110" s="434"/>
      <c r="G110" s="434"/>
      <c r="H110" s="434"/>
      <c r="I110" s="434"/>
    </row>
    <row r="111" spans="1:9">
      <c r="A111" s="434"/>
      <c r="B111" s="434"/>
      <c r="C111" s="434"/>
      <c r="D111" s="434"/>
      <c r="E111" s="434"/>
      <c r="F111" s="434"/>
      <c r="G111" s="434"/>
      <c r="H111" s="434"/>
      <c r="I111" s="434"/>
    </row>
    <row r="112" spans="1:9">
      <c r="A112" s="434"/>
      <c r="B112" s="434"/>
      <c r="C112" s="434"/>
      <c r="D112" s="434"/>
      <c r="E112" s="434"/>
      <c r="F112" s="434"/>
      <c r="G112" s="434"/>
      <c r="H112" s="434"/>
      <c r="I112" s="434"/>
    </row>
    <row r="113" spans="1:9">
      <c r="A113" s="434"/>
      <c r="B113" s="434"/>
      <c r="C113" s="434"/>
      <c r="D113" s="434"/>
      <c r="E113" s="434"/>
      <c r="F113" s="434"/>
      <c r="G113" s="434"/>
      <c r="H113" s="434"/>
      <c r="I113" s="434"/>
    </row>
    <row r="114" spans="1:9">
      <c r="A114" s="434"/>
      <c r="B114" s="434"/>
      <c r="C114" s="434"/>
      <c r="D114" s="434"/>
      <c r="E114" s="434"/>
      <c r="F114" s="434"/>
      <c r="G114" s="434"/>
      <c r="H114" s="434"/>
      <c r="I114" s="434"/>
    </row>
    <row r="115" spans="1:9">
      <c r="A115" s="434"/>
      <c r="B115" s="434"/>
      <c r="C115" s="434"/>
      <c r="D115" s="434"/>
      <c r="E115" s="434"/>
      <c r="F115" s="434"/>
      <c r="G115" s="434"/>
      <c r="H115" s="434"/>
      <c r="I115" s="434"/>
    </row>
    <row r="116" spans="1:9">
      <c r="A116" s="434"/>
      <c r="B116" s="434"/>
      <c r="C116" s="434"/>
      <c r="D116" s="434"/>
      <c r="E116" s="434"/>
      <c r="F116" s="434"/>
      <c r="G116" s="434"/>
      <c r="H116" s="434"/>
      <c r="I116" s="434"/>
    </row>
    <row r="117" spans="1:9">
      <c r="A117" s="434"/>
      <c r="B117" s="434"/>
      <c r="C117" s="434"/>
      <c r="D117" s="434"/>
      <c r="E117" s="434"/>
      <c r="F117" s="434"/>
      <c r="G117" s="434"/>
      <c r="H117" s="434"/>
      <c r="I117" s="434"/>
    </row>
    <row r="118" spans="1:9">
      <c r="A118" s="434"/>
      <c r="B118" s="434"/>
      <c r="C118" s="434"/>
      <c r="D118" s="434"/>
      <c r="E118" s="434"/>
      <c r="F118" s="434"/>
      <c r="G118" s="434"/>
      <c r="H118" s="434"/>
      <c r="I118" s="434"/>
    </row>
    <row r="119" spans="1:9">
      <c r="A119" s="434"/>
      <c r="B119" s="434"/>
      <c r="C119" s="434"/>
      <c r="D119" s="434"/>
      <c r="E119" s="434"/>
      <c r="F119" s="434"/>
      <c r="G119" s="434"/>
      <c r="H119" s="434"/>
      <c r="I119" s="434"/>
    </row>
    <row r="120" spans="1:9">
      <c r="A120" s="434"/>
      <c r="B120" s="434"/>
      <c r="C120" s="434"/>
      <c r="D120" s="434"/>
      <c r="E120" s="434"/>
      <c r="F120" s="434"/>
      <c r="G120" s="434"/>
      <c r="H120" s="434"/>
      <c r="I120" s="434"/>
    </row>
    <row r="121" spans="1:9">
      <c r="A121" s="434"/>
      <c r="B121" s="434"/>
      <c r="C121" s="434"/>
      <c r="D121" s="434"/>
      <c r="E121" s="434"/>
      <c r="F121" s="434"/>
      <c r="G121" s="434"/>
      <c r="H121" s="434"/>
      <c r="I121" s="434"/>
    </row>
    <row r="122" spans="1:9">
      <c r="A122" s="434"/>
      <c r="B122" s="434"/>
      <c r="C122" s="434"/>
      <c r="D122" s="434"/>
      <c r="E122" s="434"/>
      <c r="F122" s="434"/>
      <c r="G122" s="434"/>
      <c r="H122" s="434"/>
      <c r="I122" s="434"/>
    </row>
    <row r="123" spans="1:9">
      <c r="A123" s="434"/>
      <c r="B123" s="434"/>
      <c r="C123" s="434"/>
      <c r="D123" s="434"/>
      <c r="E123" s="434"/>
      <c r="F123" s="434"/>
      <c r="G123" s="434"/>
      <c r="H123" s="434"/>
      <c r="I123" s="434"/>
    </row>
    <row r="124" spans="1:9">
      <c r="A124" s="434"/>
      <c r="B124" s="434"/>
      <c r="C124" s="434"/>
      <c r="D124" s="434"/>
      <c r="E124" s="434"/>
      <c r="F124" s="434"/>
      <c r="G124" s="434"/>
      <c r="H124" s="434"/>
      <c r="I124" s="434"/>
    </row>
    <row r="125" spans="1:9">
      <c r="A125" s="434"/>
      <c r="B125" s="434"/>
      <c r="C125" s="434"/>
      <c r="D125" s="434"/>
      <c r="E125" s="434"/>
      <c r="F125" s="434"/>
      <c r="G125" s="434"/>
      <c r="H125" s="434"/>
      <c r="I125" s="434"/>
    </row>
    <row r="126" spans="1:9">
      <c r="A126" s="434"/>
      <c r="B126" s="434"/>
      <c r="C126" s="434"/>
      <c r="D126" s="434"/>
      <c r="E126" s="434"/>
      <c r="F126" s="434"/>
      <c r="G126" s="434"/>
      <c r="H126" s="434"/>
      <c r="I126" s="434"/>
    </row>
    <row r="127" spans="1:9">
      <c r="A127" s="434"/>
      <c r="B127" s="434"/>
      <c r="C127" s="434"/>
      <c r="D127" s="434"/>
      <c r="E127" s="434"/>
      <c r="F127" s="434"/>
      <c r="G127" s="434"/>
      <c r="H127" s="434"/>
      <c r="I127" s="434"/>
    </row>
    <row r="128" spans="1:9">
      <c r="A128" s="434"/>
      <c r="B128" s="434"/>
      <c r="C128" s="434"/>
      <c r="D128" s="434"/>
      <c r="E128" s="434"/>
      <c r="F128" s="434"/>
      <c r="G128" s="434"/>
      <c r="H128" s="434"/>
      <c r="I128" s="434"/>
    </row>
    <row r="129" spans="1:9">
      <c r="A129" s="434"/>
      <c r="B129" s="434"/>
      <c r="C129" s="434"/>
      <c r="D129" s="434"/>
      <c r="E129" s="434"/>
      <c r="F129" s="434"/>
      <c r="G129" s="434"/>
      <c r="H129" s="434"/>
      <c r="I129" s="434"/>
    </row>
    <row r="130" spans="1:9">
      <c r="A130" s="434"/>
      <c r="B130" s="434"/>
      <c r="C130" s="434"/>
      <c r="D130" s="434"/>
      <c r="E130" s="434"/>
      <c r="F130" s="434"/>
      <c r="G130" s="434"/>
      <c r="H130" s="434"/>
      <c r="I130" s="434"/>
    </row>
    <row r="131" spans="1:9">
      <c r="A131" s="434"/>
      <c r="B131" s="434"/>
      <c r="C131" s="434"/>
      <c r="D131" s="434"/>
      <c r="E131" s="434"/>
      <c r="F131" s="434"/>
      <c r="G131" s="434"/>
      <c r="H131" s="434"/>
      <c r="I131" s="434"/>
    </row>
    <row r="132" spans="1:9">
      <c r="A132" s="434"/>
      <c r="B132" s="434"/>
      <c r="C132" s="434"/>
      <c r="D132" s="434"/>
      <c r="E132" s="434"/>
      <c r="F132" s="434"/>
      <c r="G132" s="434"/>
      <c r="H132" s="434"/>
      <c r="I132" s="434"/>
    </row>
    <row r="133" spans="1:9">
      <c r="A133" s="434"/>
      <c r="B133" s="434"/>
      <c r="C133" s="434"/>
      <c r="D133" s="434"/>
      <c r="E133" s="434"/>
      <c r="F133" s="434"/>
      <c r="G133" s="434"/>
      <c r="H133" s="434"/>
      <c r="I133" s="434"/>
    </row>
    <row r="134" spans="1:9">
      <c r="A134" s="434"/>
      <c r="B134" s="434"/>
      <c r="C134" s="434"/>
      <c r="D134" s="434"/>
      <c r="E134" s="434"/>
      <c r="F134" s="434"/>
      <c r="G134" s="434"/>
      <c r="H134" s="434"/>
      <c r="I134" s="434"/>
    </row>
    <row r="135" spans="1:9">
      <c r="A135" s="434"/>
      <c r="B135" s="434"/>
      <c r="C135" s="434"/>
      <c r="D135" s="434"/>
      <c r="E135" s="434"/>
      <c r="F135" s="434"/>
      <c r="G135" s="434"/>
      <c r="H135" s="434"/>
      <c r="I135" s="434"/>
    </row>
    <row r="136" spans="1:9">
      <c r="A136" s="434"/>
      <c r="B136" s="434"/>
      <c r="C136" s="434"/>
      <c r="D136" s="434"/>
      <c r="E136" s="434"/>
      <c r="F136" s="434"/>
      <c r="G136" s="434"/>
      <c r="H136" s="434"/>
      <c r="I136" s="434"/>
    </row>
    <row r="137" spans="1:9">
      <c r="A137" s="434"/>
      <c r="B137" s="434"/>
      <c r="C137" s="434"/>
      <c r="D137" s="434"/>
      <c r="E137" s="434"/>
      <c r="F137" s="434"/>
      <c r="G137" s="434"/>
      <c r="H137" s="434"/>
      <c r="I137" s="434"/>
    </row>
    <row r="138" spans="1:9">
      <c r="A138" s="434"/>
      <c r="B138" s="434"/>
      <c r="C138" s="434"/>
      <c r="D138" s="434"/>
      <c r="E138" s="434"/>
      <c r="F138" s="434"/>
      <c r="G138" s="434"/>
      <c r="H138" s="434"/>
      <c r="I138" s="434"/>
    </row>
    <row r="139" spans="1:9">
      <c r="A139" s="434"/>
      <c r="B139" s="434"/>
      <c r="C139" s="434"/>
      <c r="D139" s="434"/>
      <c r="E139" s="434"/>
      <c r="F139" s="434"/>
      <c r="G139" s="434"/>
      <c r="H139" s="434"/>
      <c r="I139" s="434"/>
    </row>
    <row r="140" spans="1:9">
      <c r="A140" s="434"/>
      <c r="B140" s="434"/>
      <c r="C140" s="434"/>
      <c r="D140" s="434"/>
      <c r="E140" s="434"/>
      <c r="F140" s="434"/>
      <c r="G140" s="434"/>
      <c r="H140" s="434"/>
      <c r="I140" s="434"/>
    </row>
    <row r="141" spans="1:9">
      <c r="A141" s="434"/>
      <c r="B141" s="434"/>
      <c r="C141" s="434"/>
      <c r="D141" s="434"/>
      <c r="E141" s="434"/>
      <c r="F141" s="434"/>
      <c r="G141" s="434"/>
      <c r="H141" s="434"/>
      <c r="I141" s="434"/>
    </row>
    <row r="142" spans="1:9">
      <c r="A142" s="434"/>
      <c r="B142" s="434"/>
      <c r="C142" s="434"/>
      <c r="D142" s="434"/>
      <c r="E142" s="434"/>
      <c r="F142" s="434"/>
      <c r="G142" s="434"/>
      <c r="H142" s="434"/>
      <c r="I142" s="434"/>
    </row>
    <row r="143" spans="1:9">
      <c r="A143" s="434"/>
      <c r="B143" s="434"/>
      <c r="C143" s="434"/>
      <c r="D143" s="434"/>
      <c r="E143" s="434"/>
      <c r="F143" s="434"/>
      <c r="G143" s="434"/>
      <c r="H143" s="434"/>
      <c r="I143" s="434"/>
    </row>
    <row r="144" spans="1:9">
      <c r="A144" s="434"/>
      <c r="B144" s="434"/>
      <c r="C144" s="434"/>
      <c r="D144" s="434"/>
      <c r="E144" s="434"/>
      <c r="F144" s="434"/>
      <c r="G144" s="434"/>
      <c r="H144" s="434"/>
      <c r="I144" s="434"/>
    </row>
    <row r="145" spans="1:9">
      <c r="A145" s="434"/>
      <c r="B145" s="434"/>
      <c r="C145" s="434"/>
      <c r="D145" s="434"/>
      <c r="E145" s="434"/>
      <c r="F145" s="434"/>
      <c r="G145" s="434"/>
      <c r="H145" s="434"/>
      <c r="I145" s="434"/>
    </row>
    <row r="146" spans="1:9">
      <c r="A146" s="434"/>
      <c r="B146" s="434"/>
      <c r="C146" s="434"/>
      <c r="D146" s="434"/>
      <c r="E146" s="434"/>
      <c r="F146" s="434"/>
      <c r="G146" s="434"/>
      <c r="H146" s="434"/>
      <c r="I146" s="434"/>
    </row>
    <row r="147" spans="1:9">
      <c r="A147" s="434"/>
      <c r="B147" s="434"/>
      <c r="C147" s="434"/>
      <c r="D147" s="434"/>
      <c r="E147" s="434"/>
      <c r="F147" s="434"/>
      <c r="G147" s="434"/>
      <c r="H147" s="434"/>
      <c r="I147" s="434"/>
    </row>
    <row r="148" spans="1:9">
      <c r="A148" s="434"/>
      <c r="B148" s="434"/>
      <c r="C148" s="434"/>
      <c r="D148" s="434"/>
      <c r="E148" s="434"/>
      <c r="F148" s="434"/>
      <c r="G148" s="434"/>
      <c r="H148" s="434"/>
      <c r="I148" s="434"/>
    </row>
    <row r="149" spans="1:9">
      <c r="A149" s="434"/>
      <c r="B149" s="434"/>
      <c r="C149" s="434"/>
      <c r="D149" s="434"/>
      <c r="E149" s="434"/>
      <c r="F149" s="434"/>
      <c r="G149" s="434"/>
      <c r="H149" s="434"/>
      <c r="I149" s="434"/>
    </row>
    <row r="150" spans="1:9">
      <c r="A150" s="434"/>
      <c r="B150" s="434"/>
      <c r="C150" s="434"/>
      <c r="D150" s="434"/>
      <c r="E150" s="434"/>
      <c r="F150" s="434"/>
      <c r="G150" s="434"/>
      <c r="H150" s="434"/>
      <c r="I150" s="434"/>
    </row>
    <row r="151" spans="1:9">
      <c r="A151" s="434"/>
      <c r="B151" s="434"/>
      <c r="C151" s="434"/>
      <c r="D151" s="434"/>
      <c r="E151" s="434"/>
      <c r="F151" s="434"/>
      <c r="G151" s="434"/>
      <c r="H151" s="434"/>
      <c r="I151" s="434"/>
    </row>
    <row r="152" spans="1:9">
      <c r="A152" s="434"/>
      <c r="B152" s="434"/>
      <c r="C152" s="434"/>
      <c r="D152" s="434"/>
      <c r="E152" s="434"/>
      <c r="F152" s="434"/>
      <c r="G152" s="434"/>
      <c r="H152" s="434"/>
      <c r="I152" s="434"/>
    </row>
    <row r="153" spans="1:9">
      <c r="A153" s="434"/>
      <c r="B153" s="434"/>
      <c r="C153" s="434"/>
      <c r="D153" s="434"/>
      <c r="E153" s="434"/>
      <c r="F153" s="434"/>
      <c r="G153" s="434"/>
      <c r="H153" s="434"/>
      <c r="I153" s="434"/>
    </row>
    <row r="154" spans="1:9">
      <c r="A154" s="434"/>
      <c r="B154" s="434"/>
      <c r="C154" s="434"/>
      <c r="D154" s="434"/>
      <c r="E154" s="434"/>
      <c r="F154" s="434"/>
      <c r="G154" s="434"/>
      <c r="H154" s="434"/>
      <c r="I154" s="434"/>
    </row>
    <row r="155" spans="1:9">
      <c r="A155" s="434"/>
      <c r="B155" s="434"/>
      <c r="C155" s="434"/>
      <c r="D155" s="434"/>
      <c r="E155" s="434"/>
      <c r="F155" s="434"/>
      <c r="G155" s="434"/>
      <c r="H155" s="434"/>
      <c r="I155" s="434"/>
    </row>
    <row r="156" spans="1:9">
      <c r="A156" s="434"/>
      <c r="B156" s="434"/>
      <c r="C156" s="434"/>
      <c r="D156" s="434"/>
      <c r="E156" s="434"/>
      <c r="F156" s="434"/>
      <c r="G156" s="434"/>
      <c r="H156" s="434"/>
      <c r="I156" s="434"/>
    </row>
    <row r="157" spans="1:9">
      <c r="A157" s="434"/>
      <c r="B157" s="434"/>
      <c r="C157" s="434"/>
      <c r="D157" s="434"/>
      <c r="E157" s="434"/>
      <c r="F157" s="434"/>
      <c r="G157" s="434"/>
      <c r="H157" s="434"/>
      <c r="I157" s="434"/>
    </row>
    <row r="158" spans="1:9">
      <c r="A158" s="434"/>
      <c r="B158" s="434"/>
      <c r="C158" s="434"/>
      <c r="D158" s="434"/>
      <c r="E158" s="434"/>
      <c r="F158" s="434"/>
      <c r="G158" s="434"/>
      <c r="H158" s="434"/>
      <c r="I158" s="434"/>
    </row>
    <row r="159" spans="1:9">
      <c r="A159" s="434"/>
      <c r="B159" s="434"/>
      <c r="C159" s="434"/>
      <c r="D159" s="434"/>
      <c r="E159" s="434"/>
      <c r="F159" s="434"/>
      <c r="G159" s="434"/>
      <c r="H159" s="434"/>
      <c r="I159" s="434"/>
    </row>
    <row r="160" spans="1:9">
      <c r="A160" s="434"/>
      <c r="B160" s="434"/>
      <c r="C160" s="434"/>
      <c r="D160" s="434"/>
      <c r="E160" s="434"/>
      <c r="F160" s="434"/>
      <c r="G160" s="434"/>
      <c r="H160" s="434"/>
      <c r="I160" s="434"/>
    </row>
    <row r="161" spans="1:9">
      <c r="A161" s="434"/>
      <c r="B161" s="434"/>
      <c r="C161" s="434"/>
      <c r="D161" s="434"/>
      <c r="E161" s="434"/>
      <c r="F161" s="434"/>
      <c r="G161" s="434"/>
      <c r="H161" s="434"/>
      <c r="I161" s="434"/>
    </row>
    <row r="162" spans="1:9">
      <c r="A162" s="434"/>
      <c r="B162" s="434"/>
      <c r="C162" s="434"/>
      <c r="D162" s="434"/>
      <c r="E162" s="434"/>
      <c r="F162" s="434"/>
      <c r="G162" s="434"/>
      <c r="H162" s="434"/>
      <c r="I162" s="434"/>
    </row>
    <row r="163" spans="1:9">
      <c r="A163" s="434"/>
      <c r="B163" s="434"/>
      <c r="C163" s="434"/>
      <c r="D163" s="434"/>
      <c r="E163" s="434"/>
      <c r="F163" s="434"/>
      <c r="G163" s="434"/>
      <c r="H163" s="434"/>
      <c r="I163" s="434"/>
    </row>
    <row r="164" spans="1:9">
      <c r="A164" s="434"/>
      <c r="B164" s="434"/>
      <c r="C164" s="434"/>
      <c r="D164" s="434"/>
      <c r="E164" s="434"/>
      <c r="F164" s="434"/>
      <c r="G164" s="434"/>
      <c r="H164" s="434"/>
      <c r="I164" s="434"/>
    </row>
    <row r="165" spans="1:9">
      <c r="A165" s="434"/>
      <c r="B165" s="434"/>
      <c r="C165" s="434"/>
      <c r="D165" s="434"/>
      <c r="E165" s="434"/>
      <c r="F165" s="434"/>
      <c r="G165" s="434"/>
      <c r="H165" s="434"/>
      <c r="I165" s="434"/>
    </row>
    <row r="166" spans="1:9">
      <c r="A166" s="434"/>
      <c r="B166" s="434"/>
      <c r="C166" s="434"/>
      <c r="D166" s="434"/>
      <c r="E166" s="434"/>
      <c r="F166" s="434"/>
      <c r="G166" s="434"/>
      <c r="H166" s="434"/>
      <c r="I166" s="434"/>
    </row>
    <row r="167" spans="1:9">
      <c r="A167" s="434"/>
      <c r="B167" s="434"/>
      <c r="C167" s="434"/>
      <c r="D167" s="434"/>
      <c r="E167" s="434"/>
      <c r="F167" s="434"/>
      <c r="G167" s="434"/>
      <c r="H167" s="434"/>
      <c r="I167" s="434"/>
    </row>
    <row r="168" spans="1:9">
      <c r="A168" s="434"/>
      <c r="B168" s="434"/>
      <c r="C168" s="434"/>
      <c r="D168" s="434"/>
      <c r="E168" s="434"/>
      <c r="F168" s="434"/>
      <c r="G168" s="434"/>
      <c r="H168" s="434"/>
      <c r="I168" s="434"/>
    </row>
    <row r="169" spans="1:9">
      <c r="A169" s="434"/>
      <c r="B169" s="434"/>
      <c r="C169" s="434"/>
      <c r="D169" s="434"/>
      <c r="E169" s="434"/>
      <c r="F169" s="434"/>
      <c r="G169" s="434"/>
      <c r="H169" s="434"/>
      <c r="I169" s="434"/>
    </row>
    <row r="170" spans="1:9">
      <c r="A170" s="434"/>
      <c r="B170" s="434"/>
      <c r="C170" s="434"/>
      <c r="D170" s="434"/>
      <c r="E170" s="434"/>
      <c r="F170" s="434"/>
      <c r="G170" s="434"/>
      <c r="H170" s="434"/>
      <c r="I170" s="434"/>
    </row>
    <row r="171" spans="1:9">
      <c r="A171" s="434"/>
      <c r="B171" s="434"/>
      <c r="C171" s="434"/>
      <c r="D171" s="434"/>
      <c r="E171" s="434"/>
      <c r="F171" s="434"/>
      <c r="G171" s="434"/>
      <c r="H171" s="434"/>
      <c r="I171" s="434"/>
    </row>
    <row r="172" spans="1:9">
      <c r="A172" s="434"/>
      <c r="B172" s="434"/>
      <c r="C172" s="434"/>
      <c r="D172" s="434"/>
      <c r="E172" s="434"/>
      <c r="F172" s="434"/>
      <c r="G172" s="434"/>
      <c r="H172" s="434"/>
      <c r="I172" s="434"/>
    </row>
    <row r="173" spans="1:9">
      <c r="A173" s="434"/>
      <c r="B173" s="434"/>
      <c r="C173" s="434"/>
      <c r="D173" s="434"/>
      <c r="E173" s="434"/>
      <c r="F173" s="434"/>
      <c r="G173" s="434"/>
      <c r="H173" s="434"/>
      <c r="I173" s="434"/>
    </row>
    <row r="174" spans="1:9">
      <c r="A174" s="434"/>
      <c r="B174" s="434"/>
      <c r="C174" s="434"/>
      <c r="D174" s="434"/>
      <c r="E174" s="434"/>
      <c r="F174" s="434"/>
      <c r="G174" s="434"/>
      <c r="H174" s="434"/>
      <c r="I174" s="434"/>
    </row>
    <row r="175" spans="1:9">
      <c r="A175" s="434"/>
      <c r="B175" s="434"/>
      <c r="C175" s="434"/>
      <c r="D175" s="434"/>
      <c r="E175" s="434"/>
      <c r="F175" s="434"/>
      <c r="G175" s="434"/>
      <c r="H175" s="434"/>
      <c r="I175" s="434"/>
    </row>
    <row r="176" spans="1:9">
      <c r="A176" s="434"/>
      <c r="B176" s="434"/>
      <c r="C176" s="434"/>
      <c r="D176" s="434"/>
      <c r="E176" s="434"/>
      <c r="F176" s="434"/>
      <c r="G176" s="434"/>
      <c r="H176" s="434"/>
      <c r="I176" s="434"/>
    </row>
    <row r="177" spans="1:9">
      <c r="A177" s="434"/>
      <c r="B177" s="434"/>
      <c r="C177" s="434"/>
      <c r="D177" s="434"/>
      <c r="E177" s="434"/>
      <c r="F177" s="434"/>
      <c r="G177" s="434"/>
      <c r="H177" s="434"/>
      <c r="I177" s="434"/>
    </row>
    <row r="178" spans="1:9">
      <c r="A178" s="434"/>
      <c r="B178" s="434"/>
      <c r="C178" s="434"/>
      <c r="D178" s="434"/>
      <c r="E178" s="434"/>
      <c r="F178" s="434"/>
      <c r="G178" s="434"/>
      <c r="H178" s="434"/>
      <c r="I178" s="434"/>
    </row>
    <row r="179" spans="1:9">
      <c r="A179" s="434"/>
      <c r="B179" s="434"/>
      <c r="C179" s="434"/>
      <c r="D179" s="434"/>
      <c r="E179" s="434"/>
      <c r="F179" s="434"/>
      <c r="G179" s="434"/>
      <c r="H179" s="434"/>
      <c r="I179" s="434"/>
    </row>
    <row r="180" spans="1:9">
      <c r="A180" s="434"/>
      <c r="B180" s="434"/>
      <c r="C180" s="434"/>
      <c r="D180" s="434"/>
      <c r="E180" s="434"/>
      <c r="F180" s="434"/>
      <c r="G180" s="434"/>
      <c r="H180" s="434"/>
      <c r="I180" s="434"/>
    </row>
    <row r="181" spans="1:9">
      <c r="A181" s="434"/>
      <c r="B181" s="434"/>
      <c r="C181" s="434"/>
      <c r="D181" s="434"/>
      <c r="E181" s="434"/>
      <c r="F181" s="434"/>
      <c r="G181" s="434"/>
      <c r="H181" s="434"/>
      <c r="I181" s="434"/>
    </row>
    <row r="182" spans="1:9">
      <c r="A182" s="434"/>
      <c r="B182" s="434"/>
      <c r="C182" s="434"/>
      <c r="D182" s="434"/>
      <c r="E182" s="434"/>
      <c r="F182" s="434"/>
      <c r="G182" s="434"/>
      <c r="H182" s="434"/>
      <c r="I182" s="434"/>
    </row>
    <row r="183" spans="1:9">
      <c r="A183" s="434"/>
      <c r="B183" s="434"/>
      <c r="C183" s="434"/>
      <c r="D183" s="434"/>
      <c r="E183" s="434"/>
      <c r="F183" s="434"/>
      <c r="G183" s="434"/>
      <c r="H183" s="434"/>
      <c r="I183" s="434"/>
    </row>
    <row r="184" spans="1:9">
      <c r="A184" s="434"/>
      <c r="B184" s="434"/>
      <c r="C184" s="434"/>
      <c r="D184" s="434"/>
      <c r="E184" s="434"/>
      <c r="F184" s="434"/>
      <c r="G184" s="434"/>
      <c r="H184" s="434"/>
      <c r="I184" s="434"/>
    </row>
    <row r="185" spans="1:9">
      <c r="A185" s="434"/>
      <c r="B185" s="434"/>
      <c r="C185" s="434"/>
      <c r="D185" s="434"/>
      <c r="E185" s="434"/>
      <c r="F185" s="434"/>
      <c r="G185" s="434"/>
      <c r="H185" s="434"/>
      <c r="I185" s="434"/>
    </row>
    <row r="186" spans="1:9">
      <c r="A186" s="434"/>
      <c r="B186" s="434"/>
      <c r="C186" s="434"/>
      <c r="D186" s="434"/>
      <c r="E186" s="434"/>
      <c r="F186" s="434"/>
      <c r="G186" s="434"/>
      <c r="H186" s="434"/>
      <c r="I186" s="434"/>
    </row>
    <row r="187" spans="1:9">
      <c r="A187" s="434"/>
      <c r="B187" s="434"/>
      <c r="C187" s="434"/>
      <c r="D187" s="434"/>
      <c r="E187" s="434"/>
      <c r="F187" s="434"/>
      <c r="G187" s="434"/>
      <c r="H187" s="434"/>
      <c r="I187" s="434"/>
    </row>
    <row r="188" spans="1:9">
      <c r="A188" s="434"/>
      <c r="B188" s="434"/>
      <c r="C188" s="434"/>
      <c r="D188" s="434"/>
      <c r="E188" s="434"/>
      <c r="F188" s="434"/>
      <c r="G188" s="434"/>
      <c r="H188" s="434"/>
      <c r="I188" s="434"/>
    </row>
    <row r="189" spans="1:9">
      <c r="A189" s="434"/>
      <c r="B189" s="434"/>
      <c r="C189" s="434"/>
      <c r="D189" s="434"/>
      <c r="E189" s="434"/>
      <c r="F189" s="434"/>
      <c r="G189" s="434"/>
      <c r="H189" s="434"/>
      <c r="I189" s="434"/>
    </row>
    <row r="190" spans="1:9">
      <c r="A190" s="434"/>
      <c r="B190" s="434"/>
      <c r="C190" s="434"/>
      <c r="D190" s="434"/>
      <c r="E190" s="434"/>
      <c r="F190" s="434"/>
      <c r="G190" s="434"/>
      <c r="H190" s="434"/>
      <c r="I190" s="434"/>
    </row>
    <row r="191" spans="1:9">
      <c r="A191" s="434"/>
      <c r="B191" s="434"/>
      <c r="C191" s="434"/>
      <c r="D191" s="434"/>
      <c r="E191" s="434"/>
      <c r="F191" s="434"/>
      <c r="G191" s="434"/>
      <c r="H191" s="434"/>
      <c r="I191" s="434"/>
    </row>
    <row r="192" spans="1:9">
      <c r="A192" s="434"/>
      <c r="B192" s="434"/>
      <c r="C192" s="434"/>
      <c r="D192" s="434"/>
      <c r="E192" s="434"/>
      <c r="F192" s="434"/>
      <c r="G192" s="434"/>
      <c r="H192" s="434"/>
      <c r="I192" s="434"/>
    </row>
    <row r="193" spans="1:9">
      <c r="A193" s="434"/>
      <c r="B193" s="434"/>
      <c r="C193" s="434"/>
      <c r="D193" s="434"/>
      <c r="E193" s="434"/>
      <c r="F193" s="434"/>
      <c r="G193" s="434"/>
      <c r="H193" s="434"/>
      <c r="I193" s="434"/>
    </row>
    <row r="194" spans="1:9">
      <c r="A194" s="434"/>
      <c r="B194" s="434"/>
      <c r="C194" s="434"/>
      <c r="D194" s="434"/>
      <c r="E194" s="434"/>
      <c r="F194" s="434"/>
      <c r="G194" s="434"/>
      <c r="H194" s="434"/>
      <c r="I194" s="434"/>
    </row>
    <row r="195" spans="1:9">
      <c r="A195" s="434"/>
      <c r="B195" s="434"/>
      <c r="C195" s="434"/>
      <c r="D195" s="434"/>
      <c r="E195" s="434"/>
      <c r="F195" s="434"/>
      <c r="G195" s="434"/>
      <c r="H195" s="434"/>
      <c r="I195" s="434"/>
    </row>
    <row r="196" spans="1:9">
      <c r="A196" s="434"/>
      <c r="B196" s="434"/>
      <c r="C196" s="434"/>
      <c r="D196" s="434"/>
      <c r="E196" s="434"/>
      <c r="F196" s="434"/>
      <c r="G196" s="434"/>
      <c r="H196" s="434"/>
      <c r="I196" s="434"/>
    </row>
    <row r="197" spans="1:9">
      <c r="A197" s="434"/>
      <c r="B197" s="434"/>
      <c r="C197" s="434"/>
      <c r="D197" s="434"/>
      <c r="E197" s="434"/>
      <c r="F197" s="434"/>
      <c r="G197" s="434"/>
      <c r="H197" s="434"/>
      <c r="I197" s="434"/>
    </row>
    <row r="198" spans="1:9">
      <c r="A198" s="434"/>
      <c r="B198" s="434"/>
      <c r="C198" s="434"/>
      <c r="D198" s="434"/>
      <c r="E198" s="434"/>
      <c r="F198" s="434"/>
      <c r="G198" s="434"/>
      <c r="H198" s="434"/>
      <c r="I198" s="434"/>
    </row>
    <row r="199" spans="1:9">
      <c r="A199" s="434"/>
      <c r="B199" s="434"/>
      <c r="C199" s="434"/>
      <c r="D199" s="434"/>
      <c r="E199" s="434"/>
      <c r="F199" s="434"/>
      <c r="G199" s="434"/>
      <c r="H199" s="434"/>
      <c r="I199" s="434"/>
    </row>
    <row r="200" spans="1:9">
      <c r="A200" s="434"/>
      <c r="B200" s="434"/>
      <c r="C200" s="434"/>
      <c r="D200" s="434"/>
      <c r="E200" s="434"/>
      <c r="F200" s="434"/>
      <c r="G200" s="434"/>
      <c r="H200" s="434"/>
      <c r="I200" s="434"/>
    </row>
    <row r="201" spans="1:9">
      <c r="A201" s="434"/>
      <c r="B201" s="434"/>
      <c r="C201" s="434"/>
      <c r="D201" s="434"/>
      <c r="E201" s="434"/>
      <c r="F201" s="434"/>
      <c r="G201" s="434"/>
      <c r="H201" s="434"/>
      <c r="I201" s="434"/>
    </row>
    <row r="202" spans="1:9">
      <c r="A202" s="434"/>
      <c r="B202" s="434"/>
      <c r="C202" s="434"/>
      <c r="D202" s="434"/>
      <c r="E202" s="434"/>
      <c r="F202" s="434"/>
      <c r="G202" s="434"/>
      <c r="H202" s="434"/>
      <c r="I202" s="434"/>
    </row>
    <row r="203" spans="1:9">
      <c r="A203" s="434"/>
      <c r="B203" s="434"/>
      <c r="C203" s="434"/>
      <c r="D203" s="434"/>
      <c r="E203" s="434"/>
      <c r="F203" s="434"/>
      <c r="G203" s="434"/>
      <c r="H203" s="434"/>
      <c r="I203" s="434"/>
    </row>
    <row r="204" spans="1:9">
      <c r="A204" s="434"/>
      <c r="B204" s="434"/>
      <c r="C204" s="434"/>
      <c r="D204" s="434"/>
      <c r="E204" s="434"/>
      <c r="F204" s="434"/>
      <c r="G204" s="434"/>
      <c r="H204" s="434"/>
      <c r="I204" s="434"/>
    </row>
    <row r="205" spans="1:9">
      <c r="A205" s="434"/>
      <c r="B205" s="434"/>
      <c r="C205" s="434"/>
      <c r="D205" s="434"/>
      <c r="E205" s="434"/>
      <c r="F205" s="434"/>
      <c r="G205" s="434"/>
      <c r="H205" s="434"/>
      <c r="I205" s="434"/>
    </row>
    <row r="206" spans="1:9">
      <c r="A206" s="434"/>
      <c r="B206" s="434"/>
      <c r="C206" s="434"/>
      <c r="D206" s="434"/>
      <c r="E206" s="434"/>
      <c r="F206" s="434"/>
      <c r="G206" s="434"/>
      <c r="H206" s="434"/>
      <c r="I206" s="434"/>
    </row>
    <row r="207" spans="1:9">
      <c r="A207" s="434"/>
      <c r="B207" s="434"/>
      <c r="C207" s="434"/>
      <c r="D207" s="434"/>
      <c r="E207" s="434"/>
      <c r="F207" s="434"/>
      <c r="G207" s="434"/>
      <c r="H207" s="434"/>
      <c r="I207" s="434"/>
    </row>
    <row r="208" spans="1:9">
      <c r="A208" s="434"/>
      <c r="B208" s="434"/>
      <c r="C208" s="434"/>
      <c r="D208" s="434"/>
      <c r="E208" s="434"/>
      <c r="F208" s="434"/>
      <c r="G208" s="434"/>
      <c r="H208" s="434"/>
      <c r="I208" s="434"/>
    </row>
    <row r="209" spans="1:9">
      <c r="A209" s="434"/>
      <c r="B209" s="434"/>
      <c r="C209" s="434"/>
      <c r="D209" s="434"/>
      <c r="E209" s="434"/>
      <c r="F209" s="434"/>
      <c r="G209" s="434"/>
      <c r="H209" s="434"/>
      <c r="I209" s="434"/>
    </row>
    <row r="210" spans="1:9">
      <c r="A210" s="434"/>
      <c r="B210" s="434"/>
      <c r="C210" s="434"/>
      <c r="D210" s="434"/>
      <c r="E210" s="434"/>
      <c r="F210" s="434"/>
      <c r="G210" s="434"/>
      <c r="H210" s="434"/>
      <c r="I210" s="434"/>
    </row>
    <row r="211" spans="1:9">
      <c r="A211" s="434"/>
      <c r="B211" s="434"/>
      <c r="C211" s="434"/>
      <c r="D211" s="434"/>
      <c r="E211" s="434"/>
      <c r="F211" s="434"/>
      <c r="G211" s="434"/>
      <c r="H211" s="434"/>
      <c r="I211" s="434"/>
    </row>
    <row r="212" spans="1:9">
      <c r="A212" s="434"/>
      <c r="B212" s="434"/>
      <c r="C212" s="434"/>
      <c r="D212" s="434"/>
      <c r="E212" s="434"/>
      <c r="F212" s="434"/>
      <c r="G212" s="434"/>
      <c r="H212" s="434"/>
      <c r="I212" s="434"/>
    </row>
    <row r="213" spans="1:9">
      <c r="A213" s="434"/>
      <c r="B213" s="434"/>
      <c r="C213" s="434"/>
      <c r="D213" s="434"/>
      <c r="E213" s="434"/>
      <c r="F213" s="434"/>
      <c r="G213" s="434"/>
      <c r="H213" s="434"/>
      <c r="I213" s="434"/>
    </row>
    <row r="214" spans="1:9">
      <c r="A214" s="434"/>
      <c r="B214" s="434"/>
      <c r="C214" s="434"/>
      <c r="D214" s="434"/>
      <c r="E214" s="434"/>
      <c r="F214" s="434"/>
      <c r="G214" s="434"/>
      <c r="H214" s="434"/>
      <c r="I214" s="434"/>
    </row>
    <row r="215" spans="1:9">
      <c r="A215" s="434"/>
      <c r="B215" s="434"/>
      <c r="C215" s="434"/>
      <c r="D215" s="434"/>
      <c r="E215" s="434"/>
      <c r="F215" s="434"/>
      <c r="G215" s="434"/>
      <c r="H215" s="434"/>
      <c r="I215" s="434"/>
    </row>
    <row r="216" spans="1:9">
      <c r="A216" s="434"/>
      <c r="B216" s="434"/>
      <c r="C216" s="434"/>
      <c r="D216" s="434"/>
      <c r="E216" s="434"/>
      <c r="F216" s="434"/>
      <c r="G216" s="434"/>
      <c r="H216" s="434"/>
      <c r="I216" s="434"/>
    </row>
    <row r="217" spans="1:9">
      <c r="A217" s="434"/>
      <c r="B217" s="434"/>
      <c r="C217" s="434"/>
      <c r="D217" s="434"/>
      <c r="E217" s="434"/>
      <c r="F217" s="434"/>
      <c r="G217" s="434"/>
      <c r="H217" s="434"/>
      <c r="I217" s="434"/>
    </row>
    <row r="218" spans="1:9">
      <c r="A218" s="434"/>
      <c r="B218" s="434"/>
      <c r="C218" s="434"/>
      <c r="D218" s="434"/>
      <c r="E218" s="434"/>
      <c r="F218" s="434"/>
      <c r="G218" s="434"/>
      <c r="H218" s="434"/>
      <c r="I218" s="434"/>
    </row>
    <row r="219" spans="1:9">
      <c r="A219" s="434"/>
      <c r="B219" s="434"/>
      <c r="C219" s="434"/>
      <c r="D219" s="434"/>
      <c r="E219" s="434"/>
      <c r="F219" s="434"/>
      <c r="G219" s="434"/>
      <c r="H219" s="434"/>
      <c r="I219" s="434"/>
    </row>
    <row r="220" spans="1:9">
      <c r="A220" s="434"/>
      <c r="B220" s="434"/>
      <c r="C220" s="434"/>
      <c r="D220" s="434"/>
      <c r="E220" s="434"/>
      <c r="F220" s="434"/>
      <c r="G220" s="434"/>
      <c r="H220" s="434"/>
      <c r="I220" s="434"/>
    </row>
    <row r="221" spans="1:9">
      <c r="A221" s="434"/>
      <c r="B221" s="434"/>
      <c r="C221" s="434"/>
      <c r="D221" s="434"/>
      <c r="E221" s="434"/>
      <c r="F221" s="434"/>
      <c r="G221" s="434"/>
      <c r="H221" s="434"/>
      <c r="I221" s="434"/>
    </row>
    <row r="222" spans="1:9">
      <c r="A222" s="434"/>
      <c r="B222" s="434"/>
      <c r="C222" s="434"/>
      <c r="D222" s="434"/>
      <c r="E222" s="434"/>
      <c r="F222" s="434"/>
      <c r="G222" s="434"/>
      <c r="H222" s="434"/>
      <c r="I222" s="434"/>
    </row>
    <row r="223" spans="1:9">
      <c r="A223" s="434"/>
      <c r="B223" s="434"/>
      <c r="C223" s="434"/>
      <c r="D223" s="434"/>
      <c r="E223" s="434"/>
      <c r="F223" s="434"/>
      <c r="G223" s="434"/>
      <c r="H223" s="434"/>
      <c r="I223" s="434"/>
    </row>
    <row r="224" spans="1:9">
      <c r="A224" s="434"/>
      <c r="B224" s="434"/>
      <c r="C224" s="434"/>
      <c r="D224" s="434"/>
      <c r="E224" s="434"/>
      <c r="F224" s="434"/>
      <c r="G224" s="434"/>
      <c r="H224" s="434"/>
      <c r="I224" s="434"/>
    </row>
    <row r="225" spans="1:9">
      <c r="A225" s="434"/>
      <c r="B225" s="434"/>
      <c r="C225" s="434"/>
      <c r="D225" s="434"/>
      <c r="E225" s="434"/>
      <c r="F225" s="434"/>
      <c r="G225" s="434"/>
      <c r="H225" s="434"/>
      <c r="I225" s="434"/>
    </row>
    <row r="226" spans="1:9">
      <c r="A226" s="434"/>
      <c r="B226" s="434"/>
      <c r="C226" s="434"/>
      <c r="D226" s="434"/>
      <c r="E226" s="434"/>
      <c r="F226" s="434"/>
      <c r="G226" s="434"/>
      <c r="H226" s="434"/>
      <c r="I226" s="434"/>
    </row>
    <row r="227" spans="1:9">
      <c r="A227" s="434"/>
      <c r="B227" s="434"/>
      <c r="C227" s="434"/>
      <c r="D227" s="434"/>
      <c r="E227" s="434"/>
      <c r="F227" s="434"/>
      <c r="G227" s="434"/>
      <c r="H227" s="434"/>
      <c r="I227" s="434"/>
    </row>
    <row r="228" spans="1:9">
      <c r="A228" s="434"/>
      <c r="B228" s="434"/>
      <c r="C228" s="434"/>
      <c r="D228" s="434"/>
      <c r="E228" s="434"/>
      <c r="F228" s="434"/>
      <c r="G228" s="434"/>
      <c r="H228" s="434"/>
      <c r="I228" s="434"/>
    </row>
    <row r="229" spans="1:9">
      <c r="A229" s="434"/>
      <c r="B229" s="434"/>
      <c r="C229" s="434"/>
      <c r="D229" s="434"/>
      <c r="E229" s="434"/>
      <c r="F229" s="434"/>
      <c r="G229" s="434"/>
      <c r="H229" s="434"/>
      <c r="I229" s="434"/>
    </row>
    <row r="230" spans="1:9">
      <c r="A230" s="434"/>
      <c r="B230" s="434"/>
      <c r="C230" s="434"/>
      <c r="D230" s="434"/>
      <c r="E230" s="434"/>
      <c r="F230" s="434"/>
      <c r="G230" s="434"/>
      <c r="H230" s="434"/>
      <c r="I230" s="434"/>
    </row>
    <row r="231" spans="1:9">
      <c r="A231" s="434"/>
      <c r="B231" s="434"/>
      <c r="C231" s="434"/>
      <c r="D231" s="434"/>
      <c r="E231" s="434"/>
      <c r="F231" s="434"/>
      <c r="G231" s="434"/>
      <c r="H231" s="434"/>
      <c r="I231" s="434"/>
    </row>
    <row r="232" spans="1:9">
      <c r="A232" s="434"/>
      <c r="B232" s="434"/>
      <c r="C232" s="434"/>
      <c r="D232" s="434"/>
      <c r="E232" s="434"/>
      <c r="F232" s="434"/>
      <c r="G232" s="434"/>
      <c r="H232" s="434"/>
      <c r="I232" s="434"/>
    </row>
    <row r="233" spans="1:9">
      <c r="A233" s="434"/>
      <c r="B233" s="434"/>
      <c r="C233" s="434"/>
      <c r="D233" s="434"/>
      <c r="E233" s="434"/>
      <c r="F233" s="434"/>
      <c r="G233" s="434"/>
      <c r="H233" s="434"/>
      <c r="I233" s="434"/>
    </row>
    <row r="234" spans="1:9">
      <c r="A234" s="434"/>
      <c r="B234" s="434"/>
      <c r="C234" s="434"/>
      <c r="D234" s="434"/>
      <c r="E234" s="434"/>
      <c r="F234" s="434"/>
      <c r="G234" s="434"/>
      <c r="H234" s="434"/>
      <c r="I234" s="434"/>
    </row>
    <row r="235" spans="1:9">
      <c r="A235" s="434"/>
      <c r="B235" s="434"/>
      <c r="C235" s="434"/>
      <c r="D235" s="434"/>
      <c r="E235" s="434"/>
      <c r="F235" s="434"/>
      <c r="G235" s="434"/>
      <c r="H235" s="434"/>
      <c r="I235" s="434"/>
    </row>
    <row r="236" spans="1:9">
      <c r="A236" s="434"/>
      <c r="B236" s="434"/>
      <c r="C236" s="434"/>
      <c r="D236" s="434"/>
      <c r="E236" s="434"/>
      <c r="F236" s="434"/>
      <c r="G236" s="434"/>
      <c r="H236" s="434"/>
      <c r="I236" s="434"/>
    </row>
    <row r="237" spans="1:9">
      <c r="A237" s="434"/>
      <c r="B237" s="434"/>
      <c r="C237" s="434"/>
      <c r="D237" s="434"/>
      <c r="E237" s="434"/>
      <c r="F237" s="434"/>
      <c r="G237" s="434"/>
      <c r="H237" s="434"/>
      <c r="I237" s="434"/>
    </row>
    <row r="238" spans="1:9">
      <c r="A238" s="434"/>
      <c r="B238" s="434"/>
      <c r="C238" s="434"/>
      <c r="D238" s="434"/>
      <c r="E238" s="434"/>
      <c r="F238" s="434"/>
      <c r="G238" s="434"/>
      <c r="H238" s="434"/>
      <c r="I238" s="434"/>
    </row>
    <row r="239" spans="1:9">
      <c r="A239" s="434"/>
      <c r="B239" s="434"/>
      <c r="C239" s="434"/>
      <c r="D239" s="434"/>
      <c r="E239" s="434"/>
      <c r="F239" s="434"/>
      <c r="G239" s="434"/>
      <c r="H239" s="434"/>
      <c r="I239" s="434"/>
    </row>
    <row r="240" spans="1:9">
      <c r="A240" s="434"/>
      <c r="B240" s="434"/>
      <c r="C240" s="434"/>
      <c r="D240" s="434"/>
      <c r="E240" s="434"/>
      <c r="F240" s="434"/>
      <c r="G240" s="434"/>
      <c r="H240" s="434"/>
      <c r="I240" s="434"/>
    </row>
    <row r="241" spans="1:9">
      <c r="A241" s="434"/>
      <c r="B241" s="434"/>
      <c r="C241" s="434"/>
      <c r="D241" s="434"/>
      <c r="E241" s="434"/>
      <c r="F241" s="434"/>
      <c r="G241" s="434"/>
      <c r="H241" s="434"/>
      <c r="I241" s="434"/>
    </row>
    <row r="242" spans="1:9">
      <c r="A242" s="434"/>
      <c r="B242" s="434"/>
      <c r="C242" s="434"/>
      <c r="D242" s="434"/>
      <c r="E242" s="434"/>
      <c r="F242" s="434"/>
      <c r="G242" s="434"/>
      <c r="H242" s="434"/>
      <c r="I242" s="434"/>
    </row>
    <row r="243" spans="1:9">
      <c r="A243" s="434"/>
      <c r="B243" s="434"/>
      <c r="C243" s="434"/>
      <c r="D243" s="434"/>
      <c r="E243" s="434"/>
      <c r="F243" s="434"/>
      <c r="G243" s="434"/>
      <c r="H243" s="434"/>
      <c r="I243" s="434"/>
    </row>
    <row r="244" spans="1:9">
      <c r="A244" s="434"/>
      <c r="B244" s="434"/>
      <c r="C244" s="434"/>
      <c r="D244" s="434"/>
      <c r="E244" s="434"/>
      <c r="F244" s="434"/>
      <c r="G244" s="434"/>
      <c r="H244" s="434"/>
      <c r="I244" s="434"/>
    </row>
    <row r="245" spans="1:9">
      <c r="A245" s="434"/>
      <c r="B245" s="434"/>
      <c r="C245" s="434"/>
      <c r="D245" s="434"/>
      <c r="E245" s="434"/>
      <c r="F245" s="434"/>
      <c r="G245" s="434"/>
      <c r="H245" s="434"/>
      <c r="I245" s="434"/>
    </row>
    <row r="246" spans="1:9">
      <c r="A246" s="434"/>
      <c r="B246" s="434"/>
      <c r="C246" s="434"/>
      <c r="D246" s="434"/>
      <c r="E246" s="434"/>
      <c r="F246" s="434"/>
      <c r="G246" s="434"/>
      <c r="H246" s="434"/>
      <c r="I246" s="434"/>
    </row>
    <row r="247" spans="1:9">
      <c r="A247" s="434"/>
      <c r="B247" s="434"/>
      <c r="C247" s="434"/>
      <c r="D247" s="434"/>
      <c r="E247" s="434"/>
      <c r="F247" s="434"/>
      <c r="G247" s="434"/>
      <c r="H247" s="434"/>
      <c r="I247" s="434"/>
    </row>
    <row r="248" spans="1:9">
      <c r="A248" s="434"/>
      <c r="B248" s="434"/>
      <c r="C248" s="434"/>
      <c r="D248" s="434"/>
      <c r="E248" s="434"/>
      <c r="F248" s="434"/>
      <c r="G248" s="434"/>
      <c r="H248" s="434"/>
      <c r="I248" s="434"/>
    </row>
    <row r="249" spans="1:9">
      <c r="A249" s="434"/>
      <c r="B249" s="434"/>
      <c r="C249" s="434"/>
      <c r="D249" s="434"/>
      <c r="E249" s="434"/>
      <c r="F249" s="434"/>
      <c r="G249" s="434"/>
      <c r="H249" s="434"/>
      <c r="I249" s="434"/>
    </row>
    <row r="250" spans="1:9">
      <c r="A250" s="434"/>
      <c r="B250" s="434"/>
      <c r="C250" s="434"/>
      <c r="D250" s="434"/>
      <c r="E250" s="434"/>
      <c r="F250" s="434"/>
      <c r="G250" s="434"/>
      <c r="H250" s="434"/>
      <c r="I250" s="434"/>
    </row>
    <row r="251" spans="1:9">
      <c r="A251" s="434"/>
      <c r="B251" s="434"/>
      <c r="C251" s="434"/>
      <c r="D251" s="434"/>
      <c r="E251" s="434"/>
      <c r="F251" s="434"/>
      <c r="G251" s="434"/>
      <c r="H251" s="434"/>
      <c r="I251" s="434"/>
    </row>
    <row r="252" spans="1:9">
      <c r="A252" s="434"/>
      <c r="B252" s="434"/>
      <c r="C252" s="434"/>
      <c r="D252" s="434"/>
      <c r="E252" s="434"/>
      <c r="F252" s="434"/>
      <c r="G252" s="434"/>
      <c r="H252" s="434"/>
      <c r="I252" s="434"/>
    </row>
    <row r="253" spans="1:9">
      <c r="A253" s="434"/>
      <c r="B253" s="434"/>
      <c r="C253" s="434"/>
      <c r="D253" s="434"/>
      <c r="E253" s="434"/>
      <c r="F253" s="434"/>
      <c r="G253" s="434"/>
      <c r="H253" s="434"/>
      <c r="I253" s="434"/>
    </row>
    <row r="254" spans="1:9">
      <c r="A254" s="434"/>
      <c r="B254" s="434"/>
      <c r="C254" s="434"/>
      <c r="D254" s="434"/>
      <c r="E254" s="434"/>
      <c r="F254" s="434"/>
      <c r="G254" s="434"/>
      <c r="H254" s="434"/>
      <c r="I254" s="434"/>
    </row>
    <row r="255" spans="1:9">
      <c r="A255" s="434"/>
      <c r="B255" s="434"/>
      <c r="C255" s="434"/>
      <c r="D255" s="434"/>
      <c r="E255" s="434"/>
      <c r="F255" s="434"/>
      <c r="G255" s="434"/>
      <c r="H255" s="434"/>
      <c r="I255" s="434"/>
    </row>
    <row r="256" spans="1:9">
      <c r="A256" s="434"/>
      <c r="B256" s="434"/>
      <c r="C256" s="434"/>
      <c r="D256" s="434"/>
      <c r="E256" s="434"/>
      <c r="F256" s="434"/>
      <c r="G256" s="434"/>
      <c r="H256" s="434"/>
      <c r="I256" s="434"/>
    </row>
    <row r="257" spans="1:9">
      <c r="A257" s="434"/>
      <c r="B257" s="434"/>
      <c r="C257" s="434"/>
      <c r="D257" s="434"/>
      <c r="E257" s="434"/>
      <c r="F257" s="434"/>
      <c r="G257" s="434"/>
      <c r="H257" s="434"/>
      <c r="I257" s="434"/>
    </row>
    <row r="258" spans="1:9">
      <c r="A258" s="434"/>
      <c r="B258" s="434"/>
      <c r="C258" s="434"/>
      <c r="D258" s="434"/>
      <c r="E258" s="434"/>
      <c r="F258" s="434"/>
      <c r="G258" s="434"/>
      <c r="H258" s="434"/>
      <c r="I258" s="434"/>
    </row>
    <row r="259" spans="1:9">
      <c r="A259" s="434"/>
      <c r="B259" s="434"/>
      <c r="C259" s="434"/>
      <c r="D259" s="434"/>
      <c r="E259" s="434"/>
      <c r="F259" s="434"/>
      <c r="G259" s="434"/>
      <c r="H259" s="434"/>
      <c r="I259" s="434"/>
    </row>
    <row r="260" spans="1:9">
      <c r="A260" s="434"/>
      <c r="B260" s="434"/>
      <c r="C260" s="434"/>
      <c r="D260" s="434"/>
      <c r="E260" s="434"/>
      <c r="F260" s="434"/>
      <c r="G260" s="434"/>
      <c r="H260" s="434"/>
      <c r="I260" s="434"/>
    </row>
    <row r="261" spans="1:9">
      <c r="A261" s="434"/>
      <c r="B261" s="434"/>
      <c r="C261" s="434"/>
      <c r="D261" s="434"/>
      <c r="E261" s="434"/>
      <c r="F261" s="434"/>
      <c r="G261" s="434"/>
      <c r="H261" s="434"/>
      <c r="I261" s="434"/>
    </row>
    <row r="262" spans="1:9">
      <c r="A262" s="434"/>
      <c r="B262" s="434"/>
      <c r="C262" s="434"/>
      <c r="D262" s="434"/>
      <c r="E262" s="434"/>
      <c r="F262" s="434"/>
      <c r="G262" s="434"/>
      <c r="H262" s="434"/>
      <c r="I262" s="434"/>
    </row>
    <row r="263" spans="1:9">
      <c r="A263" s="434"/>
      <c r="B263" s="434"/>
      <c r="C263" s="434"/>
      <c r="D263" s="434"/>
      <c r="E263" s="434"/>
      <c r="F263" s="434"/>
      <c r="G263" s="434"/>
      <c r="H263" s="434"/>
      <c r="I263" s="434"/>
    </row>
    <row r="264" spans="1:9">
      <c r="A264" s="434"/>
      <c r="B264" s="434"/>
      <c r="C264" s="434"/>
      <c r="D264" s="434"/>
      <c r="E264" s="434"/>
      <c r="F264" s="434"/>
      <c r="G264" s="434"/>
      <c r="H264" s="434"/>
      <c r="I264" s="434"/>
    </row>
    <row r="265" spans="1:9">
      <c r="A265" s="434"/>
      <c r="B265" s="434"/>
      <c r="C265" s="434"/>
      <c r="D265" s="434"/>
      <c r="E265" s="434"/>
      <c r="F265" s="434"/>
      <c r="G265" s="434"/>
      <c r="H265" s="434"/>
      <c r="I265" s="434"/>
    </row>
    <row r="266" spans="1:9">
      <c r="A266" s="434"/>
      <c r="B266" s="434"/>
      <c r="C266" s="434"/>
      <c r="D266" s="434"/>
      <c r="E266" s="434"/>
      <c r="F266" s="434"/>
      <c r="G266" s="434"/>
      <c r="H266" s="434"/>
      <c r="I266" s="434"/>
    </row>
    <row r="267" spans="1:9">
      <c r="A267" s="434"/>
      <c r="B267" s="434"/>
      <c r="C267" s="434"/>
      <c r="D267" s="434"/>
      <c r="E267" s="434"/>
      <c r="F267" s="434"/>
      <c r="G267" s="434"/>
      <c r="H267" s="434"/>
      <c r="I267" s="434"/>
    </row>
    <row r="268" spans="1:9">
      <c r="A268" s="434"/>
      <c r="B268" s="434"/>
      <c r="C268" s="434"/>
      <c r="D268" s="434"/>
      <c r="E268" s="434"/>
      <c r="F268" s="434"/>
      <c r="G268" s="434"/>
      <c r="H268" s="434"/>
      <c r="I268" s="434"/>
    </row>
    <row r="269" spans="1:9">
      <c r="A269" s="434"/>
      <c r="B269" s="434"/>
      <c r="C269" s="434"/>
      <c r="D269" s="434"/>
      <c r="E269" s="434"/>
      <c r="F269" s="434"/>
      <c r="G269" s="434"/>
      <c r="H269" s="434"/>
      <c r="I269" s="434"/>
    </row>
    <row r="270" spans="1:9">
      <c r="A270" s="434"/>
      <c r="B270" s="434"/>
      <c r="C270" s="434"/>
      <c r="D270" s="434"/>
      <c r="E270" s="434"/>
      <c r="F270" s="434"/>
      <c r="G270" s="434"/>
      <c r="H270" s="434"/>
      <c r="I270" s="434"/>
    </row>
    <row r="271" spans="1:9">
      <c r="A271" s="434"/>
      <c r="B271" s="434"/>
      <c r="C271" s="434"/>
      <c r="D271" s="434"/>
      <c r="E271" s="434"/>
      <c r="F271" s="434"/>
      <c r="G271" s="434"/>
      <c r="H271" s="434"/>
      <c r="I271" s="434"/>
    </row>
    <row r="272" spans="1:9">
      <c r="A272" s="434"/>
      <c r="B272" s="434"/>
      <c r="C272" s="434"/>
      <c r="D272" s="434"/>
      <c r="E272" s="434"/>
      <c r="F272" s="434"/>
      <c r="G272" s="434"/>
      <c r="H272" s="434"/>
      <c r="I272" s="434"/>
    </row>
    <row r="273" spans="1:9">
      <c r="A273" s="434"/>
      <c r="B273" s="434"/>
      <c r="C273" s="434"/>
      <c r="D273" s="434"/>
      <c r="E273" s="434"/>
      <c r="F273" s="434"/>
      <c r="G273" s="434"/>
      <c r="H273" s="434"/>
      <c r="I273" s="434"/>
    </row>
    <row r="274" spans="1:9">
      <c r="A274" s="434"/>
      <c r="B274" s="434"/>
      <c r="C274" s="434"/>
      <c r="D274" s="434"/>
      <c r="E274" s="434"/>
      <c r="F274" s="434"/>
      <c r="G274" s="434"/>
      <c r="H274" s="434"/>
      <c r="I274" s="434"/>
    </row>
    <row r="275" spans="1:9">
      <c r="A275" s="434"/>
      <c r="B275" s="434"/>
      <c r="C275" s="434"/>
      <c r="D275" s="434"/>
      <c r="E275" s="434"/>
      <c r="F275" s="434"/>
      <c r="G275" s="434"/>
      <c r="H275" s="434"/>
      <c r="I275" s="434"/>
    </row>
    <row r="276" spans="1:9">
      <c r="A276" s="434"/>
      <c r="B276" s="434"/>
      <c r="C276" s="434"/>
      <c r="D276" s="434"/>
      <c r="E276" s="434"/>
      <c r="F276" s="434"/>
      <c r="G276" s="434"/>
      <c r="H276" s="434"/>
      <c r="I276" s="434"/>
    </row>
    <row r="277" spans="1:9">
      <c r="A277" s="434"/>
      <c r="B277" s="434"/>
      <c r="C277" s="434"/>
      <c r="D277" s="434"/>
      <c r="E277" s="434"/>
      <c r="F277" s="434"/>
      <c r="G277" s="434"/>
      <c r="H277" s="434"/>
      <c r="I277" s="434"/>
    </row>
    <row r="278" spans="1:9">
      <c r="A278" s="434"/>
      <c r="B278" s="434"/>
      <c r="C278" s="434"/>
      <c r="D278" s="434"/>
      <c r="E278" s="434"/>
      <c r="F278" s="434"/>
      <c r="G278" s="434"/>
      <c r="H278" s="434"/>
      <c r="I278" s="434"/>
    </row>
    <row r="279" spans="1:9">
      <c r="A279" s="434"/>
      <c r="B279" s="434"/>
      <c r="C279" s="434"/>
      <c r="D279" s="434"/>
      <c r="E279" s="434"/>
      <c r="F279" s="434"/>
      <c r="G279" s="434"/>
      <c r="H279" s="434"/>
      <c r="I279" s="434"/>
    </row>
    <row r="280" spans="1:9">
      <c r="A280" s="434"/>
      <c r="B280" s="434"/>
      <c r="C280" s="434"/>
      <c r="D280" s="434"/>
      <c r="E280" s="434"/>
      <c r="F280" s="434"/>
      <c r="G280" s="434"/>
      <c r="H280" s="434"/>
      <c r="I280" s="434"/>
    </row>
    <row r="281" spans="1:9">
      <c r="A281" s="434"/>
      <c r="B281" s="434"/>
      <c r="C281" s="434"/>
      <c r="D281" s="434"/>
      <c r="E281" s="434"/>
      <c r="F281" s="434"/>
      <c r="G281" s="434"/>
      <c r="H281" s="434"/>
      <c r="I281" s="434"/>
    </row>
    <row r="282" spans="1:9">
      <c r="A282" s="434"/>
      <c r="B282" s="434"/>
      <c r="C282" s="434"/>
      <c r="D282" s="434"/>
      <c r="E282" s="434"/>
      <c r="F282" s="434"/>
      <c r="G282" s="434"/>
      <c r="H282" s="434"/>
      <c r="I282" s="434"/>
    </row>
    <row r="283" spans="1:9">
      <c r="A283" s="434"/>
      <c r="B283" s="434"/>
      <c r="C283" s="434"/>
      <c r="D283" s="434"/>
      <c r="E283" s="434"/>
      <c r="F283" s="434"/>
      <c r="G283" s="434"/>
      <c r="H283" s="434"/>
      <c r="I283" s="434"/>
    </row>
    <row r="284" spans="1:9">
      <c r="A284" s="434"/>
      <c r="B284" s="434"/>
      <c r="C284" s="434"/>
      <c r="D284" s="434"/>
      <c r="E284" s="434"/>
      <c r="F284" s="434"/>
      <c r="G284" s="434"/>
      <c r="H284" s="434"/>
      <c r="I284" s="434"/>
    </row>
    <row r="285" spans="1:9">
      <c r="A285" s="434"/>
      <c r="B285" s="434"/>
      <c r="C285" s="434"/>
      <c r="D285" s="434"/>
      <c r="E285" s="434"/>
      <c r="F285" s="434"/>
      <c r="G285" s="434"/>
      <c r="H285" s="434"/>
      <c r="I285" s="434"/>
    </row>
    <row r="286" spans="1:9">
      <c r="A286" s="434"/>
      <c r="B286" s="434"/>
      <c r="C286" s="434"/>
      <c r="D286" s="434"/>
      <c r="E286" s="434"/>
      <c r="F286" s="434"/>
      <c r="G286" s="434"/>
      <c r="H286" s="434"/>
      <c r="I286" s="434"/>
    </row>
    <row r="287" spans="1:9">
      <c r="A287" s="434"/>
      <c r="B287" s="434"/>
      <c r="C287" s="434"/>
      <c r="D287" s="434"/>
      <c r="E287" s="434"/>
      <c r="F287" s="434"/>
      <c r="G287" s="434"/>
      <c r="H287" s="434"/>
      <c r="I287" s="434"/>
    </row>
    <row r="288" spans="1:9">
      <c r="A288" s="434"/>
      <c r="B288" s="434"/>
      <c r="C288" s="434"/>
      <c r="D288" s="434"/>
      <c r="E288" s="434"/>
      <c r="F288" s="434"/>
      <c r="G288" s="434"/>
      <c r="H288" s="434"/>
      <c r="I288" s="434"/>
    </row>
    <row r="289" spans="1:9">
      <c r="A289" s="434"/>
      <c r="B289" s="434"/>
      <c r="C289" s="434"/>
      <c r="D289" s="434"/>
      <c r="E289" s="434"/>
      <c r="F289" s="434"/>
      <c r="G289" s="434"/>
      <c r="H289" s="434"/>
      <c r="I289" s="434"/>
    </row>
    <row r="290" spans="1:9">
      <c r="A290" s="434"/>
      <c r="B290" s="434"/>
      <c r="C290" s="434"/>
      <c r="D290" s="434"/>
      <c r="E290" s="434"/>
      <c r="F290" s="434"/>
      <c r="G290" s="434"/>
      <c r="H290" s="434"/>
      <c r="I290" s="434"/>
    </row>
    <row r="291" spans="1:9">
      <c r="A291" s="434"/>
      <c r="B291" s="434"/>
      <c r="C291" s="434"/>
      <c r="D291" s="434"/>
      <c r="E291" s="434"/>
      <c r="F291" s="434"/>
      <c r="G291" s="434"/>
      <c r="H291" s="434"/>
      <c r="I291" s="434"/>
    </row>
    <row r="292" spans="1:9">
      <c r="A292" s="434"/>
      <c r="B292" s="434"/>
      <c r="C292" s="434"/>
      <c r="D292" s="434"/>
      <c r="E292" s="434"/>
      <c r="F292" s="434"/>
      <c r="G292" s="434"/>
      <c r="H292" s="434"/>
      <c r="I292" s="434"/>
    </row>
    <row r="293" spans="1:9">
      <c r="A293" s="434"/>
      <c r="B293" s="434"/>
      <c r="C293" s="434"/>
      <c r="D293" s="434"/>
      <c r="E293" s="434"/>
      <c r="F293" s="434"/>
      <c r="G293" s="434"/>
      <c r="H293" s="434"/>
      <c r="I293" s="434"/>
    </row>
    <row r="294" spans="1:9">
      <c r="A294" s="434"/>
      <c r="B294" s="434"/>
      <c r="C294" s="434"/>
      <c r="D294" s="434"/>
      <c r="E294" s="434"/>
      <c r="F294" s="434"/>
      <c r="G294" s="434"/>
      <c r="H294" s="434"/>
      <c r="I294" s="434"/>
    </row>
    <row r="295" spans="1:9">
      <c r="A295" s="434"/>
      <c r="B295" s="434"/>
      <c r="C295" s="434"/>
      <c r="D295" s="434"/>
      <c r="E295" s="434"/>
      <c r="F295" s="434"/>
      <c r="G295" s="434"/>
      <c r="H295" s="434"/>
      <c r="I295" s="434"/>
    </row>
    <row r="296" spans="1:9">
      <c r="A296" s="434"/>
      <c r="B296" s="434"/>
      <c r="C296" s="434"/>
      <c r="D296" s="434"/>
      <c r="E296" s="434"/>
      <c r="F296" s="434"/>
      <c r="G296" s="434"/>
      <c r="H296" s="434"/>
      <c r="I296" s="434"/>
    </row>
    <row r="297" spans="1:9">
      <c r="A297" s="434"/>
      <c r="B297" s="434"/>
      <c r="C297" s="434"/>
      <c r="D297" s="434"/>
      <c r="E297" s="434"/>
      <c r="F297" s="434"/>
      <c r="G297" s="434"/>
      <c r="H297" s="434"/>
      <c r="I297" s="434"/>
    </row>
    <row r="298" spans="1:9">
      <c r="A298" s="434"/>
      <c r="B298" s="434"/>
      <c r="C298" s="434"/>
      <c r="D298" s="434"/>
      <c r="E298" s="434"/>
      <c r="F298" s="434"/>
      <c r="G298" s="434"/>
      <c r="H298" s="434"/>
      <c r="I298" s="434"/>
    </row>
    <row r="299" spans="1:9">
      <c r="A299" s="434"/>
      <c r="B299" s="434"/>
      <c r="C299" s="434"/>
      <c r="D299" s="434"/>
      <c r="E299" s="434"/>
      <c r="F299" s="434"/>
      <c r="G299" s="434"/>
      <c r="H299" s="434"/>
      <c r="I299" s="434"/>
    </row>
    <row r="300" spans="1:9">
      <c r="A300" s="434"/>
      <c r="B300" s="434"/>
      <c r="C300" s="434"/>
      <c r="D300" s="434"/>
      <c r="E300" s="434"/>
      <c r="F300" s="434"/>
      <c r="G300" s="434"/>
      <c r="H300" s="434"/>
      <c r="I300" s="434"/>
    </row>
    <row r="301" spans="1:9">
      <c r="A301" s="434"/>
      <c r="B301" s="434"/>
      <c r="C301" s="434"/>
      <c r="D301" s="434"/>
      <c r="E301" s="434"/>
      <c r="F301" s="434"/>
      <c r="G301" s="434"/>
      <c r="H301" s="434"/>
      <c r="I301" s="434"/>
    </row>
    <row r="302" spans="1:9">
      <c r="A302" s="434"/>
      <c r="B302" s="434"/>
      <c r="C302" s="434"/>
      <c r="D302" s="434"/>
      <c r="E302" s="434"/>
      <c r="F302" s="434"/>
      <c r="G302" s="434"/>
      <c r="H302" s="434"/>
      <c r="I302" s="434"/>
    </row>
    <row r="303" spans="1:9">
      <c r="A303" s="434"/>
      <c r="B303" s="434"/>
      <c r="C303" s="434"/>
      <c r="D303" s="434"/>
      <c r="E303" s="434"/>
      <c r="F303" s="434"/>
      <c r="G303" s="434"/>
      <c r="H303" s="434"/>
      <c r="I303" s="434"/>
    </row>
    <row r="304" spans="1:9">
      <c r="A304" s="434"/>
      <c r="B304" s="434"/>
      <c r="C304" s="434"/>
      <c r="D304" s="434"/>
      <c r="E304" s="434"/>
      <c r="F304" s="434"/>
      <c r="G304" s="434"/>
      <c r="H304" s="434"/>
      <c r="I304" s="434"/>
    </row>
    <row r="305" spans="1:9">
      <c r="A305" s="434"/>
      <c r="B305" s="434"/>
      <c r="C305" s="434"/>
      <c r="D305" s="434"/>
      <c r="E305" s="434"/>
      <c r="F305" s="434"/>
      <c r="G305" s="434"/>
      <c r="H305" s="434"/>
      <c r="I305" s="434"/>
    </row>
    <row r="306" spans="1:9">
      <c r="A306" s="434"/>
      <c r="B306" s="434"/>
      <c r="C306" s="434"/>
      <c r="D306" s="434"/>
      <c r="E306" s="434"/>
      <c r="F306" s="434"/>
      <c r="G306" s="434"/>
      <c r="H306" s="434"/>
      <c r="I306" s="434"/>
    </row>
    <row r="307" spans="1:9">
      <c r="A307" s="434"/>
      <c r="B307" s="434"/>
      <c r="C307" s="434"/>
      <c r="D307" s="434"/>
      <c r="E307" s="434"/>
      <c r="F307" s="434"/>
      <c r="G307" s="434"/>
      <c r="H307" s="434"/>
      <c r="I307" s="434"/>
    </row>
    <row r="308" spans="1:9">
      <c r="A308" s="434"/>
      <c r="B308" s="434"/>
      <c r="C308" s="434"/>
      <c r="D308" s="434"/>
      <c r="E308" s="434"/>
      <c r="F308" s="434"/>
      <c r="G308" s="434"/>
      <c r="H308" s="434"/>
      <c r="I308" s="434"/>
    </row>
    <row r="309" spans="1:9">
      <c r="A309" s="434"/>
      <c r="B309" s="434"/>
      <c r="C309" s="434"/>
      <c r="D309" s="434"/>
      <c r="E309" s="434"/>
      <c r="F309" s="434"/>
      <c r="G309" s="434"/>
      <c r="H309" s="434"/>
      <c r="I309" s="434"/>
    </row>
    <row r="310" spans="1:9">
      <c r="A310" s="434"/>
      <c r="B310" s="434"/>
      <c r="C310" s="434"/>
      <c r="D310" s="434"/>
      <c r="E310" s="434"/>
      <c r="F310" s="434"/>
      <c r="G310" s="434"/>
      <c r="H310" s="434"/>
      <c r="I310" s="434"/>
    </row>
    <row r="311" spans="1:9">
      <c r="A311" s="434"/>
      <c r="B311" s="434"/>
      <c r="C311" s="434"/>
      <c r="D311" s="434"/>
      <c r="E311" s="434"/>
      <c r="F311" s="434"/>
      <c r="G311" s="434"/>
      <c r="H311" s="434"/>
      <c r="I311" s="43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CFF"/>
  </sheetPr>
  <dimension ref="A1:I34"/>
  <sheetViews>
    <sheetView workbookViewId="0">
      <selection activeCell="D13" sqref="D13"/>
    </sheetView>
  </sheetViews>
  <sheetFormatPr defaultColWidth="12.5703125" defaultRowHeight="15" customHeight="1"/>
  <cols>
    <col min="1" max="1" width="13" customWidth="1"/>
    <col min="2" max="7" width="16.140625" customWidth="1"/>
    <col min="8" max="8" width="7" customWidth="1"/>
    <col min="9" max="9" width="16.42578125" customWidth="1"/>
    <col min="10" max="26" width="10" customWidth="1"/>
  </cols>
  <sheetData>
    <row r="1" spans="1:9" ht="18" customHeight="1">
      <c r="A1" s="353" t="s">
        <v>0</v>
      </c>
      <c r="B1" s="352"/>
      <c r="C1" s="352"/>
      <c r="D1" s="352"/>
      <c r="E1" s="352"/>
      <c r="F1" s="352"/>
      <c r="G1" s="352"/>
      <c r="H1" s="352"/>
      <c r="I1" s="352"/>
    </row>
    <row r="2" spans="1:9" ht="15" customHeight="1">
      <c r="A2" s="1"/>
      <c r="B2" s="1"/>
      <c r="C2" s="1"/>
      <c r="D2" s="1"/>
      <c r="E2" s="1"/>
      <c r="F2" s="1"/>
      <c r="G2" s="1"/>
      <c r="H2" s="1"/>
      <c r="I2" s="1"/>
    </row>
    <row r="3" spans="1:9" ht="18" customHeight="1">
      <c r="A3" s="2" t="s">
        <v>80</v>
      </c>
      <c r="B3" s="1"/>
      <c r="C3" s="1"/>
      <c r="D3" s="1"/>
      <c r="E3" s="1"/>
      <c r="F3" s="1"/>
      <c r="G3" s="1"/>
      <c r="H3" s="1"/>
      <c r="I3" s="1"/>
    </row>
    <row r="4" spans="1:9" ht="15" customHeight="1">
      <c r="A4" s="1"/>
      <c r="B4" s="1"/>
      <c r="C4" s="1"/>
      <c r="D4" s="1"/>
      <c r="E4" s="1"/>
      <c r="F4" s="1"/>
      <c r="G4" s="1"/>
      <c r="H4" s="1"/>
      <c r="I4" s="1"/>
    </row>
    <row r="5" spans="1:9" ht="12" customHeight="1">
      <c r="A5" s="3" t="s">
        <v>2</v>
      </c>
      <c r="B5" s="4"/>
      <c r="C5" s="4"/>
      <c r="D5" s="4"/>
      <c r="E5" s="4"/>
      <c r="F5" s="4"/>
      <c r="G5" s="4"/>
      <c r="H5" s="4"/>
      <c r="I5" s="4"/>
    </row>
    <row r="6" spans="1:9" ht="12" customHeight="1">
      <c r="A6" s="3"/>
      <c r="B6" s="5" t="s">
        <v>81</v>
      </c>
      <c r="C6" s="4"/>
      <c r="D6" s="4"/>
      <c r="E6" s="4"/>
      <c r="F6" s="4"/>
      <c r="G6" s="4"/>
      <c r="H6" s="4"/>
      <c r="I6" s="4"/>
    </row>
    <row r="7" spans="1:9" ht="12" customHeight="1">
      <c r="A7" s="3"/>
      <c r="B7" s="5" t="s">
        <v>82</v>
      </c>
      <c r="C7" s="4"/>
      <c r="D7" s="4"/>
      <c r="E7" s="4"/>
      <c r="F7" s="4"/>
      <c r="G7" s="4"/>
      <c r="H7" s="4"/>
      <c r="I7" s="4"/>
    </row>
    <row r="8" spans="1:9" ht="12" customHeight="1">
      <c r="A8" s="3"/>
      <c r="B8" s="5" t="s">
        <v>83</v>
      </c>
      <c r="C8" s="4"/>
      <c r="D8" s="4"/>
      <c r="E8" s="4"/>
      <c r="F8" s="4"/>
      <c r="G8" s="4"/>
      <c r="H8" s="4"/>
      <c r="I8" s="4"/>
    </row>
    <row r="9" spans="1:9" ht="12" customHeight="1">
      <c r="A9" s="3"/>
      <c r="B9" s="5" t="s">
        <v>84</v>
      </c>
      <c r="C9" s="4"/>
      <c r="D9" s="4"/>
      <c r="E9" s="4"/>
      <c r="F9" s="4"/>
      <c r="G9" s="4"/>
      <c r="H9" s="4"/>
      <c r="I9" s="4"/>
    </row>
    <row r="10" spans="1:9" ht="12" customHeight="1">
      <c r="A10" s="3"/>
      <c r="B10" s="5" t="s">
        <v>85</v>
      </c>
      <c r="C10" s="4"/>
      <c r="D10" s="4"/>
      <c r="E10" s="4"/>
      <c r="F10" s="4"/>
      <c r="G10" s="4"/>
      <c r="H10" s="4"/>
      <c r="I10" s="4"/>
    </row>
    <row r="11" spans="1:9" ht="12" customHeight="1">
      <c r="A11" s="3"/>
      <c r="B11" s="4"/>
      <c r="C11" s="4"/>
      <c r="D11" s="4"/>
      <c r="E11" s="4"/>
      <c r="F11" s="4"/>
      <c r="G11" s="4"/>
      <c r="H11" s="4"/>
      <c r="I11" s="4"/>
    </row>
    <row r="12" spans="1:9" ht="12" customHeight="1">
      <c r="A12" s="3"/>
      <c r="B12" s="4"/>
      <c r="C12" s="4"/>
      <c r="D12" s="4"/>
      <c r="E12" s="4"/>
      <c r="F12" s="4"/>
      <c r="G12" s="4"/>
      <c r="H12" s="4"/>
      <c r="I12" s="4"/>
    </row>
    <row r="13" spans="1:9" ht="15" customHeight="1">
      <c r="A13" s="7" t="s">
        <v>8</v>
      </c>
      <c r="B13" s="8"/>
      <c r="C13" s="9">
        <v>2024</v>
      </c>
      <c r="D13" s="8"/>
      <c r="E13" s="8"/>
      <c r="F13" s="8"/>
      <c r="G13" s="8"/>
      <c r="H13" s="8"/>
      <c r="I13" s="8"/>
    </row>
    <row r="14" spans="1:9" ht="15" customHeight="1">
      <c r="A14" s="7"/>
      <c r="B14" s="8"/>
      <c r="C14" s="10"/>
      <c r="D14" s="8"/>
      <c r="E14" s="8"/>
      <c r="F14" s="8"/>
      <c r="G14" s="8"/>
      <c r="H14" s="8"/>
      <c r="I14" s="8"/>
    </row>
    <row r="15" spans="1:9" ht="15" customHeight="1">
      <c r="A15" s="7" t="s">
        <v>9</v>
      </c>
      <c r="B15" s="8"/>
      <c r="C15" s="11"/>
      <c r="D15" s="8"/>
      <c r="E15" s="8"/>
      <c r="F15" s="8"/>
      <c r="G15" s="8"/>
      <c r="H15" s="8"/>
      <c r="I15" s="8"/>
    </row>
    <row r="19" spans="1:9" ht="12" customHeight="1">
      <c r="A19" s="3" t="s">
        <v>86</v>
      </c>
      <c r="B19" s="12" t="s">
        <v>13</v>
      </c>
      <c r="C19" s="12" t="s">
        <v>13</v>
      </c>
      <c r="D19" s="12" t="s">
        <v>13</v>
      </c>
      <c r="E19" s="12" t="s">
        <v>11</v>
      </c>
      <c r="F19" s="12" t="s">
        <v>12</v>
      </c>
      <c r="G19" s="12" t="s">
        <v>12</v>
      </c>
      <c r="I19" s="12" t="s">
        <v>13</v>
      </c>
    </row>
    <row r="20" spans="1:9" ht="12" customHeight="1">
      <c r="B20" s="12">
        <v>2024</v>
      </c>
      <c r="C20" s="12">
        <v>2025</v>
      </c>
      <c r="D20" s="12">
        <v>2026</v>
      </c>
      <c r="E20" s="12"/>
      <c r="F20" s="12" t="s">
        <v>87</v>
      </c>
      <c r="G20" s="12" t="s">
        <v>15</v>
      </c>
      <c r="I20" s="12">
        <f>C13</f>
        <v>2024</v>
      </c>
    </row>
    <row r="21" spans="1:9" ht="12" customHeight="1">
      <c r="A21" s="3" t="s">
        <v>88</v>
      </c>
      <c r="B21" s="13"/>
      <c r="C21" s="13"/>
      <c r="D21" s="13"/>
      <c r="E21" s="14">
        <f t="shared" ref="E21:E32" si="0">SUM(B21:D21)</f>
        <v>0</v>
      </c>
      <c r="F21" s="14">
        <f t="shared" ref="F21:F32" si="1">E21/3</f>
        <v>0</v>
      </c>
      <c r="G21" s="14">
        <f>F21</f>
        <v>0</v>
      </c>
      <c r="H21" s="14"/>
      <c r="I21" s="13"/>
    </row>
    <row r="22" spans="1:9" ht="12" customHeight="1">
      <c r="A22" s="3" t="s">
        <v>89</v>
      </c>
      <c r="B22" s="13"/>
      <c r="C22" s="13"/>
      <c r="D22" s="13"/>
      <c r="E22" s="14">
        <f t="shared" si="0"/>
        <v>0</v>
      </c>
      <c r="F22" s="14">
        <f t="shared" si="1"/>
        <v>0</v>
      </c>
      <c r="G22" s="14">
        <f t="shared" ref="G22:G32" si="2">SUM($F$21:F22)</f>
        <v>0</v>
      </c>
      <c r="H22" s="14"/>
      <c r="I22" s="13"/>
    </row>
    <row r="23" spans="1:9" ht="12" customHeight="1">
      <c r="A23" s="3" t="s">
        <v>90</v>
      </c>
      <c r="B23" s="13"/>
      <c r="C23" s="13"/>
      <c r="D23" s="13"/>
      <c r="E23" s="14">
        <f t="shared" si="0"/>
        <v>0</v>
      </c>
      <c r="F23" s="14">
        <f t="shared" si="1"/>
        <v>0</v>
      </c>
      <c r="G23" s="14">
        <f t="shared" si="2"/>
        <v>0</v>
      </c>
      <c r="H23" s="14"/>
      <c r="I23" s="13"/>
    </row>
    <row r="24" spans="1:9" ht="12" customHeight="1">
      <c r="A24" s="3" t="s">
        <v>91</v>
      </c>
      <c r="B24" s="13"/>
      <c r="C24" s="13"/>
      <c r="D24" s="13"/>
      <c r="E24" s="14">
        <f t="shared" si="0"/>
        <v>0</v>
      </c>
      <c r="F24" s="14">
        <f t="shared" si="1"/>
        <v>0</v>
      </c>
      <c r="G24" s="14">
        <f t="shared" si="2"/>
        <v>0</v>
      </c>
      <c r="H24" s="14"/>
      <c r="I24" s="13"/>
    </row>
    <row r="25" spans="1:9" ht="12" customHeight="1">
      <c r="A25" s="3" t="s">
        <v>92</v>
      </c>
      <c r="B25" s="13"/>
      <c r="C25" s="13"/>
      <c r="D25" s="13"/>
      <c r="E25" s="14">
        <f t="shared" si="0"/>
        <v>0</v>
      </c>
      <c r="F25" s="14">
        <f t="shared" si="1"/>
        <v>0</v>
      </c>
      <c r="G25" s="14">
        <f t="shared" si="2"/>
        <v>0</v>
      </c>
      <c r="H25" s="14"/>
      <c r="I25" s="13"/>
    </row>
    <row r="26" spans="1:9" ht="12" customHeight="1">
      <c r="A26" s="3" t="s">
        <v>93</v>
      </c>
      <c r="B26" s="13"/>
      <c r="C26" s="13"/>
      <c r="D26" s="13"/>
      <c r="E26" s="14">
        <f t="shared" si="0"/>
        <v>0</v>
      </c>
      <c r="F26" s="14">
        <f t="shared" si="1"/>
        <v>0</v>
      </c>
      <c r="G26" s="14">
        <f t="shared" si="2"/>
        <v>0</v>
      </c>
      <c r="H26" s="14"/>
      <c r="I26" s="13"/>
    </row>
    <row r="27" spans="1:9" ht="12" customHeight="1">
      <c r="A27" s="3" t="s">
        <v>94</v>
      </c>
      <c r="B27" s="13"/>
      <c r="C27" s="13"/>
      <c r="D27" s="13"/>
      <c r="E27" s="14">
        <f t="shared" si="0"/>
        <v>0</v>
      </c>
      <c r="F27" s="14">
        <f t="shared" si="1"/>
        <v>0</v>
      </c>
      <c r="G27" s="14">
        <f t="shared" si="2"/>
        <v>0</v>
      </c>
      <c r="H27" s="14"/>
      <c r="I27" s="13"/>
    </row>
    <row r="28" spans="1:9" ht="12" customHeight="1">
      <c r="A28" s="3" t="s">
        <v>95</v>
      </c>
      <c r="B28" s="13"/>
      <c r="C28" s="13"/>
      <c r="D28" s="13"/>
      <c r="E28" s="14">
        <f t="shared" si="0"/>
        <v>0</v>
      </c>
      <c r="F28" s="14">
        <f t="shared" si="1"/>
        <v>0</v>
      </c>
      <c r="G28" s="14">
        <f t="shared" si="2"/>
        <v>0</v>
      </c>
      <c r="H28" s="14"/>
      <c r="I28" s="13"/>
    </row>
    <row r="29" spans="1:9" ht="12" customHeight="1">
      <c r="A29" s="3" t="s">
        <v>96</v>
      </c>
      <c r="B29" s="13"/>
      <c r="C29" s="13"/>
      <c r="D29" s="13"/>
      <c r="E29" s="14">
        <f t="shared" si="0"/>
        <v>0</v>
      </c>
      <c r="F29" s="14">
        <f t="shared" si="1"/>
        <v>0</v>
      </c>
      <c r="G29" s="14">
        <f t="shared" si="2"/>
        <v>0</v>
      </c>
      <c r="H29" s="14"/>
      <c r="I29" s="13"/>
    </row>
    <row r="30" spans="1:9" ht="12" customHeight="1">
      <c r="A30" s="3" t="s">
        <v>97</v>
      </c>
      <c r="B30" s="13"/>
      <c r="C30" s="13"/>
      <c r="D30" s="13"/>
      <c r="E30" s="14">
        <f t="shared" si="0"/>
        <v>0</v>
      </c>
      <c r="F30" s="14">
        <f t="shared" si="1"/>
        <v>0</v>
      </c>
      <c r="G30" s="14">
        <f t="shared" si="2"/>
        <v>0</v>
      </c>
      <c r="H30" s="14"/>
      <c r="I30" s="13"/>
    </row>
    <row r="31" spans="1:9" ht="12" customHeight="1">
      <c r="A31" s="3" t="s">
        <v>98</v>
      </c>
      <c r="B31" s="13"/>
      <c r="C31" s="13"/>
      <c r="D31" s="13"/>
      <c r="E31" s="14">
        <f t="shared" si="0"/>
        <v>0</v>
      </c>
      <c r="F31" s="14">
        <f t="shared" si="1"/>
        <v>0</v>
      </c>
      <c r="G31" s="14">
        <f t="shared" si="2"/>
        <v>0</v>
      </c>
      <c r="H31" s="14"/>
      <c r="I31" s="13"/>
    </row>
    <row r="32" spans="1:9" ht="12" customHeight="1">
      <c r="A32" s="3" t="s">
        <v>99</v>
      </c>
      <c r="B32" s="13"/>
      <c r="C32" s="13"/>
      <c r="D32" s="13"/>
      <c r="E32" s="14">
        <f t="shared" si="0"/>
        <v>0</v>
      </c>
      <c r="F32" s="14">
        <f t="shared" si="1"/>
        <v>0</v>
      </c>
      <c r="G32" s="14">
        <f t="shared" si="2"/>
        <v>0</v>
      </c>
      <c r="H32" s="14"/>
      <c r="I32" s="13"/>
    </row>
    <row r="34" spans="1:9" ht="12" customHeight="1">
      <c r="A34" s="3" t="s">
        <v>69</v>
      </c>
      <c r="B34" s="14">
        <f t="shared" ref="B34:D34" si="3">SUM(B21:B33)</f>
        <v>0</v>
      </c>
      <c r="C34" s="14">
        <f t="shared" si="3"/>
        <v>0</v>
      </c>
      <c r="D34" s="14">
        <f t="shared" si="3"/>
        <v>0</v>
      </c>
      <c r="E34" s="14">
        <f>SUM(B34:D34)</f>
        <v>0</v>
      </c>
      <c r="F34" s="14">
        <f>SUM(F21:F33)</f>
        <v>0</v>
      </c>
      <c r="G34" s="14">
        <f>F34</f>
        <v>0</v>
      </c>
      <c r="H34" s="14"/>
      <c r="I34" s="14">
        <f>SUM(I21:I33)</f>
        <v>0</v>
      </c>
    </row>
  </sheetData>
  <mergeCells count="1">
    <mergeCell ref="A1:I1"/>
  </mergeCells>
  <pageMargins left="0.7" right="0.7" top="0.75" bottom="0.75" header="0" footer="0"/>
  <pageSetup orientation="landscape"/>
  <headerFooter>
    <oddFooter>&amp;LWesley Theological Seminary &amp;CLewis Center for  Church Leadership &amp;Rwww.churchleadership.com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69696"/>
  </sheetPr>
  <dimension ref="A1:I35"/>
  <sheetViews>
    <sheetView workbookViewId="0">
      <selection sqref="A1:I1"/>
    </sheetView>
  </sheetViews>
  <sheetFormatPr defaultColWidth="12.5703125" defaultRowHeight="15" customHeight="1"/>
  <cols>
    <col min="1" max="1" width="12" customWidth="1"/>
    <col min="2" max="9" width="15.42578125" customWidth="1"/>
    <col min="10" max="26" width="10" customWidth="1"/>
  </cols>
  <sheetData>
    <row r="1" spans="1:9" ht="18" customHeight="1">
      <c r="A1" s="353" t="s">
        <v>100</v>
      </c>
      <c r="B1" s="352"/>
      <c r="C1" s="352"/>
      <c r="D1" s="352"/>
      <c r="E1" s="352"/>
      <c r="F1" s="352"/>
      <c r="G1" s="352"/>
      <c r="H1" s="352"/>
      <c r="I1" s="352"/>
    </row>
    <row r="2" spans="1:9" ht="12" customHeight="1">
      <c r="A2" s="354"/>
      <c r="B2" s="352"/>
      <c r="C2" s="352"/>
      <c r="D2" s="352"/>
      <c r="E2" s="352"/>
      <c r="F2" s="352"/>
      <c r="G2" s="352"/>
      <c r="H2" s="352"/>
      <c r="I2" s="352"/>
    </row>
    <row r="3" spans="1:9" ht="18" customHeight="1">
      <c r="A3" s="2" t="s">
        <v>101</v>
      </c>
      <c r="B3" s="15"/>
      <c r="C3" s="15"/>
      <c r="D3" s="15"/>
      <c r="E3" s="16"/>
      <c r="F3" s="16"/>
      <c r="G3" s="16"/>
      <c r="H3" s="16"/>
      <c r="I3" s="16"/>
    </row>
    <row r="4" spans="1:9" ht="12" customHeight="1">
      <c r="A4" s="16"/>
      <c r="B4" s="16"/>
      <c r="C4" s="16"/>
      <c r="D4" s="16"/>
      <c r="E4" s="16"/>
      <c r="F4" s="16"/>
      <c r="G4" s="16"/>
      <c r="H4" s="16"/>
      <c r="I4" s="16"/>
    </row>
    <row r="5" spans="1:9" ht="15" customHeight="1">
      <c r="A5" s="7" t="s">
        <v>8</v>
      </c>
      <c r="B5" s="16"/>
      <c r="C5" s="1">
        <f>'Monthly Data Entry'!C13</f>
        <v>2024</v>
      </c>
      <c r="D5" s="16"/>
      <c r="E5" s="16"/>
      <c r="F5" s="16"/>
      <c r="G5" s="16"/>
      <c r="H5" s="16"/>
      <c r="I5" s="16"/>
    </row>
    <row r="6" spans="1:9" ht="12" customHeight="1">
      <c r="A6" s="16"/>
      <c r="B6" s="16"/>
      <c r="C6" s="16"/>
      <c r="D6" s="16"/>
      <c r="E6" s="16"/>
      <c r="F6" s="16"/>
      <c r="G6" s="16"/>
      <c r="H6" s="16"/>
      <c r="I6" s="16"/>
    </row>
    <row r="7" spans="1:9" ht="15" customHeight="1">
      <c r="A7" s="7" t="s">
        <v>9</v>
      </c>
      <c r="B7" s="16"/>
      <c r="C7" s="17">
        <f>'Monthly Data Entry'!C15</f>
        <v>0</v>
      </c>
      <c r="D7" s="16"/>
      <c r="E7" s="16"/>
      <c r="F7" s="16"/>
      <c r="G7" s="16"/>
      <c r="H7" s="16"/>
      <c r="I7" s="16"/>
    </row>
    <row r="8" spans="1:9" ht="12" customHeight="1">
      <c r="A8" s="16"/>
      <c r="B8" s="16"/>
      <c r="C8" s="16"/>
      <c r="D8" s="16"/>
      <c r="E8" s="16"/>
      <c r="F8" s="16"/>
      <c r="G8" s="16"/>
      <c r="H8" s="16"/>
      <c r="I8" s="16"/>
    </row>
    <row r="9" spans="1:9" ht="12" customHeight="1">
      <c r="A9" s="16"/>
      <c r="B9" s="16"/>
      <c r="C9" s="16"/>
      <c r="D9" s="16"/>
      <c r="E9" s="16"/>
      <c r="F9" s="16"/>
      <c r="G9" s="16"/>
      <c r="H9" s="16"/>
      <c r="I9" s="16"/>
    </row>
    <row r="10" spans="1:9" ht="12" customHeight="1">
      <c r="A10" s="16"/>
      <c r="B10" s="16"/>
      <c r="C10" s="16"/>
      <c r="D10" s="16"/>
      <c r="E10" s="16"/>
      <c r="F10" s="16"/>
      <c r="G10" s="16"/>
      <c r="H10" s="16"/>
      <c r="I10" s="16"/>
    </row>
    <row r="11" spans="1:9" ht="12" customHeight="1">
      <c r="A11" s="18" t="s">
        <v>86</v>
      </c>
      <c r="B11" s="16" t="s">
        <v>72</v>
      </c>
      <c r="C11" s="16" t="s">
        <v>73</v>
      </c>
      <c r="D11" s="16" t="s">
        <v>74</v>
      </c>
      <c r="E11" s="19" t="s">
        <v>72</v>
      </c>
      <c r="F11" s="16" t="s">
        <v>73</v>
      </c>
      <c r="G11" s="16" t="s">
        <v>74</v>
      </c>
      <c r="H11" s="19" t="s">
        <v>75</v>
      </c>
      <c r="I11" s="16" t="s">
        <v>76</v>
      </c>
    </row>
    <row r="12" spans="1:9" ht="12" customHeight="1">
      <c r="A12" s="16"/>
      <c r="B12" s="16" t="s">
        <v>87</v>
      </c>
      <c r="C12" s="16" t="s">
        <v>87</v>
      </c>
      <c r="D12" s="16" t="s">
        <v>87</v>
      </c>
      <c r="E12" s="19" t="s">
        <v>15</v>
      </c>
      <c r="F12" s="16" t="s">
        <v>15</v>
      </c>
      <c r="G12" s="16" t="s">
        <v>15</v>
      </c>
      <c r="H12" s="19" t="s">
        <v>77</v>
      </c>
      <c r="I12" s="16" t="s">
        <v>77</v>
      </c>
    </row>
    <row r="13" spans="1:9" ht="12" customHeight="1">
      <c r="A13" s="16"/>
      <c r="B13" s="16"/>
      <c r="C13" s="16"/>
      <c r="D13" s="16"/>
      <c r="E13" s="19"/>
      <c r="F13" s="16"/>
      <c r="G13" s="16"/>
      <c r="H13" s="19"/>
    </row>
    <row r="14" spans="1:9" ht="12" customHeight="1">
      <c r="A14" s="25" t="s">
        <v>88</v>
      </c>
      <c r="B14" s="20" t="e">
        <f>'Monthly Data Entry'!F21/'Monthly Data Entry'!$F$34</f>
        <v>#DIV/0!</v>
      </c>
      <c r="C14" s="21" t="e">
        <f t="shared" ref="C14:C25" si="0">$C$7*B14</f>
        <v>#DIV/0!</v>
      </c>
      <c r="D14" s="21">
        <f>'Monthly Data Entry'!I21</f>
        <v>0</v>
      </c>
      <c r="E14" s="22" t="e">
        <f t="shared" ref="E14:G14" si="1">B14</f>
        <v>#DIV/0!</v>
      </c>
      <c r="F14" s="21" t="e">
        <f t="shared" si="1"/>
        <v>#DIV/0!</v>
      </c>
      <c r="G14" s="21">
        <f t="shared" si="1"/>
        <v>0</v>
      </c>
      <c r="H14" s="23" t="e">
        <f t="shared" ref="H14:H25" si="2">G14-F14</f>
        <v>#DIV/0!</v>
      </c>
      <c r="I14" s="24" t="str">
        <f t="shared" ref="I14:I25" si="3">IF(D14=0,"",H14/F14)</f>
        <v/>
      </c>
    </row>
    <row r="15" spans="1:9" ht="12" customHeight="1">
      <c r="A15" s="25" t="s">
        <v>89</v>
      </c>
      <c r="B15" s="20" t="e">
        <f>'Monthly Data Entry'!F22/'Monthly Data Entry'!$F$34</f>
        <v>#DIV/0!</v>
      </c>
      <c r="C15" s="21" t="e">
        <f t="shared" si="0"/>
        <v>#DIV/0!</v>
      </c>
      <c r="D15" s="21">
        <f>'Monthly Data Entry'!I22</f>
        <v>0</v>
      </c>
      <c r="E15" s="22" t="e">
        <f t="shared" ref="E15:E25" si="4">SUM($B$14:B15)</f>
        <v>#DIV/0!</v>
      </c>
      <c r="F15" s="21" t="e">
        <f>SUM(C14:C15)</f>
        <v>#DIV/0!</v>
      </c>
      <c r="G15" s="21">
        <f t="shared" ref="G15:G25" si="5">SUM($D$14:D15)</f>
        <v>0</v>
      </c>
      <c r="H15" s="23" t="e">
        <f t="shared" si="2"/>
        <v>#DIV/0!</v>
      </c>
      <c r="I15" s="24" t="str">
        <f t="shared" si="3"/>
        <v/>
      </c>
    </row>
    <row r="16" spans="1:9" ht="12" customHeight="1">
      <c r="A16" s="25" t="s">
        <v>90</v>
      </c>
      <c r="B16" s="20" t="e">
        <f>'Monthly Data Entry'!F23/'Monthly Data Entry'!$F$34</f>
        <v>#DIV/0!</v>
      </c>
      <c r="C16" s="21" t="e">
        <f t="shared" si="0"/>
        <v>#DIV/0!</v>
      </c>
      <c r="D16" s="21">
        <f>'Monthly Data Entry'!I23</f>
        <v>0</v>
      </c>
      <c r="E16" s="22" t="e">
        <f t="shared" si="4"/>
        <v>#DIV/0!</v>
      </c>
      <c r="F16" s="21" t="e">
        <f>SUM(C14:C16)</f>
        <v>#DIV/0!</v>
      </c>
      <c r="G16" s="21">
        <f t="shared" si="5"/>
        <v>0</v>
      </c>
      <c r="H16" s="23" t="e">
        <f t="shared" si="2"/>
        <v>#DIV/0!</v>
      </c>
      <c r="I16" s="24" t="str">
        <f t="shared" si="3"/>
        <v/>
      </c>
    </row>
    <row r="17" spans="1:9" ht="12" customHeight="1">
      <c r="A17" s="25" t="s">
        <v>91</v>
      </c>
      <c r="B17" s="20" t="e">
        <f>'Monthly Data Entry'!F24/'Monthly Data Entry'!$F$34</f>
        <v>#DIV/0!</v>
      </c>
      <c r="C17" s="21" t="e">
        <f t="shared" si="0"/>
        <v>#DIV/0!</v>
      </c>
      <c r="D17" s="21">
        <f>'Monthly Data Entry'!I24</f>
        <v>0</v>
      </c>
      <c r="E17" s="22" t="e">
        <f t="shared" si="4"/>
        <v>#DIV/0!</v>
      </c>
      <c r="F17" s="21" t="e">
        <f>SUM(C14:C17)</f>
        <v>#DIV/0!</v>
      </c>
      <c r="G17" s="21">
        <f t="shared" si="5"/>
        <v>0</v>
      </c>
      <c r="H17" s="23" t="e">
        <f t="shared" si="2"/>
        <v>#DIV/0!</v>
      </c>
      <c r="I17" s="24" t="str">
        <f t="shared" si="3"/>
        <v/>
      </c>
    </row>
    <row r="18" spans="1:9" ht="12" customHeight="1">
      <c r="A18" s="25" t="s">
        <v>92</v>
      </c>
      <c r="B18" s="20" t="e">
        <f>'Monthly Data Entry'!F25/'Monthly Data Entry'!$F$34</f>
        <v>#DIV/0!</v>
      </c>
      <c r="C18" s="21" t="e">
        <f t="shared" si="0"/>
        <v>#DIV/0!</v>
      </c>
      <c r="D18" s="21">
        <f>'Monthly Data Entry'!I25</f>
        <v>0</v>
      </c>
      <c r="E18" s="22" t="e">
        <f t="shared" si="4"/>
        <v>#DIV/0!</v>
      </c>
      <c r="F18" s="21" t="e">
        <f>SUM(C14:C18)</f>
        <v>#DIV/0!</v>
      </c>
      <c r="G18" s="21">
        <f t="shared" si="5"/>
        <v>0</v>
      </c>
      <c r="H18" s="23" t="e">
        <f t="shared" si="2"/>
        <v>#DIV/0!</v>
      </c>
      <c r="I18" s="24" t="str">
        <f t="shared" si="3"/>
        <v/>
      </c>
    </row>
    <row r="19" spans="1:9" ht="12" customHeight="1">
      <c r="A19" s="25" t="s">
        <v>93</v>
      </c>
      <c r="B19" s="20" t="e">
        <f>'Monthly Data Entry'!F26/'Monthly Data Entry'!$F$34</f>
        <v>#DIV/0!</v>
      </c>
      <c r="C19" s="21" t="e">
        <f t="shared" si="0"/>
        <v>#DIV/0!</v>
      </c>
      <c r="D19" s="21">
        <f>'Monthly Data Entry'!I26</f>
        <v>0</v>
      </c>
      <c r="E19" s="22" t="e">
        <f t="shared" si="4"/>
        <v>#DIV/0!</v>
      </c>
      <c r="F19" s="21" t="e">
        <f>SUM(C14:C19)</f>
        <v>#DIV/0!</v>
      </c>
      <c r="G19" s="21">
        <f t="shared" si="5"/>
        <v>0</v>
      </c>
      <c r="H19" s="23" t="e">
        <f t="shared" si="2"/>
        <v>#DIV/0!</v>
      </c>
      <c r="I19" s="24" t="str">
        <f t="shared" si="3"/>
        <v/>
      </c>
    </row>
    <row r="20" spans="1:9" ht="12" customHeight="1">
      <c r="A20" s="25" t="s">
        <v>94</v>
      </c>
      <c r="B20" s="20" t="e">
        <f>'Monthly Data Entry'!F27/'Monthly Data Entry'!$F$34</f>
        <v>#DIV/0!</v>
      </c>
      <c r="C20" s="21" t="e">
        <f t="shared" si="0"/>
        <v>#DIV/0!</v>
      </c>
      <c r="D20" s="21">
        <f>'Monthly Data Entry'!I27</f>
        <v>0</v>
      </c>
      <c r="E20" s="22" t="e">
        <f t="shared" si="4"/>
        <v>#DIV/0!</v>
      </c>
      <c r="F20" s="21" t="e">
        <f>SUM(C14:C20)</f>
        <v>#DIV/0!</v>
      </c>
      <c r="G20" s="21">
        <f t="shared" si="5"/>
        <v>0</v>
      </c>
      <c r="H20" s="23" t="e">
        <f t="shared" si="2"/>
        <v>#DIV/0!</v>
      </c>
      <c r="I20" s="24" t="str">
        <f t="shared" si="3"/>
        <v/>
      </c>
    </row>
    <row r="21" spans="1:9" ht="12" customHeight="1">
      <c r="A21" s="25" t="s">
        <v>95</v>
      </c>
      <c r="B21" s="20" t="e">
        <f>'Monthly Data Entry'!F28/'Monthly Data Entry'!$F$34</f>
        <v>#DIV/0!</v>
      </c>
      <c r="C21" s="21" t="e">
        <f t="shared" si="0"/>
        <v>#DIV/0!</v>
      </c>
      <c r="D21" s="21">
        <f>'Monthly Data Entry'!I28</f>
        <v>0</v>
      </c>
      <c r="E21" s="22" t="e">
        <f t="shared" si="4"/>
        <v>#DIV/0!</v>
      </c>
      <c r="F21" s="21" t="e">
        <f>SUM(C14:C21)</f>
        <v>#DIV/0!</v>
      </c>
      <c r="G21" s="21">
        <f t="shared" si="5"/>
        <v>0</v>
      </c>
      <c r="H21" s="23" t="e">
        <f t="shared" si="2"/>
        <v>#DIV/0!</v>
      </c>
      <c r="I21" s="24" t="str">
        <f t="shared" si="3"/>
        <v/>
      </c>
    </row>
    <row r="22" spans="1:9" ht="12" customHeight="1">
      <c r="A22" s="25" t="s">
        <v>96</v>
      </c>
      <c r="B22" s="20" t="e">
        <f>'Monthly Data Entry'!F29/'Monthly Data Entry'!$F$34</f>
        <v>#DIV/0!</v>
      </c>
      <c r="C22" s="21" t="e">
        <f t="shared" si="0"/>
        <v>#DIV/0!</v>
      </c>
      <c r="D22" s="21">
        <f>'Monthly Data Entry'!I29</f>
        <v>0</v>
      </c>
      <c r="E22" s="22" t="e">
        <f t="shared" si="4"/>
        <v>#DIV/0!</v>
      </c>
      <c r="F22" s="21" t="e">
        <f>SUM(C14:C22)</f>
        <v>#DIV/0!</v>
      </c>
      <c r="G22" s="21">
        <f t="shared" si="5"/>
        <v>0</v>
      </c>
      <c r="H22" s="23" t="e">
        <f t="shared" si="2"/>
        <v>#DIV/0!</v>
      </c>
      <c r="I22" s="24" t="str">
        <f t="shared" si="3"/>
        <v/>
      </c>
    </row>
    <row r="23" spans="1:9" ht="12" customHeight="1">
      <c r="A23" s="25" t="s">
        <v>97</v>
      </c>
      <c r="B23" s="20" t="e">
        <f>'Monthly Data Entry'!F30/'Monthly Data Entry'!$F$34</f>
        <v>#DIV/0!</v>
      </c>
      <c r="C23" s="21" t="e">
        <f t="shared" si="0"/>
        <v>#DIV/0!</v>
      </c>
      <c r="D23" s="21">
        <f>'Monthly Data Entry'!I30</f>
        <v>0</v>
      </c>
      <c r="E23" s="22" t="e">
        <f t="shared" si="4"/>
        <v>#DIV/0!</v>
      </c>
      <c r="F23" s="21" t="e">
        <f>SUM(C14:C23)</f>
        <v>#DIV/0!</v>
      </c>
      <c r="G23" s="21">
        <f t="shared" si="5"/>
        <v>0</v>
      </c>
      <c r="H23" s="23" t="e">
        <f t="shared" si="2"/>
        <v>#DIV/0!</v>
      </c>
      <c r="I23" s="24" t="str">
        <f t="shared" si="3"/>
        <v/>
      </c>
    </row>
    <row r="24" spans="1:9" ht="12" customHeight="1">
      <c r="A24" s="25" t="s">
        <v>98</v>
      </c>
      <c r="B24" s="20" t="e">
        <f>'Monthly Data Entry'!F31/'Monthly Data Entry'!$F$34</f>
        <v>#DIV/0!</v>
      </c>
      <c r="C24" s="21" t="e">
        <f t="shared" si="0"/>
        <v>#DIV/0!</v>
      </c>
      <c r="D24" s="21">
        <f>'Monthly Data Entry'!I31</f>
        <v>0</v>
      </c>
      <c r="E24" s="22" t="e">
        <f t="shared" si="4"/>
        <v>#DIV/0!</v>
      </c>
      <c r="F24" s="21" t="e">
        <f>SUM(C14:C24)</f>
        <v>#DIV/0!</v>
      </c>
      <c r="G24" s="21">
        <f t="shared" si="5"/>
        <v>0</v>
      </c>
      <c r="H24" s="23" t="e">
        <f t="shared" si="2"/>
        <v>#DIV/0!</v>
      </c>
      <c r="I24" s="24" t="str">
        <f t="shared" si="3"/>
        <v/>
      </c>
    </row>
    <row r="25" spans="1:9" ht="12" customHeight="1">
      <c r="A25" s="25" t="s">
        <v>99</v>
      </c>
      <c r="B25" s="20" t="e">
        <f>'Monthly Data Entry'!F32/'Monthly Data Entry'!$F$34</f>
        <v>#DIV/0!</v>
      </c>
      <c r="C25" s="21" t="e">
        <f t="shared" si="0"/>
        <v>#DIV/0!</v>
      </c>
      <c r="D25" s="21">
        <f>'Monthly Data Entry'!I32</f>
        <v>0</v>
      </c>
      <c r="E25" s="22" t="e">
        <f t="shared" si="4"/>
        <v>#DIV/0!</v>
      </c>
      <c r="F25" s="21" t="e">
        <f>SUM(C14:C25)</f>
        <v>#DIV/0!</v>
      </c>
      <c r="G25" s="21">
        <f t="shared" si="5"/>
        <v>0</v>
      </c>
      <c r="H25" s="23" t="e">
        <f t="shared" si="2"/>
        <v>#DIV/0!</v>
      </c>
      <c r="I25" s="24" t="str">
        <f t="shared" si="3"/>
        <v/>
      </c>
    </row>
    <row r="26" spans="1:9" ht="12" customHeight="1">
      <c r="A26" s="30"/>
      <c r="B26" s="21"/>
      <c r="C26" s="21"/>
      <c r="D26" s="21"/>
      <c r="E26" s="27"/>
      <c r="F26" s="21"/>
      <c r="G26" s="21"/>
      <c r="H26" s="31"/>
    </row>
    <row r="27" spans="1:9" ht="12" customHeight="1">
      <c r="A27" s="26" t="s">
        <v>78</v>
      </c>
      <c r="B27" s="21"/>
      <c r="C27" s="21" t="e">
        <f>SUM(C14:C26)</f>
        <v>#DIV/0!</v>
      </c>
      <c r="D27" s="21"/>
      <c r="E27" s="27"/>
      <c r="F27" s="21"/>
      <c r="G27" s="21"/>
      <c r="H27" s="28"/>
    </row>
    <row r="28" spans="1:9" ht="12" customHeight="1"/>
    <row r="29" spans="1:9" ht="12" customHeight="1"/>
    <row r="30" spans="1:9" ht="12.75" customHeight="1">
      <c r="A30" s="355" t="s">
        <v>102</v>
      </c>
      <c r="B30" s="352"/>
      <c r="C30" s="352"/>
      <c r="D30" s="352"/>
      <c r="E30" s="352"/>
      <c r="F30" s="352"/>
      <c r="G30" s="352"/>
    </row>
    <row r="31" spans="1:9" ht="12" customHeight="1">
      <c r="A31" s="352"/>
      <c r="B31" s="352"/>
      <c r="C31" s="352"/>
      <c r="D31" s="352"/>
      <c r="E31" s="352"/>
      <c r="F31" s="352"/>
      <c r="G31" s="352"/>
    </row>
    <row r="32" spans="1:9" ht="12" customHeight="1">
      <c r="A32" s="352"/>
      <c r="B32" s="352"/>
      <c r="C32" s="352"/>
      <c r="D32" s="352"/>
      <c r="E32" s="352"/>
      <c r="F32" s="352"/>
      <c r="G32" s="352"/>
    </row>
    <row r="33" spans="1:7" ht="12" customHeight="1">
      <c r="A33" s="352"/>
      <c r="B33" s="352"/>
      <c r="C33" s="352"/>
      <c r="D33" s="352"/>
      <c r="E33" s="352"/>
      <c r="F33" s="352"/>
      <c r="G33" s="352"/>
    </row>
    <row r="34" spans="1:7" ht="12" customHeight="1">
      <c r="A34" s="352"/>
      <c r="B34" s="352"/>
      <c r="C34" s="352"/>
      <c r="D34" s="352"/>
      <c r="E34" s="352"/>
      <c r="F34" s="352"/>
      <c r="G34" s="352"/>
    </row>
    <row r="35" spans="1:7" ht="12" customHeight="1">
      <c r="A35" s="352"/>
      <c r="B35" s="352"/>
      <c r="C35" s="352"/>
      <c r="D35" s="352"/>
      <c r="E35" s="352"/>
      <c r="F35" s="352"/>
      <c r="G35" s="352"/>
    </row>
  </sheetData>
  <mergeCells count="3">
    <mergeCell ref="A1:I1"/>
    <mergeCell ref="A2:I2"/>
    <mergeCell ref="A30:G35"/>
  </mergeCells>
  <pageMargins left="0.7" right="0.7" top="0.75" bottom="0.75" header="0" footer="0"/>
  <pageSetup orientation="landscape"/>
  <headerFooter>
    <oddFooter>&amp;LWesley Theological Seminary &amp;CLewis Center for  Church Leadership &amp;Rwww.churchleadership.com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C0C0"/>
  </sheetPr>
  <dimension ref="A1:N48"/>
  <sheetViews>
    <sheetView workbookViewId="0">
      <selection activeCell="K22" sqref="K22"/>
    </sheetView>
  </sheetViews>
  <sheetFormatPr defaultColWidth="12.5703125" defaultRowHeight="15" customHeight="1"/>
  <cols>
    <col min="1" max="1" width="21.140625" customWidth="1"/>
    <col min="2" max="2" width="17.42578125" customWidth="1"/>
    <col min="3" max="3" width="9.5703125" customWidth="1"/>
    <col min="4" max="4" width="41.42578125" customWidth="1"/>
    <col min="5" max="5" width="14.42578125" customWidth="1"/>
    <col min="6" max="6" width="3.85546875" customWidth="1"/>
    <col min="7" max="7" width="31.42578125" customWidth="1"/>
    <col min="8" max="8" width="16.42578125" customWidth="1"/>
    <col min="9" max="9" width="4.140625" customWidth="1"/>
    <col min="10" max="10" width="13.5703125" customWidth="1"/>
    <col min="11" max="11" width="26.42578125" customWidth="1"/>
    <col min="12" max="12" width="11.42578125" customWidth="1"/>
    <col min="13" max="13" width="2.85546875" customWidth="1"/>
    <col min="14" max="14" width="11.42578125" bestFit="1" customWidth="1"/>
    <col min="15" max="26" width="10" customWidth="1"/>
  </cols>
  <sheetData>
    <row r="1" spans="1:14" ht="42" customHeight="1">
      <c r="A1" s="375" t="s">
        <v>714</v>
      </c>
      <c r="B1" s="376"/>
      <c r="C1" s="376"/>
      <c r="D1" s="376"/>
      <c r="E1" s="377" t="s">
        <v>103</v>
      </c>
      <c r="F1" s="379" t="s">
        <v>726</v>
      </c>
      <c r="G1" s="380"/>
      <c r="H1" s="380"/>
      <c r="I1" s="380"/>
      <c r="J1" s="380"/>
      <c r="K1" s="380"/>
      <c r="L1" s="381"/>
      <c r="M1" s="32"/>
      <c r="N1" s="33" t="s">
        <v>104</v>
      </c>
    </row>
    <row r="2" spans="1:14" ht="20.25" customHeight="1">
      <c r="A2" s="382" t="s">
        <v>725</v>
      </c>
      <c r="B2" s="383"/>
      <c r="C2" s="383"/>
      <c r="D2" s="384"/>
      <c r="E2" s="378"/>
      <c r="F2" s="34"/>
      <c r="G2" s="35" t="s">
        <v>105</v>
      </c>
      <c r="H2" s="36"/>
      <c r="I2" s="36"/>
      <c r="J2" s="36"/>
      <c r="K2" s="37"/>
      <c r="L2" s="38" t="s">
        <v>17</v>
      </c>
      <c r="M2" s="32"/>
      <c r="N2" s="39" t="s">
        <v>716</v>
      </c>
    </row>
    <row r="3" spans="1:14" ht="18.75" customHeight="1">
      <c r="A3" s="40" t="s">
        <v>106</v>
      </c>
      <c r="B3" s="41">
        <v>45079</v>
      </c>
      <c r="C3" s="42" t="s">
        <v>711</v>
      </c>
      <c r="D3" s="43"/>
      <c r="E3" s="385" t="s">
        <v>107</v>
      </c>
      <c r="F3" s="34"/>
      <c r="G3" s="44" t="s">
        <v>108</v>
      </c>
      <c r="H3" s="44" t="s">
        <v>109</v>
      </c>
      <c r="I3" s="387" t="s">
        <v>110</v>
      </c>
      <c r="J3" s="374"/>
      <c r="K3" s="37"/>
      <c r="L3" s="38"/>
      <c r="M3" s="32"/>
      <c r="N3" s="45" t="s">
        <v>715</v>
      </c>
    </row>
    <row r="4" spans="1:14" ht="18.75" customHeight="1">
      <c r="A4" s="46" t="s">
        <v>111</v>
      </c>
      <c r="B4" s="47" t="s">
        <v>112</v>
      </c>
      <c r="C4" s="48" t="s">
        <v>113</v>
      </c>
      <c r="D4" s="49" t="s">
        <v>114</v>
      </c>
      <c r="E4" s="386"/>
      <c r="F4" s="50"/>
      <c r="G4" s="51">
        <v>100</v>
      </c>
      <c r="H4" s="52">
        <v>0</v>
      </c>
      <c r="I4" s="373">
        <f t="shared" ref="I4:I8" si="0">SUM(G4*H4)</f>
        <v>0</v>
      </c>
      <c r="J4" s="374"/>
      <c r="K4" s="37"/>
      <c r="L4" s="53"/>
      <c r="M4" s="32"/>
      <c r="N4" s="54" t="s">
        <v>711</v>
      </c>
    </row>
    <row r="5" spans="1:14" ht="17.25" customHeight="1">
      <c r="A5" s="55" t="s">
        <v>115</v>
      </c>
      <c r="B5" s="56"/>
      <c r="C5" s="57">
        <v>41010</v>
      </c>
      <c r="D5" s="58"/>
      <c r="E5" s="59"/>
      <c r="F5" s="34"/>
      <c r="G5" s="51">
        <v>50</v>
      </c>
      <c r="H5" s="52">
        <v>0</v>
      </c>
      <c r="I5" s="373">
        <f t="shared" si="0"/>
        <v>0</v>
      </c>
      <c r="J5" s="374"/>
      <c r="K5" s="37"/>
      <c r="L5" s="53"/>
      <c r="M5" s="32"/>
      <c r="N5" s="60"/>
    </row>
    <row r="6" spans="1:14" ht="17.25" customHeight="1">
      <c r="A6" s="55" t="s">
        <v>116</v>
      </c>
      <c r="B6" s="56"/>
      <c r="C6" s="61">
        <v>41020</v>
      </c>
      <c r="D6" s="58"/>
      <c r="E6" s="59"/>
      <c r="F6" s="34"/>
      <c r="G6" s="51">
        <v>20</v>
      </c>
      <c r="H6" s="52">
        <v>0</v>
      </c>
      <c r="I6" s="373">
        <f t="shared" si="0"/>
        <v>0</v>
      </c>
      <c r="J6" s="374"/>
      <c r="K6" s="37"/>
      <c r="L6" s="53"/>
      <c r="M6" s="62"/>
      <c r="N6" s="60"/>
    </row>
    <row r="7" spans="1:14" ht="17.25" customHeight="1">
      <c r="A7" s="55" t="s">
        <v>117</v>
      </c>
      <c r="B7" s="56"/>
      <c r="C7" s="61">
        <v>41030</v>
      </c>
      <c r="D7" s="58"/>
      <c r="E7" s="59"/>
      <c r="F7" s="34"/>
      <c r="G7" s="51">
        <v>10</v>
      </c>
      <c r="H7" s="52">
        <v>0</v>
      </c>
      <c r="I7" s="373">
        <f t="shared" si="0"/>
        <v>0</v>
      </c>
      <c r="J7" s="374"/>
      <c r="K7" s="37"/>
      <c r="L7" s="53"/>
      <c r="M7" s="60"/>
      <c r="N7" s="60"/>
    </row>
    <row r="8" spans="1:14" ht="17.25" customHeight="1">
      <c r="A8" s="55" t="s">
        <v>722</v>
      </c>
      <c r="B8" s="56"/>
      <c r="C8" s="61">
        <v>41040</v>
      </c>
      <c r="D8" s="58"/>
      <c r="E8" s="59"/>
      <c r="F8" s="34"/>
      <c r="G8" s="51">
        <v>5</v>
      </c>
      <c r="H8" s="52">
        <v>0</v>
      </c>
      <c r="I8" s="373">
        <f t="shared" si="0"/>
        <v>0</v>
      </c>
      <c r="J8" s="374"/>
      <c r="K8" s="63"/>
      <c r="L8" s="53"/>
      <c r="M8" s="60"/>
      <c r="N8" s="60"/>
    </row>
    <row r="9" spans="1:14" ht="17.25" customHeight="1">
      <c r="A9" s="55" t="s">
        <v>723</v>
      </c>
      <c r="B9" s="56"/>
      <c r="C9" s="61">
        <v>41050</v>
      </c>
      <c r="D9" s="58"/>
      <c r="E9" s="59"/>
      <c r="F9" s="34"/>
      <c r="G9" s="64"/>
      <c r="H9" s="65"/>
      <c r="I9" s="65"/>
      <c r="J9" s="66" t="s">
        <v>118</v>
      </c>
      <c r="K9" s="67">
        <v>0</v>
      </c>
      <c r="L9" s="53"/>
      <c r="M9" s="60"/>
      <c r="N9" s="60"/>
    </row>
    <row r="10" spans="1:14" ht="17.25" customHeight="1">
      <c r="A10" s="55" t="s">
        <v>119</v>
      </c>
      <c r="B10" s="56"/>
      <c r="C10" s="61">
        <v>41060</v>
      </c>
      <c r="D10" s="58"/>
      <c r="E10" s="59"/>
      <c r="F10" s="34"/>
      <c r="G10" s="68" t="s">
        <v>120</v>
      </c>
      <c r="H10" s="69"/>
      <c r="I10" s="69"/>
      <c r="J10" s="64"/>
      <c r="K10" s="64"/>
      <c r="L10" s="53"/>
      <c r="M10" s="60"/>
      <c r="N10" s="60"/>
    </row>
    <row r="11" spans="1:14" ht="17.25" customHeight="1">
      <c r="A11" s="55" t="s">
        <v>121</v>
      </c>
      <c r="B11" s="56"/>
      <c r="C11" s="61">
        <v>41070</v>
      </c>
      <c r="D11" s="58"/>
      <c r="E11" s="59"/>
      <c r="F11" s="50"/>
      <c r="G11" s="70">
        <v>2</v>
      </c>
      <c r="H11" s="52">
        <v>0</v>
      </c>
      <c r="I11" s="373">
        <f t="shared" ref="I11:I16" si="1">SUM(G11*H11)</f>
        <v>0</v>
      </c>
      <c r="J11" s="374"/>
      <c r="K11" s="37"/>
      <c r="L11" s="53"/>
      <c r="M11" s="60"/>
      <c r="N11" s="60"/>
    </row>
    <row r="12" spans="1:14" ht="17.25" customHeight="1">
      <c r="A12" s="55" t="s">
        <v>122</v>
      </c>
      <c r="B12" s="56"/>
      <c r="C12" s="61">
        <v>41080</v>
      </c>
      <c r="D12" s="58"/>
      <c r="E12" s="59"/>
      <c r="F12" s="34"/>
      <c r="G12" s="70">
        <v>1</v>
      </c>
      <c r="H12" s="52">
        <v>0</v>
      </c>
      <c r="I12" s="373">
        <f t="shared" si="1"/>
        <v>0</v>
      </c>
      <c r="J12" s="374"/>
      <c r="K12" s="37"/>
      <c r="L12" s="53"/>
      <c r="M12" s="60"/>
      <c r="N12" s="60"/>
    </row>
    <row r="13" spans="1:14" ht="17.25" customHeight="1">
      <c r="A13" s="55" t="s">
        <v>123</v>
      </c>
      <c r="B13" s="56"/>
      <c r="C13" s="61">
        <v>41090</v>
      </c>
      <c r="D13" s="58"/>
      <c r="E13" s="59"/>
      <c r="F13" s="34"/>
      <c r="G13" s="70">
        <v>0.5</v>
      </c>
      <c r="H13" s="52">
        <v>0</v>
      </c>
      <c r="I13" s="373">
        <f t="shared" si="1"/>
        <v>0</v>
      </c>
      <c r="J13" s="374"/>
      <c r="K13" s="37"/>
      <c r="L13" s="53"/>
      <c r="M13" s="60"/>
      <c r="N13" s="60"/>
    </row>
    <row r="14" spans="1:14" ht="17.25" customHeight="1">
      <c r="A14" s="55" t="s">
        <v>124</v>
      </c>
      <c r="B14" s="56"/>
      <c r="C14" s="61">
        <v>41100</v>
      </c>
      <c r="D14" s="58"/>
      <c r="E14" s="59"/>
      <c r="F14" s="34"/>
      <c r="G14" s="70">
        <v>0.2</v>
      </c>
      <c r="H14" s="52">
        <v>0</v>
      </c>
      <c r="I14" s="373">
        <f t="shared" si="1"/>
        <v>0</v>
      </c>
      <c r="J14" s="374"/>
      <c r="K14" s="37"/>
      <c r="L14" s="53"/>
      <c r="M14" s="60"/>
      <c r="N14" s="60"/>
    </row>
    <row r="15" spans="1:14" ht="17.25" customHeight="1">
      <c r="A15" s="55" t="s">
        <v>125</v>
      </c>
      <c r="B15" s="56"/>
      <c r="C15" s="61">
        <v>44100</v>
      </c>
      <c r="D15" s="58"/>
      <c r="E15" s="59"/>
      <c r="F15" s="34"/>
      <c r="G15" s="70">
        <v>0.1</v>
      </c>
      <c r="H15" s="52">
        <v>0</v>
      </c>
      <c r="I15" s="373">
        <f t="shared" si="1"/>
        <v>0</v>
      </c>
      <c r="J15" s="374"/>
      <c r="K15" s="37"/>
      <c r="L15" s="53"/>
      <c r="M15" s="60"/>
      <c r="N15" s="60"/>
    </row>
    <row r="16" spans="1:14" ht="17.25" customHeight="1">
      <c r="A16" s="55" t="s">
        <v>126</v>
      </c>
      <c r="B16" s="56"/>
      <c r="C16" s="61">
        <v>44200</v>
      </c>
      <c r="D16" s="58"/>
      <c r="E16" s="59"/>
      <c r="F16" s="34"/>
      <c r="G16" s="70">
        <v>0.05</v>
      </c>
      <c r="H16" s="52">
        <v>0</v>
      </c>
      <c r="I16" s="373">
        <f t="shared" si="1"/>
        <v>0</v>
      </c>
      <c r="J16" s="374"/>
      <c r="K16" s="63"/>
      <c r="L16" s="53"/>
      <c r="M16" s="60"/>
      <c r="N16" s="60"/>
    </row>
    <row r="17" spans="1:14" ht="17.25" customHeight="1">
      <c r="A17" s="55" t="s">
        <v>127</v>
      </c>
      <c r="B17" s="56"/>
      <c r="C17" s="61">
        <v>44300</v>
      </c>
      <c r="D17" s="58"/>
      <c r="E17" s="59"/>
      <c r="F17" s="34"/>
      <c r="G17" s="64"/>
      <c r="H17" s="71"/>
      <c r="I17" s="71"/>
      <c r="J17" s="72" t="s">
        <v>128</v>
      </c>
      <c r="K17" s="73">
        <v>0</v>
      </c>
      <c r="L17" s="53"/>
      <c r="M17" s="60"/>
      <c r="N17" s="60"/>
    </row>
    <row r="18" spans="1:14" ht="17.25" customHeight="1">
      <c r="A18" s="55" t="s">
        <v>724</v>
      </c>
      <c r="B18" s="56"/>
      <c r="C18" s="61">
        <v>44400</v>
      </c>
      <c r="D18" s="58"/>
      <c r="E18" s="59"/>
      <c r="F18" s="34"/>
      <c r="G18" s="64"/>
      <c r="H18" s="64"/>
      <c r="I18" s="64"/>
      <c r="J18" s="64"/>
      <c r="K18" s="64"/>
      <c r="L18" s="53"/>
      <c r="M18" s="60"/>
      <c r="N18" s="60"/>
    </row>
    <row r="19" spans="1:14" ht="17.25" customHeight="1">
      <c r="A19" s="55" t="s">
        <v>129</v>
      </c>
      <c r="B19" s="56"/>
      <c r="C19" s="61">
        <v>44500</v>
      </c>
      <c r="D19" s="58"/>
      <c r="E19" s="59"/>
      <c r="F19" s="34"/>
      <c r="G19" s="35" t="s">
        <v>713</v>
      </c>
      <c r="H19" s="64"/>
      <c r="I19" s="64"/>
      <c r="J19" s="72" t="s">
        <v>712</v>
      </c>
      <c r="K19" s="64"/>
      <c r="L19" s="38"/>
      <c r="M19" s="60"/>
      <c r="N19" s="60"/>
    </row>
    <row r="20" spans="1:14" ht="17.25" customHeight="1">
      <c r="A20" s="55" t="s">
        <v>130</v>
      </c>
      <c r="B20" s="56"/>
      <c r="C20" s="61">
        <v>44600</v>
      </c>
      <c r="D20" s="58"/>
      <c r="E20" s="59"/>
      <c r="F20" s="34"/>
      <c r="G20" s="36" t="s">
        <v>131</v>
      </c>
      <c r="H20" s="64"/>
      <c r="I20" s="64"/>
      <c r="J20" s="74" t="s">
        <v>132</v>
      </c>
      <c r="K20" s="64"/>
      <c r="L20" s="53"/>
      <c r="M20" s="60"/>
      <c r="N20" s="60"/>
    </row>
    <row r="21" spans="1:14" ht="17.25" customHeight="1">
      <c r="A21" s="55" t="s">
        <v>133</v>
      </c>
      <c r="B21" s="56"/>
      <c r="C21" s="61">
        <v>44700</v>
      </c>
      <c r="D21" s="58"/>
      <c r="E21" s="59"/>
      <c r="F21" s="50"/>
      <c r="G21" s="370"/>
      <c r="H21" s="371"/>
      <c r="I21" s="71"/>
      <c r="J21" s="75" t="s">
        <v>17</v>
      </c>
      <c r="K21" s="64"/>
      <c r="L21" s="53"/>
      <c r="M21" s="60"/>
      <c r="N21" s="60"/>
    </row>
    <row r="22" spans="1:14" ht="17.25" customHeight="1">
      <c r="A22" s="55" t="s">
        <v>134</v>
      </c>
      <c r="B22" s="56"/>
      <c r="C22" s="61">
        <v>44800</v>
      </c>
      <c r="D22" s="58"/>
      <c r="E22" s="59"/>
      <c r="F22" s="34"/>
      <c r="G22" s="359"/>
      <c r="H22" s="360"/>
      <c r="I22" s="71"/>
      <c r="J22" s="75" t="s">
        <v>17</v>
      </c>
      <c r="K22" s="64"/>
      <c r="L22" s="53"/>
      <c r="M22" s="60"/>
      <c r="N22" s="60"/>
    </row>
    <row r="23" spans="1:14" ht="17.25" customHeight="1">
      <c r="A23" s="55"/>
      <c r="B23" s="56"/>
      <c r="C23" s="61" t="s">
        <v>135</v>
      </c>
      <c r="D23" s="58"/>
      <c r="E23" s="59"/>
      <c r="F23" s="34"/>
      <c r="G23" s="359"/>
      <c r="H23" s="360"/>
      <c r="I23" s="71"/>
      <c r="J23" s="75"/>
      <c r="K23" s="64"/>
      <c r="L23" s="53"/>
      <c r="M23" s="60"/>
      <c r="N23" s="60"/>
    </row>
    <row r="24" spans="1:14" ht="17.25" customHeight="1">
      <c r="A24" s="55"/>
      <c r="B24" s="56"/>
      <c r="C24" s="61" t="s">
        <v>135</v>
      </c>
      <c r="D24" s="76"/>
      <c r="E24" s="59"/>
      <c r="F24" s="34"/>
      <c r="G24" s="359"/>
      <c r="H24" s="360"/>
      <c r="I24" s="71"/>
      <c r="J24" s="75"/>
      <c r="K24" s="64"/>
      <c r="L24" s="53"/>
      <c r="M24" s="372" t="s">
        <v>136</v>
      </c>
      <c r="N24" s="364"/>
    </row>
    <row r="25" spans="1:14" ht="17.25" customHeight="1">
      <c r="A25" s="55"/>
      <c r="B25" s="56"/>
      <c r="C25" s="61" t="s">
        <v>135</v>
      </c>
      <c r="D25" s="76"/>
      <c r="E25" s="59"/>
      <c r="F25" s="34"/>
      <c r="G25" s="359"/>
      <c r="H25" s="360"/>
      <c r="I25" s="71"/>
      <c r="J25" s="75"/>
      <c r="K25" s="64"/>
      <c r="L25" s="53"/>
      <c r="M25" s="356" t="s">
        <v>137</v>
      </c>
      <c r="N25" s="352"/>
    </row>
    <row r="26" spans="1:14" ht="17.25" customHeight="1">
      <c r="A26" s="55"/>
      <c r="B26" s="56"/>
      <c r="C26" s="61" t="s">
        <v>135</v>
      </c>
      <c r="D26" s="76"/>
      <c r="E26" s="59"/>
      <c r="F26" s="34"/>
      <c r="G26" s="359"/>
      <c r="H26" s="360"/>
      <c r="I26" s="71"/>
      <c r="J26" s="75"/>
      <c r="K26" s="64"/>
      <c r="L26" s="53"/>
      <c r="M26" s="356" t="s">
        <v>138</v>
      </c>
      <c r="N26" s="352"/>
    </row>
    <row r="27" spans="1:14" ht="17.25" customHeight="1">
      <c r="A27" s="55"/>
      <c r="B27" s="56"/>
      <c r="C27" s="61" t="s">
        <v>135</v>
      </c>
      <c r="D27" s="76"/>
      <c r="E27" s="59"/>
      <c r="F27" s="34"/>
      <c r="G27" s="359"/>
      <c r="H27" s="360"/>
      <c r="I27" s="71"/>
      <c r="J27" s="75"/>
      <c r="K27" s="64"/>
      <c r="L27" s="53"/>
      <c r="M27" s="356" t="s">
        <v>139</v>
      </c>
      <c r="N27" s="352"/>
    </row>
    <row r="28" spans="1:14" ht="17.25" customHeight="1">
      <c r="A28" s="55"/>
      <c r="B28" s="56"/>
      <c r="C28" s="61" t="s">
        <v>135</v>
      </c>
      <c r="D28" s="76"/>
      <c r="E28" s="59"/>
      <c r="F28" s="34"/>
      <c r="G28" s="359"/>
      <c r="H28" s="360"/>
      <c r="I28" s="71"/>
      <c r="J28" s="75"/>
      <c r="K28" s="64"/>
      <c r="L28" s="53"/>
      <c r="M28" s="356" t="s">
        <v>140</v>
      </c>
      <c r="N28" s="352"/>
    </row>
    <row r="29" spans="1:14" ht="17.25" customHeight="1">
      <c r="A29" s="55"/>
      <c r="B29" s="56"/>
      <c r="C29" s="61" t="s">
        <v>135</v>
      </c>
      <c r="D29" s="76"/>
      <c r="E29" s="59"/>
      <c r="F29" s="34"/>
      <c r="G29" s="359"/>
      <c r="H29" s="360"/>
      <c r="I29" s="71"/>
      <c r="J29" s="75"/>
      <c r="K29" s="64"/>
      <c r="L29" s="53"/>
      <c r="M29" s="356" t="s">
        <v>141</v>
      </c>
      <c r="N29" s="352"/>
    </row>
    <row r="30" spans="1:14" ht="17.25" customHeight="1">
      <c r="A30" s="55"/>
      <c r="B30" s="56"/>
      <c r="C30" s="61" t="s">
        <v>135</v>
      </c>
      <c r="D30" s="76"/>
      <c r="E30" s="59"/>
      <c r="F30" s="34"/>
      <c r="G30" s="359"/>
      <c r="H30" s="360"/>
      <c r="I30" s="71"/>
      <c r="J30" s="75"/>
      <c r="K30" s="64"/>
      <c r="L30" s="53"/>
      <c r="M30" s="356" t="s">
        <v>142</v>
      </c>
      <c r="N30" s="352"/>
    </row>
    <row r="31" spans="1:14" ht="17.25" customHeight="1">
      <c r="A31" s="55"/>
      <c r="B31" s="77"/>
      <c r="C31" s="61" t="s">
        <v>135</v>
      </c>
      <c r="D31" s="76"/>
      <c r="E31" s="59"/>
      <c r="F31" s="34"/>
      <c r="G31" s="359"/>
      <c r="H31" s="360"/>
      <c r="I31" s="71"/>
      <c r="J31" s="75"/>
      <c r="K31" s="64"/>
      <c r="L31" s="53"/>
      <c r="M31" s="356" t="s">
        <v>143</v>
      </c>
      <c r="N31" s="352"/>
    </row>
    <row r="32" spans="1:14" ht="17.25" customHeight="1">
      <c r="A32" s="55"/>
      <c r="B32" s="77"/>
      <c r="C32" s="61" t="s">
        <v>135</v>
      </c>
      <c r="D32" s="76"/>
      <c r="E32" s="59"/>
      <c r="F32" s="34"/>
      <c r="G32" s="359"/>
      <c r="H32" s="360"/>
      <c r="I32" s="71"/>
      <c r="J32" s="75"/>
      <c r="K32" s="64"/>
      <c r="L32" s="53"/>
      <c r="M32" s="356" t="s">
        <v>144</v>
      </c>
      <c r="N32" s="352"/>
    </row>
    <row r="33" spans="1:14" ht="17.25" customHeight="1">
      <c r="A33" s="55"/>
      <c r="B33" s="77"/>
      <c r="C33" s="61" t="s">
        <v>135</v>
      </c>
      <c r="D33" s="76"/>
      <c r="E33" s="59"/>
      <c r="F33" s="34"/>
      <c r="G33" s="359"/>
      <c r="H33" s="360"/>
      <c r="I33" s="71"/>
      <c r="J33" s="75"/>
      <c r="K33" s="64"/>
      <c r="L33" s="53"/>
      <c r="M33" s="356" t="s">
        <v>145</v>
      </c>
      <c r="N33" s="352"/>
    </row>
    <row r="34" spans="1:14" ht="17.25" customHeight="1">
      <c r="A34" s="55"/>
      <c r="B34" s="77"/>
      <c r="C34" s="61" t="s">
        <v>135</v>
      </c>
      <c r="D34" s="76"/>
      <c r="E34" s="59"/>
      <c r="F34" s="34"/>
      <c r="G34" s="361"/>
      <c r="H34" s="362"/>
      <c r="I34" s="71"/>
      <c r="J34" s="75"/>
      <c r="K34" s="64"/>
      <c r="L34" s="53"/>
      <c r="M34" s="357" t="s">
        <v>146</v>
      </c>
      <c r="N34" s="358"/>
    </row>
    <row r="35" spans="1:14" ht="17.25" customHeight="1">
      <c r="A35" s="55"/>
      <c r="B35" s="77"/>
      <c r="C35" s="61" t="s">
        <v>135</v>
      </c>
      <c r="D35" s="76"/>
      <c r="E35" s="59"/>
      <c r="F35" s="34"/>
      <c r="G35" s="64"/>
      <c r="H35" s="72"/>
      <c r="I35" s="72"/>
      <c r="J35" s="72" t="s">
        <v>147</v>
      </c>
      <c r="K35" s="78">
        <f>SUM(J21:J34)</f>
        <v>0</v>
      </c>
      <c r="L35" s="53"/>
      <c r="M35" s="60"/>
      <c r="N35" s="60"/>
    </row>
    <row r="36" spans="1:14" ht="17.25" customHeight="1">
      <c r="A36" s="55"/>
      <c r="B36" s="79"/>
      <c r="C36" s="61" t="s">
        <v>135</v>
      </c>
      <c r="D36" s="76"/>
      <c r="E36" s="59"/>
      <c r="F36" s="34"/>
      <c r="G36" s="64"/>
      <c r="H36" s="64"/>
      <c r="I36" s="64"/>
      <c r="J36" s="80" t="s">
        <v>148</v>
      </c>
      <c r="K36" s="81">
        <f>SUM(K9+K17+K35)</f>
        <v>0</v>
      </c>
      <c r="L36" s="53"/>
      <c r="M36" s="60"/>
      <c r="N36" s="60"/>
    </row>
    <row r="37" spans="1:14" ht="17.25" customHeight="1">
      <c r="A37" s="55"/>
      <c r="B37" s="79"/>
      <c r="C37" s="61" t="s">
        <v>135</v>
      </c>
      <c r="D37" s="76"/>
      <c r="E37" s="59"/>
      <c r="F37" s="34"/>
      <c r="G37" s="64"/>
      <c r="H37" s="64"/>
      <c r="I37" s="64"/>
      <c r="J37" s="64"/>
      <c r="K37" s="64"/>
      <c r="L37" s="82"/>
      <c r="M37" s="60"/>
      <c r="N37" s="60"/>
    </row>
    <row r="38" spans="1:14" ht="17.25" customHeight="1">
      <c r="A38" s="55"/>
      <c r="B38" s="79"/>
      <c r="C38" s="61" t="s">
        <v>135</v>
      </c>
      <c r="D38" s="76"/>
      <c r="E38" s="59"/>
      <c r="F38" s="34"/>
      <c r="G38" s="64"/>
      <c r="H38" s="83"/>
      <c r="I38" s="84"/>
      <c r="J38" s="85" t="s">
        <v>149</v>
      </c>
      <c r="K38" s="86">
        <v>0</v>
      </c>
      <c r="L38" s="82"/>
      <c r="M38" s="60"/>
      <c r="N38" s="60"/>
    </row>
    <row r="39" spans="1:14" ht="17.25" customHeight="1">
      <c r="A39" s="55"/>
      <c r="B39" s="79"/>
      <c r="C39" s="61" t="s">
        <v>135</v>
      </c>
      <c r="D39" s="76"/>
      <c r="E39" s="59"/>
      <c r="F39" s="34"/>
      <c r="G39" s="64"/>
      <c r="H39" s="64"/>
      <c r="I39" s="64"/>
      <c r="J39" s="64"/>
      <c r="K39" s="64"/>
      <c r="L39" s="82"/>
      <c r="M39" s="60"/>
      <c r="N39" s="60"/>
    </row>
    <row r="40" spans="1:14" ht="17.25" customHeight="1">
      <c r="A40" s="87"/>
      <c r="B40" s="88"/>
      <c r="C40" s="89"/>
      <c r="D40" s="90"/>
      <c r="E40" s="91"/>
      <c r="F40" s="34"/>
      <c r="G40" s="64"/>
      <c r="H40" s="64"/>
      <c r="I40" s="64"/>
      <c r="J40" s="64"/>
      <c r="K40" s="64"/>
      <c r="L40" s="82"/>
      <c r="M40" s="60"/>
      <c r="N40" s="60"/>
    </row>
    <row r="41" spans="1:14" ht="24" customHeight="1">
      <c r="A41" s="92" t="s">
        <v>150</v>
      </c>
      <c r="B41" s="93">
        <v>0</v>
      </c>
      <c r="C41" s="94"/>
      <c r="D41" s="95"/>
      <c r="E41" s="96">
        <v>0</v>
      </c>
      <c r="F41" s="34"/>
      <c r="G41" s="64"/>
      <c r="H41" s="64"/>
      <c r="I41" s="64"/>
      <c r="J41" s="64"/>
      <c r="K41" s="64"/>
      <c r="L41" s="82"/>
      <c r="M41" s="60"/>
      <c r="N41" s="60"/>
    </row>
    <row r="42" spans="1:14" ht="35.25" customHeight="1">
      <c r="A42" s="97" t="s">
        <v>114</v>
      </c>
      <c r="B42" s="36"/>
      <c r="C42" s="36"/>
      <c r="D42" s="36"/>
      <c r="E42" s="98"/>
      <c r="F42" s="34"/>
      <c r="G42" s="64"/>
      <c r="H42" s="64"/>
      <c r="I42" s="64"/>
      <c r="J42" s="64"/>
      <c r="K42" s="64"/>
      <c r="L42" s="82"/>
      <c r="M42" s="60"/>
      <c r="N42" s="60"/>
    </row>
    <row r="43" spans="1:14" ht="15.75" customHeight="1">
      <c r="A43" s="363"/>
      <c r="B43" s="364"/>
      <c r="C43" s="364"/>
      <c r="D43" s="364"/>
      <c r="E43" s="365"/>
      <c r="F43" s="34"/>
      <c r="G43" s="64"/>
      <c r="H43" s="64"/>
      <c r="I43" s="64"/>
      <c r="J43" s="64"/>
      <c r="K43" s="64"/>
      <c r="L43" s="82"/>
      <c r="M43" s="60"/>
      <c r="N43" s="60"/>
    </row>
    <row r="44" spans="1:14" ht="15.75" customHeight="1">
      <c r="A44" s="366"/>
      <c r="B44" s="352"/>
      <c r="C44" s="352"/>
      <c r="D44" s="352"/>
      <c r="E44" s="367"/>
      <c r="F44" s="99"/>
      <c r="G44" s="100"/>
      <c r="H44" s="100"/>
      <c r="I44" s="100"/>
      <c r="J44" s="100"/>
      <c r="K44" s="100"/>
      <c r="L44" s="101"/>
      <c r="M44" s="60"/>
      <c r="N44" s="60"/>
    </row>
    <row r="45" spans="1:14" ht="15.75" customHeight="1">
      <c r="A45" s="366"/>
      <c r="B45" s="352"/>
      <c r="C45" s="352"/>
      <c r="D45" s="352"/>
      <c r="E45" s="367"/>
      <c r="F45" s="102"/>
      <c r="G45" s="103"/>
      <c r="H45" s="103"/>
      <c r="I45" s="103"/>
      <c r="J45" s="103"/>
      <c r="K45" s="104"/>
      <c r="L45" s="53"/>
      <c r="M45" s="60"/>
      <c r="N45" s="60"/>
    </row>
    <row r="46" spans="1:14" ht="15.75" customHeight="1">
      <c r="A46" s="366"/>
      <c r="B46" s="352"/>
      <c r="C46" s="352"/>
      <c r="D46" s="352"/>
      <c r="E46" s="367"/>
      <c r="F46" s="105" t="s">
        <v>151</v>
      </c>
      <c r="G46" s="106"/>
      <c r="H46" s="106" t="s">
        <v>152</v>
      </c>
      <c r="I46" s="106"/>
      <c r="J46" s="106"/>
      <c r="K46" s="107"/>
      <c r="L46" s="53"/>
      <c r="M46" s="60"/>
      <c r="N46" s="60"/>
    </row>
    <row r="47" spans="1:14" ht="15" customHeight="1">
      <c r="A47" s="366"/>
      <c r="B47" s="352"/>
      <c r="C47" s="352"/>
      <c r="D47" s="352"/>
      <c r="E47" s="367"/>
      <c r="F47" s="108"/>
      <c r="G47" s="109"/>
      <c r="H47" s="110"/>
      <c r="I47" s="110"/>
      <c r="J47" s="110"/>
      <c r="K47" s="111"/>
      <c r="L47" s="53"/>
      <c r="M47" s="60"/>
      <c r="N47" s="60"/>
    </row>
    <row r="48" spans="1:14" ht="15.75" customHeight="1">
      <c r="A48" s="368"/>
      <c r="B48" s="358"/>
      <c r="C48" s="358"/>
      <c r="D48" s="358"/>
      <c r="E48" s="369"/>
      <c r="F48" s="105" t="s">
        <v>151</v>
      </c>
      <c r="G48" s="106"/>
      <c r="H48" s="106" t="s">
        <v>152</v>
      </c>
      <c r="I48" s="106"/>
      <c r="J48" s="106"/>
      <c r="K48" s="107"/>
      <c r="L48" s="53"/>
      <c r="M48" s="60"/>
      <c r="N48" s="60"/>
    </row>
  </sheetData>
  <mergeCells count="43">
    <mergeCell ref="A1:D1"/>
    <mergeCell ref="E1:E2"/>
    <mergeCell ref="F1:L1"/>
    <mergeCell ref="A2:D2"/>
    <mergeCell ref="E3:E4"/>
    <mergeCell ref="I3:J3"/>
    <mergeCell ref="I4:J4"/>
    <mergeCell ref="I5:J5"/>
    <mergeCell ref="I6:J6"/>
    <mergeCell ref="I7:J7"/>
    <mergeCell ref="I8:J8"/>
    <mergeCell ref="I11:J11"/>
    <mergeCell ref="I12:J12"/>
    <mergeCell ref="I13:J13"/>
    <mergeCell ref="I14:J14"/>
    <mergeCell ref="I15:J15"/>
    <mergeCell ref="I16:J16"/>
    <mergeCell ref="G21:H21"/>
    <mergeCell ref="G22:H22"/>
    <mergeCell ref="G23:H23"/>
    <mergeCell ref="M24:N24"/>
    <mergeCell ref="G31:H31"/>
    <mergeCell ref="G32:H32"/>
    <mergeCell ref="G33:H33"/>
    <mergeCell ref="G34:H34"/>
    <mergeCell ref="A43:E48"/>
    <mergeCell ref="G24:H24"/>
    <mergeCell ref="G25:H25"/>
    <mergeCell ref="G26:H26"/>
    <mergeCell ref="G27:H27"/>
    <mergeCell ref="G28:H28"/>
    <mergeCell ref="G29:H29"/>
    <mergeCell ref="G30:H30"/>
    <mergeCell ref="M32:N32"/>
    <mergeCell ref="M33:N33"/>
    <mergeCell ref="M34:N34"/>
    <mergeCell ref="M25:N25"/>
    <mergeCell ref="M26:N26"/>
    <mergeCell ref="M27:N27"/>
    <mergeCell ref="M28:N28"/>
    <mergeCell ref="M29:N29"/>
    <mergeCell ref="M30:N30"/>
    <mergeCell ref="M31:N31"/>
  </mergeCells>
  <dataValidations count="2">
    <dataValidation type="list" allowBlank="1" showInputMessage="1" showErrorMessage="1" prompt=" - " sqref="C3" xr:uid="{00000000-0002-0000-0400-000000000000}">
      <formula1>$N$2:$N$4</formula1>
    </dataValidation>
    <dataValidation type="decimal" operator="greaterThanOrEqual" allowBlank="1" showInputMessage="1" showErrorMessage="1" prompt=" - " sqref="E5:E40" xr:uid="{00000000-0002-0000-0400-000001000000}">
      <formula1>0</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sheetPr>
  <dimension ref="B2:O46"/>
  <sheetViews>
    <sheetView workbookViewId="0">
      <selection activeCell="S25" sqref="S25"/>
    </sheetView>
  </sheetViews>
  <sheetFormatPr defaultColWidth="12.5703125" defaultRowHeight="15" customHeight="1"/>
  <cols>
    <col min="1" max="1" width="1.5703125" customWidth="1"/>
    <col min="2" max="2" width="26.85546875" customWidth="1"/>
    <col min="3" max="3" width="1.5703125" customWidth="1"/>
    <col min="4" max="15" width="10" customWidth="1"/>
    <col min="16" max="16" width="1.5703125" customWidth="1"/>
    <col min="17" max="26" width="10" customWidth="1"/>
  </cols>
  <sheetData>
    <row r="2" spans="2:15" ht="18" customHeight="1">
      <c r="B2" s="388" t="s">
        <v>717</v>
      </c>
      <c r="C2" s="389"/>
      <c r="D2" s="389"/>
      <c r="E2" s="389"/>
      <c r="F2" s="389"/>
      <c r="G2" s="389"/>
      <c r="H2" s="389"/>
      <c r="I2" s="389"/>
      <c r="J2" s="389"/>
      <c r="K2" s="389"/>
      <c r="L2" s="389"/>
      <c r="M2" s="389"/>
      <c r="N2" s="389"/>
      <c r="O2" s="390"/>
    </row>
    <row r="3" spans="2:15" ht="18" customHeight="1">
      <c r="B3" s="391" t="s">
        <v>153</v>
      </c>
      <c r="C3" s="383"/>
      <c r="D3" s="383"/>
      <c r="E3" s="383"/>
      <c r="F3" s="383"/>
      <c r="G3" s="383"/>
      <c r="H3" s="383"/>
      <c r="I3" s="383"/>
      <c r="J3" s="383"/>
      <c r="K3" s="383"/>
      <c r="L3" s="383"/>
      <c r="M3" s="383"/>
      <c r="N3" s="383"/>
      <c r="O3" s="392"/>
    </row>
    <row r="4" spans="2:15" ht="18.75" customHeight="1">
      <c r="B4" s="393" t="s">
        <v>718</v>
      </c>
      <c r="C4" s="394"/>
      <c r="D4" s="394"/>
      <c r="E4" s="394"/>
      <c r="F4" s="394"/>
      <c r="G4" s="394"/>
      <c r="H4" s="394"/>
      <c r="I4" s="394"/>
      <c r="J4" s="394"/>
      <c r="K4" s="394"/>
      <c r="L4" s="394"/>
      <c r="M4" s="394"/>
      <c r="N4" s="394"/>
      <c r="O4" s="395"/>
    </row>
    <row r="5" spans="2:15" ht="9.75" customHeight="1">
      <c r="B5" s="4"/>
      <c r="C5" s="4"/>
      <c r="D5" s="4"/>
      <c r="E5" s="4"/>
      <c r="F5" s="4"/>
      <c r="G5" s="4"/>
      <c r="H5" s="4"/>
      <c r="I5" s="4"/>
      <c r="J5" s="4"/>
      <c r="K5" s="4"/>
      <c r="L5" s="4"/>
      <c r="M5" s="4"/>
      <c r="N5" s="4"/>
      <c r="O5" s="4"/>
    </row>
    <row r="6" spans="2:15" ht="13.5" customHeight="1">
      <c r="B6" s="112" t="s">
        <v>154</v>
      </c>
      <c r="C6" s="113"/>
      <c r="D6" s="114" t="s">
        <v>155</v>
      </c>
      <c r="E6" s="114" t="s">
        <v>156</v>
      </c>
      <c r="F6" s="114" t="s">
        <v>157</v>
      </c>
      <c r="G6" s="114" t="s">
        <v>158</v>
      </c>
      <c r="H6" s="114" t="s">
        <v>92</v>
      </c>
      <c r="I6" s="114" t="s">
        <v>159</v>
      </c>
      <c r="J6" s="114" t="s">
        <v>160</v>
      </c>
      <c r="K6" s="114" t="s">
        <v>161</v>
      </c>
      <c r="L6" s="114" t="s">
        <v>162</v>
      </c>
      <c r="M6" s="114" t="s">
        <v>163</v>
      </c>
      <c r="N6" s="114" t="s">
        <v>164</v>
      </c>
      <c r="O6" s="115" t="s">
        <v>165</v>
      </c>
    </row>
    <row r="7" spans="2:15" ht="12.75" customHeight="1">
      <c r="B7" s="116" t="s">
        <v>166</v>
      </c>
      <c r="C7" s="117"/>
      <c r="D7" s="118"/>
      <c r="E7" s="118">
        <v>0</v>
      </c>
      <c r="F7" s="118">
        <v>0</v>
      </c>
      <c r="G7" s="118">
        <v>0</v>
      </c>
      <c r="H7" s="118">
        <v>0</v>
      </c>
      <c r="I7" s="118">
        <v>0</v>
      </c>
      <c r="J7" s="118">
        <v>0</v>
      </c>
      <c r="K7" s="118">
        <v>0</v>
      </c>
      <c r="L7" s="118">
        <v>0</v>
      </c>
      <c r="M7" s="118">
        <v>0</v>
      </c>
      <c r="N7" s="118">
        <v>0</v>
      </c>
      <c r="O7" s="118">
        <v>0</v>
      </c>
    </row>
    <row r="8" spans="2:15" ht="9.75" customHeight="1">
      <c r="B8" s="119"/>
      <c r="C8" s="120"/>
      <c r="D8" s="121"/>
      <c r="E8" s="121"/>
      <c r="F8" s="121"/>
      <c r="G8" s="121"/>
      <c r="H8" s="121"/>
      <c r="I8" s="121"/>
      <c r="J8" s="121"/>
      <c r="K8" s="121"/>
      <c r="L8" s="121"/>
      <c r="M8" s="121"/>
      <c r="N8" s="121"/>
      <c r="O8" s="121"/>
    </row>
    <row r="9" spans="2:15" ht="12.75" customHeight="1">
      <c r="B9" s="122" t="s">
        <v>167</v>
      </c>
      <c r="C9" s="120"/>
      <c r="D9" s="121"/>
      <c r="E9" s="121"/>
      <c r="F9" s="121"/>
      <c r="G9" s="121"/>
      <c r="H9" s="121"/>
      <c r="I9" s="121"/>
      <c r="J9" s="121"/>
      <c r="K9" s="121"/>
      <c r="L9" s="121"/>
      <c r="M9" s="121"/>
      <c r="N9" s="121"/>
      <c r="O9" s="121"/>
    </row>
    <row r="10" spans="2:15" ht="12.75" customHeight="1">
      <c r="B10" s="123" t="s">
        <v>168</v>
      </c>
      <c r="C10" s="124"/>
      <c r="D10" s="125"/>
      <c r="E10" s="125"/>
      <c r="F10" s="125"/>
      <c r="G10" s="125"/>
      <c r="H10" s="125"/>
      <c r="I10" s="125"/>
      <c r="J10" s="125"/>
      <c r="K10" s="125"/>
      <c r="L10" s="125"/>
      <c r="M10" s="125"/>
      <c r="N10" s="125"/>
      <c r="O10" s="125"/>
    </row>
    <row r="11" spans="2:15" ht="12.75" customHeight="1">
      <c r="B11" s="119" t="s">
        <v>169</v>
      </c>
      <c r="C11" s="120"/>
      <c r="D11" s="121"/>
      <c r="E11" s="121"/>
      <c r="F11" s="121"/>
      <c r="G11" s="121"/>
      <c r="H11" s="121"/>
      <c r="I11" s="121"/>
      <c r="J11" s="121"/>
      <c r="K11" s="121"/>
      <c r="L11" s="121"/>
      <c r="M11" s="121"/>
      <c r="N11" s="121"/>
      <c r="O11" s="121"/>
    </row>
    <row r="12" spans="2:15" ht="12.75" customHeight="1">
      <c r="B12" s="123" t="s">
        <v>170</v>
      </c>
      <c r="C12" s="124"/>
      <c r="D12" s="125"/>
      <c r="E12" s="125"/>
      <c r="F12" s="125"/>
      <c r="G12" s="125"/>
      <c r="H12" s="125"/>
      <c r="I12" s="125"/>
      <c r="J12" s="125"/>
      <c r="K12" s="125"/>
      <c r="L12" s="125"/>
      <c r="M12" s="125"/>
      <c r="N12" s="125"/>
      <c r="O12" s="125"/>
    </row>
    <row r="13" spans="2:15" ht="12.75" customHeight="1">
      <c r="B13" s="119" t="s">
        <v>171</v>
      </c>
      <c r="C13" s="120"/>
      <c r="D13" s="121"/>
      <c r="E13" s="121"/>
      <c r="F13" s="121"/>
      <c r="G13" s="121"/>
      <c r="H13" s="121"/>
      <c r="I13" s="121"/>
      <c r="J13" s="121"/>
      <c r="K13" s="121"/>
      <c r="L13" s="121"/>
      <c r="M13" s="121"/>
      <c r="N13" s="121"/>
      <c r="O13" s="121"/>
    </row>
    <row r="14" spans="2:15" ht="12.75" customHeight="1">
      <c r="B14" s="123" t="s">
        <v>172</v>
      </c>
      <c r="C14" s="124"/>
      <c r="D14" s="125"/>
      <c r="E14" s="125"/>
      <c r="F14" s="125"/>
      <c r="G14" s="125"/>
      <c r="H14" s="125"/>
      <c r="I14" s="125"/>
      <c r="J14" s="125"/>
      <c r="K14" s="125"/>
      <c r="L14" s="125"/>
      <c r="M14" s="125"/>
      <c r="N14" s="125"/>
      <c r="O14" s="125"/>
    </row>
    <row r="15" spans="2:15" ht="12.75" customHeight="1">
      <c r="B15" s="126" t="s">
        <v>173</v>
      </c>
      <c r="C15" s="127"/>
      <c r="D15" s="128">
        <v>0</v>
      </c>
      <c r="E15" s="128">
        <v>0</v>
      </c>
      <c r="F15" s="128">
        <v>0</v>
      </c>
      <c r="G15" s="128">
        <v>0</v>
      </c>
      <c r="H15" s="128">
        <v>0</v>
      </c>
      <c r="I15" s="128">
        <v>0</v>
      </c>
      <c r="J15" s="128">
        <v>0</v>
      </c>
      <c r="K15" s="128">
        <v>0</v>
      </c>
      <c r="L15" s="128">
        <v>0</v>
      </c>
      <c r="M15" s="128">
        <v>0</v>
      </c>
      <c r="N15" s="128">
        <v>0</v>
      </c>
      <c r="O15" s="128">
        <v>0</v>
      </c>
    </row>
    <row r="17" spans="2:2" ht="12.75" customHeight="1">
      <c r="B17" s="122" t="s">
        <v>174</v>
      </c>
    </row>
    <row r="18" spans="2:2" ht="12.75" customHeight="1">
      <c r="B18" s="123" t="s">
        <v>175</v>
      </c>
    </row>
    <row r="19" spans="2:2" ht="12.75" customHeight="1">
      <c r="B19" s="119" t="s">
        <v>176</v>
      </c>
    </row>
    <row r="20" spans="2:2" ht="12.75" customHeight="1">
      <c r="B20" s="123" t="s">
        <v>177</v>
      </c>
    </row>
    <row r="21" spans="2:2" ht="12.75" customHeight="1">
      <c r="B21" s="119" t="s">
        <v>178</v>
      </c>
    </row>
    <row r="22" spans="2:2" ht="12.75" customHeight="1">
      <c r="B22" s="123" t="s">
        <v>179</v>
      </c>
    </row>
    <row r="23" spans="2:2" ht="12.75" customHeight="1">
      <c r="B23" s="119" t="s">
        <v>180</v>
      </c>
    </row>
    <row r="24" spans="2:2" ht="12.75" customHeight="1">
      <c r="B24" s="123" t="s">
        <v>181</v>
      </c>
    </row>
    <row r="25" spans="2:2" ht="12.75" customHeight="1">
      <c r="B25" s="119" t="s">
        <v>182</v>
      </c>
    </row>
    <row r="26" spans="2:2" ht="12.75" customHeight="1">
      <c r="B26" s="123" t="s">
        <v>183</v>
      </c>
    </row>
    <row r="27" spans="2:2" ht="12.75" customHeight="1">
      <c r="B27" s="119" t="s">
        <v>184</v>
      </c>
    </row>
    <row r="28" spans="2:2" ht="12.75" customHeight="1">
      <c r="B28" s="123" t="s">
        <v>185</v>
      </c>
    </row>
    <row r="29" spans="2:2" ht="12.75" customHeight="1">
      <c r="B29" s="119" t="s">
        <v>186</v>
      </c>
    </row>
    <row r="30" spans="2:2" ht="12.75" customHeight="1">
      <c r="B30" s="123" t="s">
        <v>187</v>
      </c>
    </row>
    <row r="31" spans="2:2" ht="12.75" customHeight="1">
      <c r="B31" s="119" t="s">
        <v>188</v>
      </c>
    </row>
    <row r="32" spans="2:2" ht="12.75" customHeight="1">
      <c r="B32" s="123" t="s">
        <v>189</v>
      </c>
    </row>
    <row r="33" spans="2:15" ht="12.75" customHeight="1">
      <c r="B33" s="119" t="s">
        <v>190</v>
      </c>
      <c r="C33" s="120"/>
      <c r="D33" s="121"/>
      <c r="E33" s="121"/>
      <c r="F33" s="121"/>
      <c r="G33" s="121"/>
      <c r="H33" s="121"/>
      <c r="I33" s="121"/>
      <c r="J33" s="121"/>
      <c r="K33" s="121"/>
      <c r="L33" s="121"/>
      <c r="M33" s="121"/>
      <c r="N33" s="121"/>
      <c r="O33" s="121"/>
    </row>
    <row r="34" spans="2:15" ht="12.75" customHeight="1">
      <c r="B34" s="123" t="s">
        <v>191</v>
      </c>
      <c r="C34" s="124"/>
      <c r="D34" s="125"/>
      <c r="E34" s="125"/>
      <c r="F34" s="125"/>
      <c r="G34" s="125"/>
      <c r="H34" s="125"/>
      <c r="I34" s="125"/>
      <c r="J34" s="125"/>
      <c r="K34" s="125"/>
      <c r="L34" s="125"/>
      <c r="M34" s="125"/>
      <c r="N34" s="125"/>
      <c r="O34" s="125"/>
    </row>
    <row r="35" spans="2:15" ht="12.75" customHeight="1">
      <c r="B35" s="119" t="s">
        <v>192</v>
      </c>
      <c r="C35" s="120"/>
      <c r="D35" s="121"/>
      <c r="E35" s="121"/>
      <c r="F35" s="121"/>
      <c r="G35" s="121"/>
      <c r="H35" s="121"/>
      <c r="I35" s="121"/>
      <c r="J35" s="121"/>
      <c r="K35" s="121"/>
      <c r="L35" s="121"/>
      <c r="M35" s="121"/>
      <c r="N35" s="121"/>
      <c r="O35" s="121"/>
    </row>
    <row r="36" spans="2:15" ht="12.75" customHeight="1">
      <c r="B36" s="123" t="s">
        <v>193</v>
      </c>
      <c r="C36" s="124"/>
      <c r="D36" s="125"/>
      <c r="E36" s="125"/>
      <c r="F36" s="125"/>
      <c r="G36" s="125"/>
      <c r="H36" s="125"/>
      <c r="I36" s="125"/>
      <c r="J36" s="125"/>
      <c r="K36" s="125"/>
      <c r="L36" s="125"/>
      <c r="M36" s="125"/>
      <c r="N36" s="125"/>
      <c r="O36" s="125"/>
    </row>
    <row r="37" spans="2:15" ht="12.75" customHeight="1">
      <c r="B37" s="119" t="s">
        <v>194</v>
      </c>
      <c r="C37" s="120"/>
      <c r="D37" s="121"/>
      <c r="E37" s="121"/>
      <c r="F37" s="121"/>
      <c r="G37" s="121"/>
      <c r="H37" s="121"/>
      <c r="I37" s="121"/>
      <c r="J37" s="121"/>
      <c r="K37" s="121"/>
      <c r="L37" s="121"/>
      <c r="M37" s="121"/>
      <c r="N37" s="121"/>
      <c r="O37" s="121"/>
    </row>
    <row r="38" spans="2:15" ht="12.75" customHeight="1">
      <c r="B38" s="123" t="s">
        <v>195</v>
      </c>
      <c r="C38" s="124"/>
      <c r="D38" s="125"/>
      <c r="E38" s="125"/>
      <c r="F38" s="125"/>
      <c r="G38" s="125"/>
      <c r="H38" s="125"/>
      <c r="I38" s="125"/>
      <c r="J38" s="125"/>
      <c r="K38" s="125"/>
      <c r="L38" s="125"/>
      <c r="M38" s="125"/>
      <c r="N38" s="125"/>
      <c r="O38" s="125"/>
    </row>
    <row r="39" spans="2:15" ht="12.75" customHeight="1">
      <c r="B39" s="119" t="s">
        <v>196</v>
      </c>
      <c r="C39" s="120"/>
      <c r="D39" s="121"/>
      <c r="E39" s="121"/>
      <c r="F39" s="121"/>
      <c r="G39" s="121"/>
      <c r="H39" s="121"/>
      <c r="I39" s="121"/>
      <c r="J39" s="121"/>
      <c r="K39" s="121"/>
      <c r="L39" s="121"/>
      <c r="M39" s="121"/>
      <c r="N39" s="121"/>
      <c r="O39" s="121"/>
    </row>
    <row r="40" spans="2:15" ht="12.75" customHeight="1">
      <c r="B40" s="123" t="s">
        <v>197</v>
      </c>
      <c r="C40" s="124"/>
      <c r="D40" s="125"/>
      <c r="E40" s="125"/>
      <c r="F40" s="125"/>
      <c r="G40" s="125"/>
      <c r="H40" s="125"/>
      <c r="I40" s="125"/>
      <c r="J40" s="125"/>
      <c r="K40" s="125"/>
      <c r="L40" s="125"/>
      <c r="M40" s="125"/>
      <c r="N40" s="125"/>
      <c r="O40" s="125"/>
    </row>
    <row r="41" spans="2:15" ht="12.75" customHeight="1">
      <c r="B41" s="119" t="s">
        <v>172</v>
      </c>
      <c r="C41" s="120"/>
      <c r="D41" s="121"/>
      <c r="E41" s="121"/>
      <c r="F41" s="121"/>
      <c r="G41" s="121"/>
      <c r="H41" s="121"/>
      <c r="I41" s="121"/>
      <c r="J41" s="121"/>
      <c r="K41" s="121"/>
      <c r="L41" s="121"/>
      <c r="M41" s="121"/>
      <c r="N41" s="121"/>
      <c r="O41" s="121"/>
    </row>
    <row r="42" spans="2:15" ht="12.75" customHeight="1">
      <c r="B42" s="126" t="s">
        <v>198</v>
      </c>
      <c r="C42" s="127"/>
      <c r="D42" s="128">
        <v>0</v>
      </c>
      <c r="E42" s="128">
        <v>0</v>
      </c>
      <c r="F42" s="128">
        <v>0</v>
      </c>
      <c r="G42" s="128">
        <v>0</v>
      </c>
      <c r="H42" s="128">
        <v>0</v>
      </c>
      <c r="I42" s="128">
        <v>0</v>
      </c>
      <c r="J42" s="128">
        <v>0</v>
      </c>
      <c r="K42" s="128">
        <v>0</v>
      </c>
      <c r="L42" s="128">
        <v>0</v>
      </c>
      <c r="M42" s="128">
        <v>0</v>
      </c>
      <c r="N42" s="128">
        <v>0</v>
      </c>
      <c r="O42" s="128">
        <v>0</v>
      </c>
    </row>
    <row r="43" spans="2:15" ht="9.75" customHeight="1">
      <c r="B43" s="119"/>
      <c r="C43" s="120"/>
      <c r="D43" s="121"/>
      <c r="E43" s="121"/>
      <c r="F43" s="121"/>
      <c r="G43" s="121"/>
      <c r="H43" s="121"/>
      <c r="I43" s="121"/>
      <c r="J43" s="121"/>
      <c r="K43" s="121"/>
      <c r="L43" s="121"/>
      <c r="M43" s="121"/>
      <c r="N43" s="121"/>
      <c r="O43" s="121"/>
    </row>
    <row r="44" spans="2:15" ht="12.75" customHeight="1">
      <c r="B44" s="126" t="s">
        <v>199</v>
      </c>
      <c r="C44" s="127"/>
      <c r="D44" s="128">
        <v>0</v>
      </c>
      <c r="E44" s="128">
        <v>0</v>
      </c>
      <c r="F44" s="128">
        <v>0</v>
      </c>
      <c r="G44" s="128">
        <v>0</v>
      </c>
      <c r="H44" s="128">
        <v>0</v>
      </c>
      <c r="I44" s="128">
        <v>0</v>
      </c>
      <c r="J44" s="128">
        <v>0</v>
      </c>
      <c r="K44" s="128">
        <v>0</v>
      </c>
      <c r="L44" s="128">
        <v>0</v>
      </c>
      <c r="M44" s="128">
        <v>0</v>
      </c>
      <c r="N44" s="128">
        <v>0</v>
      </c>
      <c r="O44" s="128">
        <v>0</v>
      </c>
    </row>
    <row r="45" spans="2:15" ht="9.75" customHeight="1">
      <c r="B45" s="119"/>
      <c r="C45" s="120"/>
      <c r="D45" s="121"/>
      <c r="E45" s="121"/>
      <c r="F45" s="121"/>
      <c r="G45" s="121"/>
      <c r="H45" s="121"/>
      <c r="I45" s="121"/>
      <c r="J45" s="121"/>
      <c r="K45" s="121"/>
      <c r="L45" s="121"/>
      <c r="M45" s="121"/>
      <c r="N45" s="121"/>
      <c r="O45" s="121"/>
    </row>
    <row r="46" spans="2:15" ht="13.5" customHeight="1">
      <c r="B46" s="129" t="s">
        <v>200</v>
      </c>
      <c r="C46" s="130"/>
      <c r="D46" s="131">
        <v>0</v>
      </c>
      <c r="E46" s="131">
        <v>0</v>
      </c>
      <c r="F46" s="131">
        <v>0</v>
      </c>
      <c r="G46" s="131">
        <v>0</v>
      </c>
      <c r="H46" s="131">
        <v>0</v>
      </c>
      <c r="I46" s="131">
        <v>0</v>
      </c>
      <c r="J46" s="131">
        <v>0</v>
      </c>
      <c r="K46" s="131">
        <v>0</v>
      </c>
      <c r="L46" s="131">
        <v>0</v>
      </c>
      <c r="M46" s="131">
        <v>0</v>
      </c>
      <c r="N46" s="131">
        <v>0</v>
      </c>
      <c r="O46" s="131">
        <v>0</v>
      </c>
    </row>
  </sheetData>
  <mergeCells count="3">
    <mergeCell ref="B2:O2"/>
    <mergeCell ref="B3:O3"/>
    <mergeCell ref="B4:O4"/>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FF"/>
  </sheetPr>
  <dimension ref="A1:G50"/>
  <sheetViews>
    <sheetView workbookViewId="0">
      <selection activeCell="K16" sqref="K16"/>
    </sheetView>
  </sheetViews>
  <sheetFormatPr defaultColWidth="12.5703125" defaultRowHeight="15" customHeight="1"/>
  <cols>
    <col min="1" max="3" width="9.140625" customWidth="1"/>
    <col min="4" max="4" width="12.140625" customWidth="1"/>
    <col min="5" max="6" width="9.140625" customWidth="1"/>
    <col min="7" max="7" width="12.42578125" customWidth="1"/>
    <col min="8" max="26" width="10" customWidth="1"/>
  </cols>
  <sheetData>
    <row r="1" spans="1:7" ht="21.75" customHeight="1">
      <c r="A1" s="396" t="s">
        <v>201</v>
      </c>
      <c r="B1" s="383"/>
      <c r="C1" s="383"/>
      <c r="D1" s="383"/>
      <c r="E1" s="383"/>
      <c r="F1" s="383"/>
      <c r="G1" s="384"/>
    </row>
    <row r="2" spans="1:7" ht="16.5" customHeight="1">
      <c r="A2" s="397" t="s">
        <v>714</v>
      </c>
      <c r="B2" s="383"/>
      <c r="C2" s="383"/>
      <c r="D2" s="383"/>
      <c r="E2" s="383"/>
      <c r="F2" s="383"/>
      <c r="G2" s="384"/>
    </row>
    <row r="3" spans="1:7" ht="12" customHeight="1">
      <c r="A3" s="398" t="s">
        <v>202</v>
      </c>
      <c r="B3" s="383"/>
      <c r="C3" s="383"/>
      <c r="D3" s="383"/>
      <c r="E3" s="383"/>
      <c r="F3" s="383"/>
      <c r="G3" s="384"/>
    </row>
    <row r="4" spans="1:7" ht="12" customHeight="1">
      <c r="A4" s="398" t="s">
        <v>203</v>
      </c>
      <c r="B4" s="383"/>
      <c r="C4" s="383"/>
      <c r="D4" s="383"/>
      <c r="E4" s="383"/>
      <c r="F4" s="383"/>
      <c r="G4" s="384"/>
    </row>
    <row r="5" spans="1:7" ht="12" customHeight="1">
      <c r="A5" s="132"/>
      <c r="B5" s="132"/>
      <c r="C5" s="132"/>
      <c r="D5" s="132"/>
      <c r="E5" s="132"/>
      <c r="F5" s="132"/>
      <c r="G5" s="132"/>
    </row>
    <row r="6" spans="1:7" ht="12" customHeight="1">
      <c r="A6" s="132"/>
      <c r="B6" s="132"/>
      <c r="C6" s="399" t="s">
        <v>204</v>
      </c>
      <c r="D6" s="400"/>
      <c r="E6" s="132"/>
      <c r="F6" s="399" t="s">
        <v>205</v>
      </c>
      <c r="G6" s="400"/>
    </row>
    <row r="7" spans="1:7" ht="12" customHeight="1">
      <c r="A7" s="132"/>
      <c r="B7" s="132"/>
      <c r="C7" s="133" t="s">
        <v>112</v>
      </c>
      <c r="D7" s="134" t="s">
        <v>206</v>
      </c>
      <c r="E7" s="132"/>
      <c r="F7" s="133" t="s">
        <v>112</v>
      </c>
      <c r="G7" s="134" t="s">
        <v>207</v>
      </c>
    </row>
    <row r="8" spans="1:7" ht="12" customHeight="1">
      <c r="A8" s="135" t="s">
        <v>208</v>
      </c>
      <c r="B8" s="132"/>
      <c r="C8" s="132"/>
      <c r="D8" s="132"/>
      <c r="E8" s="132"/>
      <c r="F8" s="132"/>
      <c r="G8" s="132"/>
    </row>
    <row r="9" spans="1:7" ht="12" customHeight="1">
      <c r="A9" s="132" t="s">
        <v>209</v>
      </c>
      <c r="B9" s="132"/>
      <c r="C9" s="136">
        <v>0</v>
      </c>
      <c r="D9" s="132"/>
      <c r="E9" s="132"/>
      <c r="F9" s="136">
        <v>0</v>
      </c>
      <c r="G9" s="132"/>
    </row>
    <row r="10" spans="1:7" ht="12" customHeight="1">
      <c r="A10" s="132" t="s">
        <v>210</v>
      </c>
      <c r="B10" s="132"/>
      <c r="C10" s="137">
        <v>0</v>
      </c>
      <c r="D10" s="132"/>
      <c r="E10" s="132"/>
      <c r="F10" s="137">
        <v>0</v>
      </c>
      <c r="G10" s="132"/>
    </row>
    <row r="11" spans="1:7" ht="12" customHeight="1">
      <c r="A11" s="132" t="s">
        <v>211</v>
      </c>
      <c r="B11" s="132"/>
      <c r="C11" s="136" t="str">
        <f>IF(OR(C9&lt;&gt;0,C10),C9-C10,"")</f>
        <v/>
      </c>
      <c r="D11" s="138" t="str">
        <f>IF(SUM(C11)=0,"",C11/C11)</f>
        <v/>
      </c>
      <c r="E11" s="132"/>
      <c r="F11" s="136" t="str">
        <f>IF(OR(F9&lt;&gt;0,F10),F9-F10,"")</f>
        <v/>
      </c>
      <c r="G11" s="138" t="str">
        <f>IF(SUM(F11)=0,"",F11/F11)</f>
        <v/>
      </c>
    </row>
    <row r="12" spans="1:7" ht="12" customHeight="1">
      <c r="A12" s="132"/>
      <c r="B12" s="132"/>
      <c r="C12" s="132"/>
      <c r="D12" s="132"/>
      <c r="E12" s="132"/>
      <c r="F12" s="132"/>
      <c r="G12" s="132"/>
    </row>
    <row r="13" spans="1:7" ht="12" customHeight="1">
      <c r="A13" s="135" t="s">
        <v>212</v>
      </c>
      <c r="B13" s="132"/>
      <c r="C13" s="132"/>
      <c r="D13" s="132"/>
      <c r="E13" s="132"/>
      <c r="F13" s="132"/>
      <c r="G13" s="132"/>
    </row>
    <row r="14" spans="1:7" ht="12" customHeight="1">
      <c r="A14" s="132" t="s">
        <v>213</v>
      </c>
      <c r="B14" s="132"/>
      <c r="C14" s="136">
        <v>0</v>
      </c>
      <c r="D14" s="138" t="str">
        <f t="shared" ref="D14:D19" si="0">IF(SUM($D$13)=0,"",C14/$D$13)</f>
        <v/>
      </c>
      <c r="E14" s="132"/>
      <c r="F14" s="136">
        <v>0</v>
      </c>
      <c r="G14" s="138" t="str">
        <f t="shared" ref="G14:G19" si="1">IF(SUM($G$13)=0,"",F14/$G$13)</f>
        <v/>
      </c>
    </row>
    <row r="15" spans="1:7" ht="12" customHeight="1">
      <c r="A15" s="132" t="s">
        <v>214</v>
      </c>
      <c r="B15" s="132"/>
      <c r="C15" s="137">
        <v>0</v>
      </c>
      <c r="D15" s="138" t="str">
        <f t="shared" si="0"/>
        <v/>
      </c>
      <c r="E15" s="132"/>
      <c r="F15" s="137">
        <v>0</v>
      </c>
      <c r="G15" s="138" t="str">
        <f t="shared" si="1"/>
        <v/>
      </c>
    </row>
    <row r="16" spans="1:7" ht="12" customHeight="1">
      <c r="A16" s="132" t="s">
        <v>150</v>
      </c>
      <c r="B16" s="132"/>
      <c r="C16" s="136" t="str">
        <f>IF(OR(C14&lt;&gt;0,C15),C14+C15,"")</f>
        <v/>
      </c>
      <c r="D16" s="138" t="str">
        <f t="shared" si="0"/>
        <v/>
      </c>
      <c r="E16" s="132"/>
      <c r="F16" s="136" t="str">
        <f>IF(OR(F14&lt;&gt;0,F15),F14+F15,"")</f>
        <v/>
      </c>
      <c r="G16" s="138" t="str">
        <f t="shared" si="1"/>
        <v/>
      </c>
    </row>
    <row r="17" spans="1:7" ht="12" customHeight="1">
      <c r="A17" s="132" t="s">
        <v>215</v>
      </c>
      <c r="B17" s="132"/>
      <c r="C17" s="137">
        <v>0</v>
      </c>
      <c r="D17" s="138" t="str">
        <f t="shared" si="0"/>
        <v/>
      </c>
      <c r="E17" s="132"/>
      <c r="F17" s="137">
        <v>0</v>
      </c>
      <c r="G17" s="138" t="str">
        <f t="shared" si="1"/>
        <v/>
      </c>
    </row>
    <row r="18" spans="1:7" ht="12" customHeight="1">
      <c r="A18" s="132" t="s">
        <v>216</v>
      </c>
      <c r="B18" s="132"/>
      <c r="C18" s="136" t="str">
        <f>IF(OR(SUM(C16)&lt;&gt;0,C17),C16-C17,"")</f>
        <v/>
      </c>
      <c r="D18" s="138" t="str">
        <f t="shared" si="0"/>
        <v/>
      </c>
      <c r="E18" s="132"/>
      <c r="F18" s="136" t="str">
        <f>IF(OR(SUM(F16)&lt;&gt;0,F17),F16-F17,"")</f>
        <v/>
      </c>
      <c r="G18" s="138" t="str">
        <f t="shared" si="1"/>
        <v/>
      </c>
    </row>
    <row r="19" spans="1:7" ht="12" customHeight="1">
      <c r="A19" s="132" t="s">
        <v>217</v>
      </c>
      <c r="B19" s="132"/>
      <c r="C19" s="139" t="str">
        <f>IF(OR(SUM(C11)&lt;&gt;0,C18),C11-C18,"")</f>
        <v/>
      </c>
      <c r="D19" s="138" t="str">
        <f t="shared" si="0"/>
        <v/>
      </c>
      <c r="E19" s="132"/>
      <c r="F19" s="139" t="str">
        <f>IF(OR(SUM(F11)&lt;&gt;0,F18),F11-F18,"")</f>
        <v/>
      </c>
      <c r="G19" s="138" t="str">
        <f t="shared" si="1"/>
        <v/>
      </c>
    </row>
    <row r="20" spans="1:7" ht="12" customHeight="1">
      <c r="A20" s="132"/>
      <c r="B20" s="132"/>
      <c r="C20" s="132"/>
      <c r="D20" s="132"/>
      <c r="E20" s="132"/>
      <c r="F20" s="132"/>
      <c r="G20" s="132"/>
    </row>
    <row r="21" spans="1:7" ht="12" customHeight="1">
      <c r="A21" s="135" t="s">
        <v>218</v>
      </c>
      <c r="B21" s="132"/>
      <c r="C21" s="132"/>
      <c r="D21" s="132"/>
      <c r="E21" s="132"/>
      <c r="F21" s="132"/>
      <c r="G21" s="132"/>
    </row>
    <row r="22" spans="1:7" ht="12" customHeight="1">
      <c r="A22" s="132"/>
      <c r="B22" s="132"/>
      <c r="C22" s="132"/>
      <c r="D22" s="132"/>
      <c r="E22" s="132"/>
      <c r="F22" s="132"/>
      <c r="G22" s="132"/>
    </row>
    <row r="23" spans="1:7" ht="12" customHeight="1">
      <c r="A23" s="132" t="s">
        <v>219</v>
      </c>
      <c r="B23" s="132"/>
      <c r="C23" s="136">
        <v>0</v>
      </c>
      <c r="D23" s="138" t="str">
        <f t="shared" ref="D23:D28" si="2">IF(SUM($D$13)=0,"",C23/$D$13)</f>
        <v/>
      </c>
      <c r="E23" s="132"/>
      <c r="F23" s="136">
        <v>0</v>
      </c>
      <c r="G23" s="138" t="str">
        <f t="shared" ref="G23:G28" si="3">IF(SUM($G$13)=0,"",F23/$G$13)</f>
        <v/>
      </c>
    </row>
    <row r="24" spans="1:7" ht="12" customHeight="1">
      <c r="A24" s="132" t="s">
        <v>220</v>
      </c>
      <c r="B24" s="132"/>
      <c r="C24" s="140">
        <v>0</v>
      </c>
      <c r="D24" s="138" t="str">
        <f t="shared" si="2"/>
        <v/>
      </c>
      <c r="E24" s="132"/>
      <c r="F24" s="140">
        <v>0</v>
      </c>
      <c r="G24" s="138" t="str">
        <f t="shared" si="3"/>
        <v/>
      </c>
    </row>
    <row r="25" spans="1:7" ht="12" customHeight="1">
      <c r="A25" s="132" t="s">
        <v>221</v>
      </c>
      <c r="B25" s="132"/>
      <c r="C25" s="140">
        <v>0</v>
      </c>
      <c r="D25" s="138" t="str">
        <f t="shared" si="2"/>
        <v/>
      </c>
      <c r="E25" s="132"/>
      <c r="F25" s="140">
        <v>0</v>
      </c>
      <c r="G25" s="138" t="str">
        <f t="shared" si="3"/>
        <v/>
      </c>
    </row>
    <row r="26" spans="1:7" ht="12" customHeight="1">
      <c r="A26" s="132" t="s">
        <v>222</v>
      </c>
      <c r="B26" s="132"/>
      <c r="C26" s="140">
        <v>0</v>
      </c>
      <c r="D26" s="138" t="str">
        <f t="shared" si="2"/>
        <v/>
      </c>
      <c r="E26" s="132"/>
      <c r="F26" s="140">
        <v>0</v>
      </c>
      <c r="G26" s="138" t="str">
        <f t="shared" si="3"/>
        <v/>
      </c>
    </row>
    <row r="27" spans="1:7" ht="12" customHeight="1">
      <c r="A27" s="132" t="s">
        <v>223</v>
      </c>
      <c r="B27" s="132"/>
      <c r="C27" s="137">
        <v>0</v>
      </c>
      <c r="D27" s="138" t="str">
        <f t="shared" si="2"/>
        <v/>
      </c>
      <c r="E27" s="132"/>
      <c r="F27" s="137">
        <v>0</v>
      </c>
      <c r="G27" s="138" t="str">
        <f t="shared" si="3"/>
        <v/>
      </c>
    </row>
    <row r="28" spans="1:7" ht="12" customHeight="1">
      <c r="A28" s="132" t="s">
        <v>224</v>
      </c>
      <c r="B28" s="132"/>
      <c r="C28" s="136" t="str">
        <f>IF(SUM(C23:C27),SUM(C23:C27),"")</f>
        <v/>
      </c>
      <c r="D28" s="138" t="str">
        <f t="shared" si="2"/>
        <v/>
      </c>
      <c r="E28" s="132"/>
      <c r="F28" s="136" t="str">
        <f>IF(SUM(F23:F27),SUM(F23:F27),"")</f>
        <v/>
      </c>
      <c r="G28" s="138" t="str">
        <f t="shared" si="3"/>
        <v/>
      </c>
    </row>
    <row r="29" spans="1:7" ht="12" customHeight="1">
      <c r="A29" s="132" t="s">
        <v>225</v>
      </c>
      <c r="B29" s="132"/>
      <c r="C29" s="132"/>
      <c r="D29" s="132"/>
      <c r="E29" s="132"/>
      <c r="F29" s="132"/>
      <c r="G29" s="132"/>
    </row>
    <row r="30" spans="1:7" ht="12" customHeight="1">
      <c r="A30" s="132" t="s">
        <v>219</v>
      </c>
      <c r="B30" s="132"/>
      <c r="C30" s="136">
        <v>0</v>
      </c>
      <c r="D30" s="138" t="str">
        <f t="shared" ref="D30:D50" si="4">IF(SUM($D$13)=0,"",C30/$D$13)</f>
        <v/>
      </c>
      <c r="E30" s="132"/>
      <c r="F30" s="136">
        <v>0</v>
      </c>
      <c r="G30" s="138" t="str">
        <f t="shared" ref="G30:G50" si="5">IF(SUM($G$13)=0,"",F30/$G$13)</f>
        <v/>
      </c>
    </row>
    <row r="31" spans="1:7" ht="12" customHeight="1">
      <c r="A31" s="132" t="s">
        <v>226</v>
      </c>
      <c r="B31" s="132"/>
      <c r="C31" s="140">
        <v>0</v>
      </c>
      <c r="D31" s="138" t="str">
        <f t="shared" si="4"/>
        <v/>
      </c>
      <c r="E31" s="132"/>
      <c r="F31" s="136">
        <v>0</v>
      </c>
      <c r="G31" s="138" t="str">
        <f t="shared" si="5"/>
        <v/>
      </c>
    </row>
    <row r="32" spans="1:7" ht="12" customHeight="1">
      <c r="A32" s="132" t="s">
        <v>227</v>
      </c>
      <c r="B32" s="132"/>
      <c r="C32" s="140">
        <v>0</v>
      </c>
      <c r="D32" s="138" t="str">
        <f t="shared" si="4"/>
        <v/>
      </c>
      <c r="E32" s="132"/>
      <c r="F32" s="136">
        <v>0</v>
      </c>
      <c r="G32" s="138" t="str">
        <f t="shared" si="5"/>
        <v/>
      </c>
    </row>
    <row r="33" spans="1:7" ht="12" customHeight="1">
      <c r="A33" s="132" t="s">
        <v>228</v>
      </c>
      <c r="B33" s="132"/>
      <c r="C33" s="140">
        <v>0</v>
      </c>
      <c r="D33" s="138" t="str">
        <f t="shared" si="4"/>
        <v/>
      </c>
      <c r="E33" s="132"/>
      <c r="F33" s="136">
        <v>0</v>
      </c>
      <c r="G33" s="138" t="str">
        <f t="shared" si="5"/>
        <v/>
      </c>
    </row>
    <row r="34" spans="1:7" ht="12" customHeight="1">
      <c r="A34" s="132" t="s">
        <v>229</v>
      </c>
      <c r="B34" s="132"/>
      <c r="C34" s="140">
        <v>0</v>
      </c>
      <c r="D34" s="138" t="str">
        <f t="shared" si="4"/>
        <v/>
      </c>
      <c r="E34" s="132"/>
      <c r="F34" s="136">
        <v>0</v>
      </c>
      <c r="G34" s="138" t="str">
        <f t="shared" si="5"/>
        <v/>
      </c>
    </row>
    <row r="35" spans="1:7" ht="12" customHeight="1">
      <c r="A35" s="132" t="s">
        <v>230</v>
      </c>
      <c r="B35" s="132"/>
      <c r="C35" s="140">
        <v>0</v>
      </c>
      <c r="D35" s="138" t="str">
        <f t="shared" si="4"/>
        <v/>
      </c>
      <c r="E35" s="132"/>
      <c r="F35" s="136">
        <v>0</v>
      </c>
      <c r="G35" s="138" t="str">
        <f t="shared" si="5"/>
        <v/>
      </c>
    </row>
    <row r="36" spans="1:7" ht="12" customHeight="1">
      <c r="A36" s="132" t="s">
        <v>231</v>
      </c>
      <c r="B36" s="132"/>
      <c r="C36" s="140">
        <v>0</v>
      </c>
      <c r="D36" s="138" t="str">
        <f t="shared" si="4"/>
        <v/>
      </c>
      <c r="E36" s="132"/>
      <c r="F36" s="136">
        <v>0</v>
      </c>
      <c r="G36" s="138" t="str">
        <f t="shared" si="5"/>
        <v/>
      </c>
    </row>
    <row r="37" spans="1:7" ht="12" customHeight="1">
      <c r="A37" s="132" t="s">
        <v>232</v>
      </c>
      <c r="B37" s="132"/>
      <c r="C37" s="140">
        <v>0</v>
      </c>
      <c r="D37" s="138" t="str">
        <f t="shared" si="4"/>
        <v/>
      </c>
      <c r="E37" s="132"/>
      <c r="F37" s="136">
        <v>0</v>
      </c>
      <c r="G37" s="138" t="str">
        <f t="shared" si="5"/>
        <v/>
      </c>
    </row>
    <row r="38" spans="1:7" ht="12" customHeight="1">
      <c r="A38" s="132" t="s">
        <v>233</v>
      </c>
      <c r="B38" s="132"/>
      <c r="C38" s="140">
        <v>0</v>
      </c>
      <c r="D38" s="138" t="str">
        <f t="shared" si="4"/>
        <v/>
      </c>
      <c r="E38" s="132"/>
      <c r="F38" s="136">
        <v>0</v>
      </c>
      <c r="G38" s="138" t="str">
        <f t="shared" si="5"/>
        <v/>
      </c>
    </row>
    <row r="39" spans="1:7" ht="12" customHeight="1">
      <c r="A39" s="132" t="s">
        <v>234</v>
      </c>
      <c r="B39" s="132"/>
      <c r="C39" s="140">
        <v>0</v>
      </c>
      <c r="D39" s="138" t="str">
        <f t="shared" si="4"/>
        <v/>
      </c>
      <c r="E39" s="132"/>
      <c r="F39" s="136">
        <v>0</v>
      </c>
      <c r="G39" s="138" t="str">
        <f t="shared" si="5"/>
        <v/>
      </c>
    </row>
    <row r="40" spans="1:7" ht="12" customHeight="1">
      <c r="A40" s="132" t="s">
        <v>235</v>
      </c>
      <c r="B40" s="132"/>
      <c r="C40" s="140">
        <v>0</v>
      </c>
      <c r="D40" s="138" t="str">
        <f t="shared" si="4"/>
        <v/>
      </c>
      <c r="E40" s="132"/>
      <c r="F40" s="136">
        <v>0</v>
      </c>
      <c r="G40" s="138" t="str">
        <f t="shared" si="5"/>
        <v/>
      </c>
    </row>
    <row r="41" spans="1:7" ht="12" customHeight="1">
      <c r="A41" s="132" t="s">
        <v>236</v>
      </c>
      <c r="B41" s="132"/>
      <c r="C41" s="140">
        <v>0</v>
      </c>
      <c r="D41" s="138" t="str">
        <f t="shared" si="4"/>
        <v/>
      </c>
      <c r="E41" s="132"/>
      <c r="F41" s="136">
        <v>0</v>
      </c>
      <c r="G41" s="138" t="str">
        <f t="shared" si="5"/>
        <v/>
      </c>
    </row>
    <row r="42" spans="1:7" ht="12" customHeight="1">
      <c r="A42" s="132" t="s">
        <v>237</v>
      </c>
      <c r="B42" s="132"/>
      <c r="C42" s="137">
        <v>0</v>
      </c>
      <c r="D42" s="138" t="str">
        <f t="shared" si="4"/>
        <v/>
      </c>
      <c r="E42" s="132"/>
      <c r="F42" s="136">
        <v>0</v>
      </c>
      <c r="G42" s="138" t="str">
        <f t="shared" si="5"/>
        <v/>
      </c>
    </row>
    <row r="43" spans="1:7" ht="12" customHeight="1">
      <c r="A43" s="132" t="s">
        <v>238</v>
      </c>
      <c r="B43" s="132"/>
      <c r="C43" s="136" t="str">
        <f>IF(SUM(C30:C42),SUM(C30:C42),"")</f>
        <v/>
      </c>
      <c r="D43" s="138" t="str">
        <f t="shared" si="4"/>
        <v/>
      </c>
      <c r="E43" s="132"/>
      <c r="F43" s="136" t="str">
        <f>IF(SUM(F30:F42),SUM(F30:F42),"")</f>
        <v/>
      </c>
      <c r="G43" s="138" t="str">
        <f t="shared" si="5"/>
        <v/>
      </c>
    </row>
    <row r="44" spans="1:7" ht="12" customHeight="1">
      <c r="A44" s="132" t="s">
        <v>239</v>
      </c>
      <c r="B44" s="132"/>
      <c r="C44" s="139" t="str">
        <f>IF(OR(SUM(C28)&lt;&gt;0,C43),C28+C43,"")</f>
        <v/>
      </c>
      <c r="D44" s="138" t="str">
        <f t="shared" si="4"/>
        <v/>
      </c>
      <c r="E44" s="132"/>
      <c r="F44" s="139" t="str">
        <f>IF(OR(SUM(F28)&lt;&gt;0,F43),F28+F43,"")</f>
        <v/>
      </c>
      <c r="G44" s="138" t="str">
        <f t="shared" si="5"/>
        <v/>
      </c>
    </row>
    <row r="45" spans="1:7" ht="12" customHeight="1">
      <c r="A45" s="132" t="s">
        <v>240</v>
      </c>
      <c r="B45" s="132"/>
      <c r="C45" s="136" t="str">
        <f>IF(OR(SUM(C19)&lt;&gt;0,C44),C19-C44,"")</f>
        <v/>
      </c>
      <c r="D45" s="138" t="str">
        <f t="shared" si="4"/>
        <v/>
      </c>
      <c r="E45" s="132"/>
      <c r="F45" s="136" t="str">
        <f>IF(OR(SUM(F19)&lt;&gt;0,F44),F19-F44,"")</f>
        <v/>
      </c>
      <c r="G45" s="138" t="str">
        <f t="shared" si="5"/>
        <v/>
      </c>
    </row>
    <row r="46" spans="1:7" ht="12" customHeight="1">
      <c r="A46" s="132" t="s">
        <v>241</v>
      </c>
      <c r="B46" s="132"/>
      <c r="C46" s="137">
        <v>0</v>
      </c>
      <c r="D46" s="138" t="str">
        <f t="shared" si="4"/>
        <v/>
      </c>
      <c r="E46" s="132"/>
      <c r="F46" s="137">
        <v>0</v>
      </c>
      <c r="G46" s="138" t="str">
        <f t="shared" si="5"/>
        <v/>
      </c>
    </row>
    <row r="47" spans="1:7" ht="12" customHeight="1">
      <c r="A47" s="132" t="s">
        <v>242</v>
      </c>
      <c r="B47" s="132"/>
      <c r="C47" s="136" t="str">
        <f>IF(OR(SUM(C45)&lt;&gt;0,C46),C45-C46,"")</f>
        <v/>
      </c>
      <c r="D47" s="138" t="str">
        <f t="shared" si="4"/>
        <v/>
      </c>
      <c r="E47" s="132"/>
      <c r="F47" s="136" t="str">
        <f>IF(OR(SUM(F45)&lt;&gt;0,F46),F45-F46,"")</f>
        <v/>
      </c>
      <c r="G47" s="138" t="str">
        <f t="shared" si="5"/>
        <v/>
      </c>
    </row>
    <row r="48" spans="1:7" ht="12" customHeight="1">
      <c r="A48" s="132" t="s">
        <v>243</v>
      </c>
      <c r="B48" s="132"/>
      <c r="C48" s="136">
        <v>0</v>
      </c>
      <c r="D48" s="138" t="str">
        <f t="shared" si="4"/>
        <v/>
      </c>
      <c r="E48" s="132"/>
      <c r="F48" s="136">
        <v>0</v>
      </c>
      <c r="G48" s="138" t="str">
        <f t="shared" si="5"/>
        <v/>
      </c>
    </row>
    <row r="49" spans="1:7" ht="12" customHeight="1">
      <c r="A49" s="132" t="s">
        <v>244</v>
      </c>
      <c r="B49" s="132"/>
      <c r="C49" s="137">
        <v>0</v>
      </c>
      <c r="D49" s="138" t="str">
        <f t="shared" si="4"/>
        <v/>
      </c>
      <c r="E49" s="132"/>
      <c r="F49" s="137">
        <v>0</v>
      </c>
      <c r="G49" s="138" t="str">
        <f t="shared" si="5"/>
        <v/>
      </c>
    </row>
    <row r="50" spans="1:7" ht="12.75" customHeight="1">
      <c r="A50" s="135" t="s">
        <v>245</v>
      </c>
      <c r="B50" s="141"/>
      <c r="C50" s="142" t="str">
        <f>IF(OR(OR(SUM(C47)&lt;&gt;0,C48),C49),C47+C48-C49,"")</f>
        <v/>
      </c>
      <c r="D50" s="143" t="str">
        <f t="shared" si="4"/>
        <v/>
      </c>
      <c r="E50" s="141"/>
      <c r="F50" s="142" t="str">
        <f>IF(OR(OR(SUM(F47)&lt;&gt;0,F48),F49),F47+F48-F49,"")</f>
        <v/>
      </c>
      <c r="G50" s="143" t="str">
        <f t="shared" si="5"/>
        <v/>
      </c>
    </row>
  </sheetData>
  <mergeCells count="6">
    <mergeCell ref="A1:G1"/>
    <mergeCell ref="A2:G2"/>
    <mergeCell ref="A3:G3"/>
    <mergeCell ref="A4:G4"/>
    <mergeCell ref="C6:D6"/>
    <mergeCell ref="F6:G6"/>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99"/>
  </sheetPr>
  <dimension ref="B1:I42"/>
  <sheetViews>
    <sheetView workbookViewId="0">
      <selection activeCell="K11" sqref="K11"/>
    </sheetView>
  </sheetViews>
  <sheetFormatPr defaultColWidth="12.5703125" defaultRowHeight="15" customHeight="1"/>
  <cols>
    <col min="1" max="1" width="2.85546875" customWidth="1"/>
    <col min="2" max="2" width="10.42578125" customWidth="1"/>
    <col min="3" max="3" width="13.140625" customWidth="1"/>
    <col min="4" max="4" width="8.140625" customWidth="1"/>
    <col min="5" max="5" width="11.42578125" customWidth="1"/>
    <col min="6" max="6" width="10.140625" customWidth="1"/>
    <col min="7" max="7" width="10" customWidth="1"/>
    <col min="8" max="8" width="10.42578125" customWidth="1"/>
    <col min="9" max="9" width="11.42578125" customWidth="1"/>
    <col min="10" max="26" width="10" customWidth="1"/>
  </cols>
  <sheetData>
    <row r="1" spans="2:9" ht="24.75" customHeight="1">
      <c r="B1" s="402" t="s">
        <v>717</v>
      </c>
      <c r="C1" s="352"/>
      <c r="D1" s="352"/>
      <c r="E1" s="352"/>
      <c r="F1" s="352"/>
      <c r="G1" s="352"/>
      <c r="H1" s="352"/>
      <c r="I1" s="352"/>
    </row>
    <row r="2" spans="2:9" ht="18" customHeight="1">
      <c r="B2" s="403" t="s">
        <v>246</v>
      </c>
      <c r="C2" s="352"/>
      <c r="D2" s="352"/>
      <c r="E2" s="352"/>
      <c r="F2" s="352"/>
      <c r="G2" s="352"/>
      <c r="H2" s="352"/>
      <c r="I2" s="352"/>
    </row>
    <row r="3" spans="2:9" ht="15.75" customHeight="1">
      <c r="B3" s="404" t="s">
        <v>247</v>
      </c>
      <c r="C3" s="352"/>
      <c r="D3" s="352"/>
      <c r="E3" s="352"/>
      <c r="F3" s="352"/>
      <c r="G3" s="352"/>
      <c r="H3" s="352"/>
      <c r="I3" s="352"/>
    </row>
    <row r="4" spans="2:9" ht="15.75" customHeight="1">
      <c r="B4" s="404" t="s">
        <v>248</v>
      </c>
      <c r="C4" s="352"/>
      <c r="D4" s="352"/>
      <c r="E4" s="352"/>
      <c r="F4" s="352"/>
      <c r="G4" s="352"/>
      <c r="H4" s="352"/>
      <c r="I4" s="352"/>
    </row>
    <row r="5" spans="2:9" ht="15.75" customHeight="1">
      <c r="B5" s="144"/>
      <c r="C5" s="144"/>
      <c r="D5" s="144"/>
      <c r="E5" s="144"/>
      <c r="F5" s="144"/>
      <c r="G5" s="144"/>
      <c r="H5" s="144"/>
      <c r="I5" s="144"/>
    </row>
    <row r="6" spans="2:9" ht="15" customHeight="1">
      <c r="B6" s="405" t="s">
        <v>249</v>
      </c>
      <c r="C6" s="406"/>
      <c r="D6" s="406"/>
      <c r="E6" s="406"/>
      <c r="F6" s="407" t="s">
        <v>250</v>
      </c>
      <c r="G6" s="406"/>
      <c r="H6" s="406"/>
      <c r="I6" s="374"/>
    </row>
    <row r="7" spans="2:9" ht="12" customHeight="1">
      <c r="B7" s="145" t="s">
        <v>251</v>
      </c>
      <c r="C7" s="146"/>
      <c r="D7" s="146"/>
      <c r="E7" s="147" t="s">
        <v>112</v>
      </c>
      <c r="F7" s="145" t="s">
        <v>252</v>
      </c>
      <c r="G7" s="148"/>
      <c r="H7" s="148"/>
      <c r="I7" s="149" t="s">
        <v>112</v>
      </c>
    </row>
    <row r="8" spans="2:9" ht="12" customHeight="1">
      <c r="B8" s="150"/>
      <c r="C8" s="151"/>
      <c r="D8" s="152"/>
      <c r="E8" s="153">
        <v>0</v>
      </c>
      <c r="F8" s="150" t="s">
        <v>106</v>
      </c>
      <c r="G8" s="154"/>
      <c r="H8" s="151"/>
      <c r="I8" s="155"/>
    </row>
    <row r="9" spans="2:9" ht="12" customHeight="1">
      <c r="B9" s="145" t="s">
        <v>253</v>
      </c>
      <c r="C9" s="146"/>
      <c r="D9" s="146"/>
      <c r="E9" s="156"/>
      <c r="F9" s="157" t="s">
        <v>254</v>
      </c>
      <c r="G9" s="4"/>
      <c r="H9" s="158"/>
      <c r="I9" s="159">
        <v>0</v>
      </c>
    </row>
    <row r="10" spans="2:9" ht="12" customHeight="1">
      <c r="B10" s="157" t="s">
        <v>255</v>
      </c>
      <c r="C10" s="4"/>
      <c r="D10" s="4"/>
      <c r="E10" s="160"/>
      <c r="F10" s="157" t="s">
        <v>256</v>
      </c>
      <c r="G10" s="4"/>
      <c r="H10" s="158"/>
      <c r="I10" s="159">
        <v>0</v>
      </c>
    </row>
    <row r="11" spans="2:9" ht="12" customHeight="1">
      <c r="B11" s="157"/>
      <c r="C11" s="4"/>
      <c r="D11" s="4"/>
      <c r="E11" s="159"/>
      <c r="F11" s="161"/>
      <c r="I11" s="159"/>
    </row>
    <row r="12" spans="2:9" ht="12" customHeight="1">
      <c r="B12" s="162" t="s">
        <v>257</v>
      </c>
      <c r="C12" s="163"/>
      <c r="D12" s="163"/>
      <c r="E12" s="164">
        <v>0</v>
      </c>
      <c r="F12" s="165" t="s">
        <v>258</v>
      </c>
      <c r="G12" s="166"/>
      <c r="H12" s="167"/>
      <c r="I12" s="168">
        <v>0</v>
      </c>
    </row>
    <row r="13" spans="2:9" ht="12" customHeight="1">
      <c r="B13" s="169" t="s">
        <v>259</v>
      </c>
      <c r="C13" s="170"/>
      <c r="D13" s="170"/>
      <c r="E13" s="171"/>
      <c r="F13" s="169" t="s">
        <v>260</v>
      </c>
      <c r="G13" s="170"/>
      <c r="H13" s="170"/>
      <c r="I13" s="171"/>
    </row>
    <row r="14" spans="2:9" ht="12" customHeight="1">
      <c r="B14" s="172" t="s">
        <v>261</v>
      </c>
      <c r="C14" s="172" t="s">
        <v>262</v>
      </c>
      <c r="D14" s="172" t="s">
        <v>106</v>
      </c>
      <c r="E14" s="172" t="s">
        <v>112</v>
      </c>
      <c r="F14" s="172" t="s">
        <v>106</v>
      </c>
      <c r="G14" s="408" t="s">
        <v>262</v>
      </c>
      <c r="H14" s="374"/>
      <c r="I14" s="172" t="s">
        <v>112</v>
      </c>
    </row>
    <row r="15" spans="2:9" ht="12" customHeight="1">
      <c r="B15" s="173"/>
      <c r="C15" s="174"/>
      <c r="D15" s="175"/>
      <c r="E15" s="176"/>
      <c r="F15" s="177"/>
      <c r="G15" s="409"/>
      <c r="H15" s="400"/>
      <c r="I15" s="178"/>
    </row>
    <row r="16" spans="2:9" ht="12" customHeight="1">
      <c r="B16" s="179"/>
      <c r="C16" s="174"/>
      <c r="D16" s="180"/>
      <c r="E16" s="181"/>
      <c r="F16" s="182"/>
      <c r="G16" s="410"/>
      <c r="H16" s="411"/>
      <c r="I16" s="183"/>
    </row>
    <row r="17" spans="2:9" ht="12" customHeight="1">
      <c r="B17" s="179"/>
      <c r="C17" s="174"/>
      <c r="D17" s="180"/>
      <c r="E17" s="184"/>
      <c r="F17" s="185"/>
      <c r="G17" s="410"/>
      <c r="H17" s="411"/>
      <c r="I17" s="183"/>
    </row>
    <row r="18" spans="2:9" ht="12" customHeight="1">
      <c r="B18" s="179"/>
      <c r="C18" s="174"/>
      <c r="D18" s="180"/>
      <c r="E18" s="184"/>
      <c r="F18" s="186"/>
      <c r="G18" s="410"/>
      <c r="H18" s="411"/>
      <c r="I18" s="183"/>
    </row>
    <row r="19" spans="2:9" ht="12" customHeight="1">
      <c r="B19" s="179"/>
      <c r="C19" s="174"/>
      <c r="D19" s="180"/>
      <c r="E19" s="184"/>
      <c r="F19" s="185"/>
      <c r="G19" s="185"/>
      <c r="H19" s="187"/>
      <c r="I19" s="183"/>
    </row>
    <row r="20" spans="2:9" ht="12" customHeight="1">
      <c r="B20" s="179"/>
      <c r="C20" s="174"/>
      <c r="D20" s="180"/>
      <c r="E20" s="184"/>
      <c r="F20" s="185"/>
      <c r="G20" s="185"/>
      <c r="H20" s="187"/>
      <c r="I20" s="183"/>
    </row>
    <row r="21" spans="2:9" ht="12" customHeight="1">
      <c r="B21" s="179"/>
      <c r="C21" s="174"/>
      <c r="D21" s="180"/>
      <c r="E21" s="184"/>
      <c r="F21" s="185"/>
      <c r="G21" s="185"/>
      <c r="H21" s="187"/>
      <c r="I21" s="183"/>
    </row>
    <row r="22" spans="2:9" ht="12" customHeight="1">
      <c r="B22" s="179"/>
      <c r="C22" s="174"/>
      <c r="D22" s="180"/>
      <c r="E22" s="184"/>
      <c r="F22" s="185"/>
      <c r="G22" s="185"/>
      <c r="H22" s="187"/>
      <c r="I22" s="183"/>
    </row>
    <row r="23" spans="2:9" ht="12" customHeight="1">
      <c r="B23" s="179"/>
      <c r="C23" s="174"/>
      <c r="D23" s="180"/>
      <c r="E23" s="184"/>
      <c r="F23" s="185"/>
      <c r="G23" s="185"/>
      <c r="H23" s="187"/>
      <c r="I23" s="183"/>
    </row>
    <row r="24" spans="2:9" ht="12" customHeight="1">
      <c r="B24" s="179"/>
      <c r="C24" s="174"/>
      <c r="D24" s="180"/>
      <c r="E24" s="184"/>
      <c r="F24" s="185"/>
      <c r="G24" s="185"/>
      <c r="H24" s="187"/>
      <c r="I24" s="183"/>
    </row>
    <row r="25" spans="2:9" ht="12" customHeight="1">
      <c r="B25" s="179"/>
      <c r="C25" s="174"/>
      <c r="D25" s="180"/>
      <c r="E25" s="184"/>
      <c r="F25" s="185"/>
      <c r="G25" s="185"/>
      <c r="H25" s="187"/>
      <c r="I25" s="183"/>
    </row>
    <row r="26" spans="2:9" ht="12" customHeight="1">
      <c r="B26" s="179"/>
      <c r="C26" s="174"/>
      <c r="D26" s="180"/>
      <c r="E26" s="184"/>
      <c r="F26" s="185"/>
      <c r="G26" s="185"/>
      <c r="H26" s="187"/>
      <c r="I26" s="183"/>
    </row>
    <row r="27" spans="2:9" ht="12" customHeight="1">
      <c r="B27" s="179"/>
      <c r="C27" s="174"/>
      <c r="D27" s="180"/>
      <c r="E27" s="184"/>
      <c r="F27" s="185"/>
      <c r="G27" s="185"/>
      <c r="H27" s="187"/>
      <c r="I27" s="183"/>
    </row>
    <row r="28" spans="2:9" ht="12" customHeight="1">
      <c r="B28" s="179"/>
      <c r="C28" s="174"/>
      <c r="D28" s="180"/>
      <c r="E28" s="184"/>
      <c r="F28" s="185"/>
      <c r="G28" s="185"/>
      <c r="H28" s="187"/>
      <c r="I28" s="183"/>
    </row>
    <row r="29" spans="2:9" ht="12" customHeight="1">
      <c r="B29" s="179"/>
      <c r="C29" s="174"/>
      <c r="D29" s="180"/>
      <c r="E29" s="184"/>
      <c r="F29" s="185"/>
      <c r="G29" s="185"/>
      <c r="H29" s="187"/>
      <c r="I29" s="183"/>
    </row>
    <row r="30" spans="2:9" ht="12" customHeight="1">
      <c r="B30" s="179"/>
      <c r="C30" s="174"/>
      <c r="D30" s="180"/>
      <c r="E30" s="184"/>
      <c r="F30" s="185"/>
      <c r="G30" s="185"/>
      <c r="H30" s="187"/>
      <c r="I30" s="183"/>
    </row>
    <row r="31" spans="2:9" ht="15" customHeight="1">
      <c r="B31" s="188" t="s">
        <v>69</v>
      </c>
      <c r="C31" s="189"/>
      <c r="D31" s="190"/>
      <c r="E31" s="191">
        <v>0</v>
      </c>
      <c r="F31" s="188" t="s">
        <v>69</v>
      </c>
      <c r="G31" s="192"/>
      <c r="H31" s="193"/>
      <c r="I31" s="191">
        <v>0</v>
      </c>
    </row>
    <row r="33" spans="2:9" ht="12" customHeight="1">
      <c r="E33" s="412" t="s">
        <v>263</v>
      </c>
      <c r="F33" s="352"/>
      <c r="G33" s="352"/>
      <c r="H33" s="195"/>
      <c r="I33" s="196" t="s">
        <v>264</v>
      </c>
    </row>
    <row r="34" spans="2:9" ht="12" customHeight="1">
      <c r="B34" s="197" t="s">
        <v>265</v>
      </c>
      <c r="C34" s="4" t="s">
        <v>266</v>
      </c>
      <c r="E34" s="197">
        <v>0</v>
      </c>
      <c r="F34" s="194" t="s">
        <v>265</v>
      </c>
      <c r="H34" s="197"/>
      <c r="I34" s="196" t="s">
        <v>267</v>
      </c>
    </row>
    <row r="35" spans="2:9" ht="12" customHeight="1">
      <c r="E35" s="197">
        <v>0</v>
      </c>
      <c r="F35" s="194" t="s">
        <v>268</v>
      </c>
      <c r="H35" s="197">
        <v>0</v>
      </c>
      <c r="I35" s="196" t="s">
        <v>269</v>
      </c>
    </row>
    <row r="36" spans="2:9" ht="12" customHeight="1">
      <c r="E36" s="197"/>
    </row>
    <row r="37" spans="2:9" ht="12" customHeight="1">
      <c r="B37" s="197"/>
      <c r="E37" s="401" t="s">
        <v>270</v>
      </c>
      <c r="F37" s="352"/>
      <c r="G37" s="352"/>
      <c r="H37" s="195"/>
      <c r="I37" s="196" t="s">
        <v>271</v>
      </c>
    </row>
    <row r="38" spans="2:9" ht="12" customHeight="1">
      <c r="B38" s="197" t="s">
        <v>265</v>
      </c>
      <c r="C38" s="196" t="s">
        <v>272</v>
      </c>
      <c r="E38" s="197">
        <v>0</v>
      </c>
      <c r="F38" s="194" t="s">
        <v>265</v>
      </c>
      <c r="H38" s="197"/>
      <c r="I38" s="196" t="s">
        <v>273</v>
      </c>
    </row>
    <row r="39" spans="2:9" ht="12" customHeight="1">
      <c r="E39" s="197">
        <v>0</v>
      </c>
      <c r="F39" s="194" t="s">
        <v>268</v>
      </c>
      <c r="H39" s="197">
        <v>0</v>
      </c>
      <c r="I39" s="196" t="s">
        <v>269</v>
      </c>
    </row>
    <row r="40" spans="2:9" ht="12" customHeight="1">
      <c r="B40" s="194"/>
      <c r="C40" s="194"/>
      <c r="D40" s="194"/>
      <c r="E40" s="198"/>
      <c r="F40" s="198"/>
      <c r="H40" s="194"/>
      <c r="I40" s="194"/>
    </row>
    <row r="41" spans="2:9" ht="12" customHeight="1">
      <c r="B41" s="194"/>
      <c r="C41" s="194"/>
      <c r="D41" s="194"/>
      <c r="E41" s="194"/>
      <c r="F41" s="194"/>
      <c r="G41" s="194"/>
      <c r="H41" s="194"/>
      <c r="I41" s="194"/>
    </row>
    <row r="42" spans="2:9" ht="12" customHeight="1">
      <c r="B42" s="401" t="s">
        <v>274</v>
      </c>
      <c r="C42" s="352"/>
      <c r="D42" s="352"/>
      <c r="E42" s="352"/>
      <c r="F42" s="352"/>
      <c r="G42" s="401" t="s">
        <v>275</v>
      </c>
      <c r="H42" s="352"/>
      <c r="I42" s="352"/>
    </row>
  </sheetData>
  <mergeCells count="15">
    <mergeCell ref="E37:G37"/>
    <mergeCell ref="B42:F42"/>
    <mergeCell ref="G42:I42"/>
    <mergeCell ref="B1:I1"/>
    <mergeCell ref="B2:I2"/>
    <mergeCell ref="B3:I3"/>
    <mergeCell ref="B4:I4"/>
    <mergeCell ref="B6:E6"/>
    <mergeCell ref="F6:I6"/>
    <mergeCell ref="G14:H14"/>
    <mergeCell ref="G15:H15"/>
    <mergeCell ref="G16:H16"/>
    <mergeCell ref="G17:H17"/>
    <mergeCell ref="G18:H18"/>
    <mergeCell ref="E33:G3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Weekly Data Entry</vt:lpstr>
      <vt:lpstr>Weekly Results</vt:lpstr>
      <vt:lpstr>Monthly Budget</vt:lpstr>
      <vt:lpstr>Monthly Data Entry</vt:lpstr>
      <vt:lpstr>Monthly Results</vt:lpstr>
      <vt:lpstr>Colloection Sheet Count</vt:lpstr>
      <vt:lpstr>Cash Flow </vt:lpstr>
      <vt:lpstr>Annual Income Statement</vt:lpstr>
      <vt:lpstr>Monthly Bank Reconcilation</vt:lpstr>
      <vt:lpstr>Balance Sheet </vt:lpstr>
      <vt:lpstr>Marketing Budget</vt:lpstr>
      <vt:lpstr>Detailed Budget</vt:lpstr>
      <vt:lpstr>Expense Report</vt:lpstr>
      <vt:lpstr>Petty Cash Report</vt:lpstr>
      <vt:lpstr>Church Financial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Michael Hargett</cp:lastModifiedBy>
  <dcterms:created xsi:type="dcterms:W3CDTF">2004-10-10T14:26:58Z</dcterms:created>
  <dcterms:modified xsi:type="dcterms:W3CDTF">2024-06-06T14:40:15Z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33148839</vt:i4>
  </property>
  <property fmtid="{D5CDD505-2E9C-101B-9397-08002B2CF9AE}" pid="3" name="_EmailSubject">
    <vt:lpwstr>file</vt:lpwstr>
  </property>
  <property fmtid="{D5CDD505-2E9C-101B-9397-08002B2CF9AE}" pid="4" name="_AuthorEmail">
    <vt:lpwstr>lovettw@wesleysem.edu</vt:lpwstr>
  </property>
  <property fmtid="{D5CDD505-2E9C-101B-9397-08002B2CF9AE}" pid="5" name="_AuthorEmailDisplayName">
    <vt:lpwstr>WEEMS, LOVETT</vt:lpwstr>
  </property>
  <property fmtid="{D5CDD505-2E9C-101B-9397-08002B2CF9AE}" pid="6" name="_ReviewingToolsShownOnce">
    <vt:lpwstr/>
  </property>
</Properties>
</file>