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pkrat\Documents\1. BuyLowSellHighStocks\"/>
    </mc:Choice>
  </mc:AlternateContent>
  <xr:revisionPtr revIDLastSave="0" documentId="13_ncr:1_{6288A8C9-15C4-4665-A50B-57D054D7BD9B}" xr6:coauthVersionLast="47" xr6:coauthVersionMax="47" xr10:uidLastSave="{00000000-0000-0000-0000-000000000000}"/>
  <bookViews>
    <workbookView xWindow="-108" yWindow="-108" windowWidth="23256" windowHeight="12456" xr2:uid="{4C9F0C45-5F67-48B5-A0DD-5462B96D828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 l="1"/>
  <c r="B15" i="1"/>
  <c r="B14" i="1"/>
  <c r="B13" i="1"/>
  <c r="B12" i="1"/>
  <c r="B11" i="1"/>
  <c r="F10" i="1" a="1"/>
  <c r="F10" i="1" s="1"/>
  <c r="G10" i="1" s="1"/>
  <c r="F11" i="1" a="1"/>
  <c r="F11" i="1" s="1"/>
  <c r="G11" i="1" s="1"/>
  <c r="F12" i="1" a="1"/>
  <c r="F12" i="1" s="1"/>
  <c r="G12" i="1" s="1"/>
  <c r="F13" i="1" a="1"/>
  <c r="F13" i="1" s="1"/>
  <c r="G13" i="1" s="1"/>
  <c r="F14" i="1" a="1"/>
  <c r="F14" i="1" s="1"/>
  <c r="G14" i="1" s="1"/>
  <c r="F15" i="1" a="1"/>
  <c r="F15" i="1" s="1"/>
  <c r="G15" i="1" s="1"/>
  <c r="F16" i="1" a="1"/>
  <c r="F16" i="1" s="1"/>
  <c r="G16" i="1" s="1"/>
  <c r="B10" i="1"/>
  <c r="F9" i="1" a="1"/>
  <c r="F9" i="1" s="1"/>
  <c r="G9" i="1" s="1"/>
  <c r="B9" i="1"/>
  <c r="F8" i="1" a="1"/>
  <c r="F8" i="1" s="1"/>
  <c r="G8" i="1" s="1"/>
  <c r="F7" i="1" a="1"/>
  <c r="F7" i="1" s="1"/>
  <c r="G7" i="1" s="1"/>
  <c r="B8" i="1"/>
  <c r="B7" i="1"/>
  <c r="F6" i="1" a="1"/>
  <c r="F6" i="1" s="1"/>
  <c r="B6" i="1"/>
  <c r="F2" i="1" a="1"/>
  <c r="F2" i="1" s="1"/>
  <c r="E2" i="1" a="1"/>
  <c r="E2" i="1" s="1"/>
  <c r="B2" i="1"/>
  <c r="F5" i="1" a="1"/>
  <c r="F5" i="1" s="1"/>
  <c r="B5" i="1"/>
  <c r="B4" i="1"/>
  <c r="B3" i="1"/>
  <c r="F4" i="1" a="1"/>
  <c r="F4" i="1" s="1"/>
  <c r="G4" i="1" s="1"/>
  <c r="F3" i="1" a="1"/>
  <c r="F3" i="1" s="1"/>
  <c r="G3" i="1" s="1"/>
  <c r="G6" i="1" l="1"/>
  <c r="G2" i="1"/>
  <c r="G5" i="1"/>
  <c r="G17"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5">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21"/>
        </ext>
      </extLst>
    </bk>
    <bk>
      <extLst>
        <ext uri="{3e2802c4-a4d2-4d8b-9148-e3be6c30e623}">
          <xlrd:rvb i="24"/>
        </ext>
      </extLst>
    </bk>
    <bk>
      <extLst>
        <ext uri="{3e2802c4-a4d2-4d8b-9148-e3be6c30e623}">
          <xlrd:rvb i="27"/>
        </ext>
      </extLst>
    </bk>
    <bk>
      <extLst>
        <ext uri="{3e2802c4-a4d2-4d8b-9148-e3be6c30e623}">
          <xlrd:rvb i="30"/>
        </ext>
      </extLst>
    </bk>
    <bk>
      <extLst>
        <ext uri="{3e2802c4-a4d2-4d8b-9148-e3be6c30e623}">
          <xlrd:rvb i="33"/>
        </ext>
      </extLst>
    </bk>
    <bk>
      <extLst>
        <ext uri="{3e2802c4-a4d2-4d8b-9148-e3be6c30e623}">
          <xlrd:rvb i="36"/>
        </ext>
      </extLst>
    </bk>
    <bk>
      <extLst>
        <ext uri="{3e2802c4-a4d2-4d8b-9148-e3be6c30e623}">
          <xlrd:rvb i="39"/>
        </ext>
      </extLst>
    </bk>
    <bk>
      <extLst>
        <ext uri="{3e2802c4-a4d2-4d8b-9148-e3be6c30e623}">
          <xlrd:rvb i="42"/>
        </ext>
      </extLst>
    </bk>
    <bk>
      <extLst>
        <ext uri="{3e2802c4-a4d2-4d8b-9148-e3be6c30e623}">
          <xlrd:rvb i="45"/>
        </ext>
      </extLst>
    </bk>
    <bk>
      <extLst>
        <ext uri="{3e2802c4-a4d2-4d8b-9148-e3be6c30e623}">
          <xlrd:rvb i="51"/>
        </ext>
      </extLst>
    </bk>
  </futureMetadata>
  <cellMetadata count="1">
    <bk>
      <rc t="1" v="0"/>
    </bk>
  </cellMetadata>
  <valueMetadata count="15">
    <bk>
      <rc t="2" v="0"/>
    </bk>
    <bk>
      <rc t="2" v="1"/>
    </bk>
    <bk>
      <rc t="2" v="2"/>
    </bk>
    <bk>
      <rc t="2" v="3"/>
    </bk>
    <bk>
      <rc t="2" v="4"/>
    </bk>
    <bk>
      <rc t="2" v="5"/>
    </bk>
    <bk>
      <rc t="2" v="6"/>
    </bk>
    <bk>
      <rc t="2" v="7"/>
    </bk>
    <bk>
      <rc t="2" v="8"/>
    </bk>
    <bk>
      <rc t="2" v="9"/>
    </bk>
    <bk>
      <rc t="2" v="10"/>
    </bk>
    <bk>
      <rc t="2" v="11"/>
    </bk>
    <bk>
      <rc t="2" v="12"/>
    </bk>
    <bk>
      <rc t="2" v="13"/>
    </bk>
    <bk>
      <rc t="2" v="14"/>
    </bk>
  </valueMetadata>
</metadata>
</file>

<file path=xl/sharedStrings.xml><?xml version="1.0" encoding="utf-8"?>
<sst xmlns="http://schemas.openxmlformats.org/spreadsheetml/2006/main" count="25" uniqueCount="25">
  <si>
    <t>Date Initiated</t>
  </si>
  <si>
    <t>Price Initiated</t>
  </si>
  <si>
    <t>Current Price</t>
  </si>
  <si>
    <t>% Profit /Loss</t>
  </si>
  <si>
    <t>Today's Date</t>
  </si>
  <si>
    <t>Stock</t>
  </si>
  <si>
    <t>Symbol</t>
  </si>
  <si>
    <t>PFE</t>
  </si>
  <si>
    <t>VFC</t>
  </si>
  <si>
    <t>EIX</t>
  </si>
  <si>
    <t>Benchmark</t>
  </si>
  <si>
    <t>SPY</t>
  </si>
  <si>
    <t>ED</t>
  </si>
  <si>
    <t>PSKY</t>
  </si>
  <si>
    <t>WBD</t>
  </si>
  <si>
    <t>BMY</t>
  </si>
  <si>
    <t>ZIP</t>
  </si>
  <si>
    <t>SSYS</t>
  </si>
  <si>
    <t>JACK</t>
  </si>
  <si>
    <t>HLF</t>
  </si>
  <si>
    <t>FRO</t>
  </si>
  <si>
    <t>BRZU</t>
  </si>
  <si>
    <t>BCH</t>
  </si>
  <si>
    <t>Average</t>
  </si>
  <si>
    <t>Target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</si>
</sst>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409]* #,##0.00_);_([$$-409]* \(#,##0.00\);_([$$-409]* &quot;-&quot;??_);_(@_)"/>
    <numFmt numFmtId="165" formatCode="0.0"/>
    <numFmt numFmtId="167" formatCode="_-[$$-C09]* #,##0.00_-;\-[$$-C09]* #,##0.00_-;_-[$$-C09]* &quot;-&quot;??_-;_-@_-"/>
    <numFmt numFmtId="169" formatCode="[$-409]mmm\-yy;@"/>
  </numFmts>
  <fonts count="6">
    <font>
      <sz val="11"/>
      <color theme="1"/>
      <name val="Aptos Narrow"/>
      <family val="2"/>
      <scheme val="minor"/>
    </font>
    <font>
      <b/>
      <sz val="11"/>
      <color theme="0" tint="-4.9989318521683403E-2"/>
      <name val="Robotica"/>
    </font>
    <font>
      <sz val="11"/>
      <color theme="1"/>
      <name val="Robotica"/>
    </font>
    <font>
      <sz val="11"/>
      <color rgb="FF3F3F76"/>
      <name val="Aptos Narrow"/>
      <family val="2"/>
      <scheme val="minor"/>
    </font>
    <font>
      <b/>
      <sz val="11"/>
      <color theme="1"/>
      <name val="Robotica"/>
    </font>
    <font>
      <b/>
      <sz val="12"/>
      <color rgb="FF3F3F76"/>
      <name val="Aptos Narrow"/>
      <family val="2"/>
      <scheme val="minor"/>
    </font>
  </fonts>
  <fills count="5">
    <fill>
      <patternFill patternType="none"/>
    </fill>
    <fill>
      <patternFill patternType="gray125"/>
    </fill>
    <fill>
      <patternFill patternType="solid">
        <fgColor rgb="FF0070C0"/>
        <bgColor indexed="64"/>
      </patternFill>
    </fill>
    <fill>
      <patternFill patternType="solid">
        <fgColor rgb="FFFFCC99"/>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style="thin">
        <color indexed="64"/>
      </bottom>
      <diagonal/>
    </border>
  </borders>
  <cellStyleXfs count="2">
    <xf numFmtId="0" fontId="0" fillId="0" borderId="0"/>
    <xf numFmtId="0" fontId="3" fillId="3" borderId="2" applyNumberFormat="0" applyAlignment="0" applyProtection="0"/>
  </cellStyleXfs>
  <cellXfs count="19">
    <xf numFmtId="0" fontId="0" fillId="0" borderId="0" xfId="0"/>
    <xf numFmtId="0" fontId="1" fillId="2" borderId="1" xfId="0" applyFont="1" applyFill="1" applyBorder="1" applyAlignment="1">
      <alignment horizontal="center"/>
    </xf>
    <xf numFmtId="0" fontId="2" fillId="0" borderId="0" xfId="0" applyFont="1" applyAlignment="1">
      <alignment horizontal="center"/>
    </xf>
    <xf numFmtId="15" fontId="2" fillId="0" borderId="1" xfId="0" applyNumberFormat="1" applyFont="1" applyBorder="1" applyAlignment="1">
      <alignment horizontal="center"/>
    </xf>
    <xf numFmtId="0" fontId="2" fillId="0" borderId="1" xfId="0" applyFont="1" applyBorder="1" applyAlignment="1">
      <alignment horizontal="center"/>
    </xf>
    <xf numFmtId="164" fontId="2" fillId="0" borderId="1" xfId="0" applyNumberFormat="1" applyFont="1" applyBorder="1" applyAlignment="1">
      <alignment horizontal="center"/>
    </xf>
    <xf numFmtId="165" fontId="2" fillId="0" borderId="1" xfId="0" applyNumberFormat="1" applyFont="1" applyBorder="1" applyAlignment="1">
      <alignment horizontal="center"/>
    </xf>
    <xf numFmtId="15" fontId="4" fillId="4" borderId="1" xfId="0" applyNumberFormat="1" applyFont="1" applyFill="1" applyBorder="1" applyAlignment="1">
      <alignment horizontal="center"/>
    </xf>
    <xf numFmtId="0" fontId="4" fillId="4" borderId="1" xfId="0" applyFont="1" applyFill="1" applyBorder="1" applyAlignment="1">
      <alignment horizontal="center"/>
    </xf>
    <xf numFmtId="15" fontId="2" fillId="4" borderId="1" xfId="0" applyNumberFormat="1" applyFont="1" applyFill="1" applyBorder="1" applyAlignment="1">
      <alignment horizontal="center"/>
    </xf>
    <xf numFmtId="164" fontId="4" fillId="4" borderId="1" xfId="0" applyNumberFormat="1" applyFont="1" applyFill="1" applyBorder="1" applyAlignment="1">
      <alignment horizontal="center"/>
    </xf>
    <xf numFmtId="0" fontId="5" fillId="3" borderId="2" xfId="1" applyFont="1" applyAlignment="1">
      <alignment horizontal="center"/>
    </xf>
    <xf numFmtId="164" fontId="2" fillId="0" borderId="0" xfId="0" applyNumberFormat="1" applyFont="1" applyAlignment="1">
      <alignment horizontal="center"/>
    </xf>
    <xf numFmtId="0" fontId="2" fillId="0" borderId="3" xfId="0" applyFont="1" applyBorder="1" applyAlignment="1">
      <alignment horizontal="center"/>
    </xf>
    <xf numFmtId="165" fontId="2" fillId="0" borderId="3" xfId="0" applyNumberFormat="1" applyFont="1" applyBorder="1" applyAlignment="1">
      <alignment horizontal="center"/>
    </xf>
    <xf numFmtId="167" fontId="2" fillId="0" borderId="1" xfId="0" applyNumberFormat="1" applyFont="1" applyBorder="1" applyAlignment="1">
      <alignment horizontal="center"/>
    </xf>
    <xf numFmtId="0" fontId="1" fillId="2" borderId="0" xfId="0" applyFont="1" applyFill="1" applyBorder="1" applyAlignment="1">
      <alignment horizontal="center"/>
    </xf>
    <xf numFmtId="165" fontId="2" fillId="0" borderId="0" xfId="0" applyNumberFormat="1" applyFont="1" applyBorder="1" applyAlignment="1">
      <alignment horizontal="center"/>
    </xf>
    <xf numFmtId="169" fontId="2" fillId="0" borderId="0" xfId="0" applyNumberFormat="1" applyFont="1" applyBorder="1" applyAlignment="1">
      <alignment horizontal="center"/>
    </xf>
  </cellXfs>
  <cellStyles count="2">
    <cellStyle name="Input" xfId="1" builtinId="20"/>
    <cellStyle name="Normal" xfId="0" builtinId="0"/>
  </cellStyles>
  <dxfs count="5">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val="0"/>
        <i val="0"/>
      </font>
      <fill>
        <patternFill>
          <bgColor theme="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2">
  <rv s="0">
    <v>https://www.bing.com/financeapi/forcetrigger?t=a23hqh&amp;q=ARCX%3aSPY&amp;form=skydnc</v>
    <v>Learn more on Bing</v>
  </rv>
  <rv s="1">
    <v>en-US</v>
    <v>a23hqh</v>
    <v>268435456</v>
    <v>1</v>
    <v>Powered by Refinitiv</v>
    <v>0</v>
    <v>SPDR S&amp;P 500 (ARCX:SPY)</v>
    <v>2</v>
    <v>3</v>
    <v>Finance</v>
    <v>4</v>
    <v>689.7</v>
    <v>481.8</v>
    <v>0.99829999999999997</v>
    <v>1.26</v>
    <v>1.328E-3</v>
    <v>1.8520000000000001E-3</v>
    <v>0.90500000000000003</v>
    <v>USD</v>
    <v>NYSE Arca</v>
    <v>ARCX</v>
    <v>9.4499999999999998E-4</v>
    <v>683.82</v>
    <v>ETF</v>
    <v>45994.041666678124</v>
    <v>0</v>
    <v>679.32749999999999</v>
    <v>700621538993.57996</v>
    <v>SPDR S&amp;P 500</v>
    <v>681.92</v>
    <v>680.27</v>
    <v>681.53</v>
    <v>682.43499999999995</v>
    <v>SPY</v>
    <v>SPDR S&amp;P 500 (ARCX:SPY)</v>
    <v>62953844</v>
    <v>81458784</v>
  </rv>
  <rv s="2">
    <v>1</v>
  </rv>
  <rv s="0">
    <v>https://www.bing.com/financeapi/forcetrigger?t=a1zqnm&amp;q=XNYS%3aPFE&amp;form=skydnc</v>
    <v>Learn more on Bing</v>
  </rv>
  <rv s="3">
    <v>en-US</v>
    <v>a1zqnm</v>
    <v>268435456</v>
    <v>1</v>
    <v>Powered by Refinitiv</v>
    <v>5</v>
    <v>PFIZER INC. (XNYS:PFE)</v>
    <v>6</v>
    <v>7</v>
    <v>Finance</v>
    <v>8</v>
    <v>27.69</v>
    <v>20.914999999999999</v>
    <v>0.43140000000000001</v>
    <v>-0.12</v>
    <v>3.9759999999999996E-4</v>
    <v>-4.7489999999999997E-3</v>
    <v>0.01</v>
    <v>USD</v>
    <v>Pfizer Inc. is a research-based, global biopharmaceutical company. The Company is engaged in the discovery, development, manufacture, marketing, sale and distribution of biopharmaceutical products worldwide. Its Biopharma segment includes the Pfizer U.S. Commercial Division, and the Pfizer International Commercial Division. Its product categories include oncology, primary care and specialty care. Its oncology products include Ibrance, Xtandi, Padcev, Adcetris, Inlyta, Lorbrena, Bosulif, Tukysa, Braftovi, Mektovi, Orgovyx, Elrexfio, Tivdak and Talzenna. Its primary care products include Eliquis, Nurtec ODT/Vydura, Zavzpret, the Prevnar family, Comirnaty, Abrysvo, FSME/IMMUN-TicoVac, Nimenrix, Trumenba, and Paxlovid. Its specialty care products include Xeljanz, Enbrel (outside the United States and Canada), Inflectra, Abrilada, Cibinqo, Litfulo, Eucrisa, Velsipity, the Vyndaqel family, Genotropin, BeneFIX, Xyntha, Somavert, Ngenla, Hympavzi, Sulperazon, Zavicefta, Octagam and others.</v>
    <v>81000</v>
    <v>New York Stock Exchange</v>
    <v>XNYS</v>
    <v>XNYS</v>
    <v>66 HUDSON BOULEVARD EAST, NEW YORK, NY, 10001-2192 US</v>
    <v>25.315000000000001</v>
    <v>Pharmaceuticals</v>
    <v>Stock</v>
    <v>45994.041478159372</v>
    <v>3</v>
    <v>25.04</v>
    <v>142995556200</v>
    <v>PFIZER INC.</v>
    <v>PFIZER INC.</v>
    <v>25.315000000000001</v>
    <v>14.659599999999999</v>
    <v>25.27</v>
    <v>25.15</v>
    <v>25.16</v>
    <v>5685708000</v>
    <v>PFE</v>
    <v>PFIZER INC. (XNYS:PFE)</v>
    <v>43826986</v>
    <v>90171494</v>
    <v>1942</v>
  </rv>
  <rv s="2">
    <v>4</v>
  </rv>
  <rv s="0">
    <v>https://www.bing.com/financeapi/forcetrigger?t=a25afr&amp;q=XNYS%3aVFC&amp;form=skydnc</v>
    <v>Learn more on Bing</v>
  </rv>
  <rv s="3">
    <v>en-US</v>
    <v>a25afr</v>
    <v>268435456</v>
    <v>1</v>
    <v>Powered by Refinitiv</v>
    <v>5</v>
    <v>V.F. CORPORATION (XNYS:VFC)</v>
    <v>6</v>
    <v>7</v>
    <v>Finance</v>
    <v>8</v>
    <v>29.02</v>
    <v>9.41</v>
    <v>1.6788000000000001</v>
    <v>-0.42</v>
    <v>8.4649999999999998E-5</v>
    <v>-2.3153E-2</v>
    <v>1.5E-3</v>
    <v>USD</v>
    <v>V.F. Corp is a global apparel, footwear and accessories company. The Company designs, procures, markets and distributes a variety of branded products, including backpacks, luggage and accessories for consumers of all ages. Its products are marketed under VF-owned brand names. Its portfolio of outdoor, active and workwear brands includes The North Face, Vans, Timberland, Altra, Smartwool, Icebreaker, Kipling, Napapijri, Eastpak, JanSport, and Timberland PRO. Its segments include Outdoor, Active, and Work. The Outdoor segment is a group of outdoor-based lifestyle brands. Product offerings include performance and performance-inspired outdoor apparel, footwear, equipment and accessories. The Active segment is a group of activity-based lifestyle brands. Product offerings include active apparel, footwear, backpacks, luggage and accessories. The Work segment consists of performance and lifestyle workwear brands with product offerings that include apparel, footwear and accessories.</v>
    <v>16200</v>
    <v>New York Stock Exchange</v>
    <v>XNYS</v>
    <v>XNYS</v>
    <v>1551 Wewatta Street, DENVER, CO, 80202 US</v>
    <v>18.23</v>
    <v>Textiles &amp; Apparel</v>
    <v>Stock</v>
    <v>45994.005557696095</v>
    <v>6</v>
    <v>17.64</v>
    <v>6923643456</v>
    <v>V.F. CORPORATION</v>
    <v>V.F. CORPORATION</v>
    <v>18.23</v>
    <v>78.130499999999998</v>
    <v>18.14</v>
    <v>17.72</v>
    <v>17.721499999999999</v>
    <v>390724800</v>
    <v>VFC</v>
    <v>V.F. CORPORATION (XNYS:VFC)</v>
    <v>5824900</v>
    <v>7128191</v>
    <v>1899</v>
  </rv>
  <rv s="2">
    <v>7</v>
  </rv>
  <rv s="0">
    <v>https://www.bing.com/financeapi/forcetrigger?t=a1ru6h&amp;q=XNYS%3aEIX&amp;form=skydnc</v>
    <v>Learn more on Bing</v>
  </rv>
  <rv s="3">
    <v>en-US</v>
    <v>a1ru6h</v>
    <v>268435456</v>
    <v>1</v>
    <v>Powered by Refinitiv</v>
    <v>5</v>
    <v>EDISON INTERNATIONAL (XNYS:EIX)</v>
    <v>6</v>
    <v>7</v>
    <v>Finance</v>
    <v>8</v>
    <v>88</v>
    <v>47.73</v>
    <v>0.83130000000000004</v>
    <v>-0.99</v>
    <v>4.8999999999999998E-3</v>
    <v>-1.7031000000000001E-2</v>
    <v>0.28000000000000003</v>
    <v>USD</v>
    <v>Edison International is an electric utility holding company. The Company is focused on providing clean and reliable energy and energy services through its independent companies. It is the parent holding company of Southern California Edison Company (SCE) and Trio. SCE is a public utility primarily engaged in the business of supplying and delivering electricity to an approximately 50,000 square mile area across Southern, Central and Coastal California. Trio is a global energy advisory firm providing integrated sustainability and energy advisory services to large commercial, industrial and institutional organizations in North America and Europe. Trio provides integrated strategy and implementation solutions in sustainability, renewables, energy procurement, conventional supply, energy optimization and transportation electrification.</v>
    <v>13483</v>
    <v>New York Stock Exchange</v>
    <v>XNYS</v>
    <v>XNYS</v>
    <v>2244 Walnut Grove Ave, P O Box 800, ROSEMEAD, CA, 91770 US</v>
    <v>58.54</v>
    <v>Electrical Utilities &amp; IPPs</v>
    <v>Stock</v>
    <v>45994.036823367969</v>
    <v>9</v>
    <v>57.12</v>
    <v>21986729180</v>
    <v>EDISON INTERNATIONAL</v>
    <v>EDISON INTERNATIONAL</v>
    <v>58.47</v>
    <v>7.4787999999999997</v>
    <v>58.13</v>
    <v>57.14</v>
    <v>57.42</v>
    <v>384787000</v>
    <v>EIX</v>
    <v>EDISON INTERNATIONAL (XNYS:EIX)</v>
    <v>3498488</v>
    <v>3153827</v>
    <v>1987</v>
  </rv>
  <rv s="2">
    <v>10</v>
  </rv>
  <rv s="0">
    <v>https://www.bing.com/financeapi/forcetrigger?t=a1rmkr&amp;q=XNYS%3aED&amp;form=skydnc</v>
    <v>Learn more on Bing</v>
  </rv>
  <rv s="3">
    <v>en-US</v>
    <v>a1rmkr</v>
    <v>268435456</v>
    <v>1</v>
    <v>Powered by Refinitiv</v>
    <v>5</v>
    <v>CONSOLIDATED EDISON, INC. (XNYS:ED)</v>
    <v>6</v>
    <v>7</v>
    <v>Finance</v>
    <v>8</v>
    <v>114.87</v>
    <v>87.28</v>
    <v>0.38169999999999998</v>
    <v>-1.01</v>
    <v>1.2389999999999999E-3</v>
    <v>-1.0319E-2</v>
    <v>0.12</v>
    <v>USD</v>
    <v>Consolidated Edison, Inc. is an energy-delivery company. The Company, through its subsidiaries, Consolidated Edison Company of New York, Inc. (CECONY), Orange and Rockland Utilities, Inc. (O&amp;R) and Con Edison Transmission, Inc., provides a range of energy-related products and services to its customers. CECONY is a regulated utility providing electric service in New York City and New York’s Westchester County, gas service in Manhattan, the Bronx, parts of Queens and parts of Westchester, and steam service in Manhattan. O&amp;R and its utility subsidiary, Rockland Electric Company, provide electric service to customers in southeastern New York and northern New Jersey, a 1,300 square mile service area. O&amp;R delivers gas to customers in southeastern New York. Con Edison Transmission, Inc. falls primarily under the oversight of the Federal Energy Regulatory Commission and manages, through joint ventures, both electric and gas assets while seeking to develop electric transmission projects.</v>
    <v>15097</v>
    <v>New York Stock Exchange</v>
    <v>XNYS</v>
    <v>XNYS</v>
    <v>4 Irving Place, NEW YORK, NY, 10003 US</v>
    <v>98.133600000000001</v>
    <v>Electrical Utilities &amp; IPPs</v>
    <v>Stock</v>
    <v>45994.036823390627</v>
    <v>12</v>
    <v>96.78</v>
    <v>34963831572</v>
    <v>CONSOLIDATED EDISON, INC.</v>
    <v>CONSOLIDATED EDISON, INC.</v>
    <v>97.92</v>
    <v>16.921399999999998</v>
    <v>97.88</v>
    <v>96.87</v>
    <v>96.99</v>
    <v>360935600</v>
    <v>ED</v>
    <v>CONSOLIDATED EDISON, INC. (XNYS:ED)</v>
    <v>2753150</v>
    <v>2457150</v>
    <v>1997</v>
  </rv>
  <rv s="2">
    <v>13</v>
  </rv>
  <rv s="0">
    <v>http://en.wikipedia.org/wiki/Public_domain</v>
    <v>Public domain</v>
  </rv>
  <rv s="0">
    <v>http://en.wikipedia.org/wiki/CBS_Corporation</v>
    <v>Wikipedia</v>
  </rv>
  <rv s="4">
    <v>15</v>
    <v>16</v>
  </rv>
  <rv s="5">
    <v>13</v>
    <v>https://www.bing.com/th?id=AMMS_6017cbc2a2b9a7e0267820597f74cec1&amp;qlt=95</v>
    <v>17</v>
    <v>0</v>
    <v>https://www.bing.com/images/search?form=xlimg&amp;q=cbs+corporation</v>
    <v>Image of PARAMOUNT SKYDANCE CORPORATION</v>
  </rv>
  <rv s="0">
    <v>https://www.bing.com/financeapi/forcetrigger?t=a1pb4c&amp;q=XNAS%3aPARA&amp;form=skydnc</v>
    <v>Learn more on Bing</v>
  </rv>
  <rv s="6">
    <v>en-US</v>
    <v>a1pb4c</v>
    <v>268435456</v>
    <v>1</v>
    <v>Powered by Refinitiv</v>
    <v>9</v>
    <v>PARAMOUNT SKYDANCE CORPORATION (XNAS:PSKY)</v>
    <v>11</v>
    <v>12</v>
    <v>Finance</v>
    <v>8</v>
    <v>20.86</v>
    <v>9.9499999999999993</v>
    <v>1.1718999999999999</v>
    <v>0.11</v>
    <v>5.0570000000000007E-3</v>
    <v>7.0020000000000004E-3</v>
    <v>0.08</v>
    <v>USD</v>
    <v>Paramount Skydance Corp, formerly New Pluto Global, Inc., is a holding company. It operates through its wholly owned subsidiaries, Paramount Global (Paramount) and Skydance Media, LLC (Skydance). Paramount is a global media, streaming and entertainment company that creates premium content and experiences for audiences worldwide. Its consumer brands include CBS, Paramount Pictures, Nickelodeon, MTV, Comedy Central, BET, Paramount+ and Pluto TV. In addition to offering streaming services and digital video products, it also provides production, distribution and advertising solutions. Skydance is a diversified media company focused on creating event-level entertainment for global audiences. Skydance develops, finances and produces live-action and animated films, television shows, sports content and interactive games worldwide. Skydance has also produced 31 seasons of live-action and animated television content across 16 series and supplies content across a range of platforms.</v>
    <v>18600</v>
    <v>Nasdaq Stock Market</v>
    <v>XNAS</v>
    <v>XNAS</v>
    <v>1515 Broadway, NEW YORK, NY, 10036 US</v>
    <v>16.05</v>
    <v>18</v>
    <v>Media &amp; Publishing</v>
    <v>Stock</v>
    <v>45994.039281238278</v>
    <v>19</v>
    <v>15.494999999999999</v>
    <v>16953771940</v>
    <v>PARAMOUNT SKYDANCE CORPORATION</v>
    <v>PARAMOUNT SKYDANCE CORPORATION</v>
    <v>15.71</v>
    <v>0</v>
    <v>15.71</v>
    <v>15.82</v>
    <v>15.9</v>
    <v>1071667000</v>
    <v>PSKY</v>
    <v>PARAMOUNT SKYDANCE CORPORATION (XNAS:PSKY)</v>
    <v>6446546</v>
    <v>7414420</v>
    <v>2024</v>
  </rv>
  <rv s="2">
    <v>20</v>
  </rv>
  <rv s="0">
    <v>https://www.bing.com/financeapi/forcetrigger?t=a1r32w&amp;q=XNAS%3aWBD&amp;form=skydnc</v>
    <v>Learn more on Bing</v>
  </rv>
  <rv s="3">
    <v>en-US</v>
    <v>a1r32w</v>
    <v>268435456</v>
    <v>1</v>
    <v>Powered by Refinitiv</v>
    <v>5</v>
    <v>WARNER BROS. DISCOVERY, INC. (XNAS:WBD)</v>
    <v>6</v>
    <v>7</v>
    <v>Finance</v>
    <v>14</v>
    <v>24.754999999999999</v>
    <v>7.52</v>
    <v>1.591</v>
    <v>0.66</v>
    <v>-1.1821999999999999E-2</v>
    <v>2.7650000000000001E-2</v>
    <v>-0.28999999999999998</v>
    <v>USD</v>
    <v>Warner Bros. Discovery, Inc. is a global media and entertainment company that creates and distributes a portfolio of branded content across television, film, streaming and gaming. The Company's segments include Studios, Networks and DTC. Studios segment primarily consists of the production and release of feature films for initial exhibition in theaters, production and initial licensing of television programs to its networks/DTC services as well as third parties, distribution of its films and television programs to various third party and internal television and streaming services, distribution through the home entertainment market, and others. Networks segment primarily consists of its domestic and international television networks. DTC segment primarily consists of its premium pay-TV and streaming services. Its brands and products include Discovery Channel, Max, DC, TNT Sports, Eurosport, HBO, HGTV, Food Network, OWN, Investigation Discovery, TLC, Warner Bros., and Cartoon Network.</v>
    <v>35000</v>
    <v>Nasdaq Stock Market</v>
    <v>XNAS</v>
    <v>XNAS</v>
    <v>230 PARK AVENUE SOUTH, NEW YORK, NY, 10003 US</v>
    <v>24.754999999999999</v>
    <v>Media &amp; Publishing</v>
    <v>Stock</v>
    <v>45994.041435983592</v>
    <v>22</v>
    <v>24.03</v>
    <v>60784726750</v>
    <v>WARNER BROS. DISCOVERY, INC.</v>
    <v>WARNER BROS. DISCOVERY, INC.</v>
    <v>24.25</v>
    <v>127.53789999999999</v>
    <v>23.87</v>
    <v>24.53</v>
    <v>24.24</v>
    <v>2477975000</v>
    <v>WBD</v>
    <v>WARNER BROS. DISCOVERY, INC. (XNAS:WBD)</v>
    <v>46583772</v>
    <v>37620605</v>
    <v>2008</v>
  </rv>
  <rv s="2">
    <v>23</v>
  </rv>
  <rv s="0">
    <v>https://www.bing.com/financeapi/forcetrigger?t=a1ook2&amp;q=XNYS%3aBMY&amp;form=skydnc</v>
    <v>Learn more on Bing</v>
  </rv>
  <rv s="3">
    <v>en-US</v>
    <v>a1ook2</v>
    <v>268435456</v>
    <v>1</v>
    <v>Powered by Refinitiv</v>
    <v>5</v>
    <v>BRISTOL-MYERS SQUIBB COMPANY (XNYS:BMY)</v>
    <v>6</v>
    <v>7</v>
    <v>Finance</v>
    <v>8</v>
    <v>63.33</v>
    <v>42.52</v>
    <v>0.30409999999999998</v>
    <v>-0.93</v>
    <v>5.1809999999999998E-3</v>
    <v>-1.891E-2</v>
    <v>0.25</v>
    <v>USD</v>
    <v>Bristol-Myers Squibb Company is a global biopharmaceutical company. It is engaged in the discovery, development and delivery of transformational medicines for patients facing serious diseases in areas: oncology, hematology, immunology, cardiovascular, neuroscience and other areas. Its growth portfolio includes Opdivo (nivolumab), Opdivo Qvantig (nivolumab and hyaluronidase-nvhy), Yervoy (ipilimumab), Reblozyl (luspatercept-aamt), Opdualag (nivolumab and relatlimab-rmbw), Breyanzi (lisocabtagene maraleucel), Camzyos (mavacamten), Zeposia (ozanimod), Abecma (idecabtagene vicleucel), and Sotyktu (deucravacitinib). Its other growth products include Onureg, Inrebic, and Empliciti. Its legacy portfolio includes Eliquis (apixaban), Revlimid (lenalidomide), Pomalyst/Imnovid (pomalidomide), Sprycel (dasatinib), and Abraxane (paclitaxel albumin-bound particles for injectable suspension). Opdivo (nivolumab) is a fully human monoclonal antibody that binds to the PD-1 on T and NKT cells.</v>
    <v>34100</v>
    <v>New York Stock Exchange</v>
    <v>XNYS</v>
    <v>XNYS</v>
    <v>Route 206 And Province Line Road, PRINCETON, NJ, 08543 US</v>
    <v>49.18</v>
    <v>Pharmaceuticals</v>
    <v>Stock</v>
    <v>45994.041331446097</v>
    <v>25</v>
    <v>48.22</v>
    <v>98225082250</v>
    <v>BRISTOL-MYERS SQUIBB COMPANY</v>
    <v>BRISTOL-MYERS SQUIBB COMPANY</v>
    <v>48.95</v>
    <v>16.325500000000002</v>
    <v>49.18</v>
    <v>48.25</v>
    <v>48.5</v>
    <v>2035753000</v>
    <v>BMY</v>
    <v>BRISTOL-MYERS SQUIBB COMPANY (XNYS:BMY)</v>
    <v>14475664</v>
    <v>16016474</v>
    <v>1933</v>
  </rv>
  <rv s="2">
    <v>26</v>
  </rv>
  <rv s="0">
    <v>https://www.bing.com/financeapi/forcetrigger?t=c27k8m&amp;q=XNYS%3aZIP&amp;form=skydnc</v>
    <v>Learn more on Bing</v>
  </rv>
  <rv s="7">
    <v>en-US</v>
    <v>c27k8m</v>
    <v>268435456</v>
    <v>1</v>
    <v>Powered by Refinitiv</v>
    <v>15</v>
    <v>ZIPRECRUITER, INC. (XNYS:ZIP)</v>
    <v>6</v>
    <v>16</v>
    <v>Finance</v>
    <v>8</v>
    <v>9.09</v>
    <v>3.3450000000000002</v>
    <v>1.0818000000000001</v>
    <v>0.21</v>
    <v>1.3101E-2</v>
    <v>4.2423999999999996E-2</v>
    <v>6.7599999999999993E-2</v>
    <v>USD</v>
    <v>ZipRecruiter, Inc. provides a two-sided marketplace for work that simplifies the job market for both jobseekers and employers. It enables work by connecting jobseekers and employers in its marketplace. The Company’s technology delivers matches to its employers immediately after a job goes live and provides tools to streamline the candidate selection process. It provides jobseekers with access to various jobs from all over the Internet. Job seekers can filter this array of opportunities by using numerous criteria to find the handful of potential matches on the Company's Website or in its mobile app. On ZipRecruiter, jobseekers create a profile and can then apply for certain opportunities with a single click. Its one-click application technology works across both its marketplace and certain Job Distribution Partners to remove barriers between a jobseeker and their next opportunity. Jobs posted on ZipRecruiter are distributed to over 1,000 sites managed by its job distribution partners.</v>
    <v>1000</v>
    <v>New York Stock Exchange</v>
    <v>XNYS</v>
    <v>XNYS</v>
    <v>3000 Ocean Park Blvd., Suite 3000, SANTA MONICA, CA, 90405 US</v>
    <v>5.21</v>
    <v>Professional &amp; Commercial Services</v>
    <v>Stock</v>
    <v>45994.000000034372</v>
    <v>28</v>
    <v>4.8899999999999997</v>
    <v>432453872</v>
    <v>ZIPRECRUITER, INC.</v>
    <v>ZIPRECRUITER, INC.</v>
    <v>4.99</v>
    <v>4.95</v>
    <v>5.16</v>
    <v>5.2275999999999998</v>
    <v>83808890</v>
    <v>ZIP</v>
    <v>ZIPRECRUITER, INC. (XNYS:ZIP)</v>
    <v>918472</v>
    <v>841041</v>
    <v>2010</v>
  </rv>
  <rv s="2">
    <v>29</v>
  </rv>
  <rv s="0">
    <v>https://www.bing.com/financeapi/forcetrigger?t=a23myc&amp;q=XNAS%3aSSYS&amp;form=skydnc</v>
    <v>Learn more on Bing</v>
  </rv>
  <rv s="3">
    <v>en-US</v>
    <v>a23myc</v>
    <v>268435456</v>
    <v>1</v>
    <v>Powered by Refinitiv</v>
    <v>5</v>
    <v>STRATASYS LTD (XNAS:SSYS)</v>
    <v>6</v>
    <v>7</v>
    <v>Finance</v>
    <v>8</v>
    <v>12.88</v>
    <v>8.1199999999999992</v>
    <v>1.4379999999999999</v>
    <v>0.12</v>
    <v>-1.1429999999999999E-3</v>
    <v>1.3905000000000001E-2</v>
    <v>-0.01</v>
    <v>USD</v>
    <v>Stratasys Ltd. provides polymer-based 3D printing solutions for industries such as aerospace, automotive, consumer products and healthcare. The Company's solutions consist of 3D printing systems, consumables, software, paid parts, and professional services and encompass everything from prototyping and design all the way through production. Its printers include F3300, FDM Fortus 450mc, PolyJet J3 DentaJet, P3 DLP Origin One Dental, SLA Neo, PolyJet J5 Digital Anatomy, and Powder Bed Fusion SAF H350. The Company's technologies include FDM Technology, PolyJet Technology, P3 DLP Technology, SAF Technology, Stereolithography Technology and 3DFashion Technology. Its FDM 3D printing technology has the ability to use a variety of production grade thermoplastic materials featuring surface resolution, chemical and heat resistance, color, and mechanical properties necessary for production of functional prototypes and parts for a variety of industries with specific demands and requirements.</v>
    <v>1779</v>
    <v>Nasdaq Stock Market</v>
    <v>XNAS</v>
    <v>XNAS</v>
    <v>7665 Commerce Way, EDEN PRAIRIE, MN, 55344 US</v>
    <v>8.8506999999999998</v>
    <v>Electronic Equipment &amp; Parts</v>
    <v>Stock</v>
    <v>45994.012783749997</v>
    <v>31</v>
    <v>8.6</v>
    <v>747565000</v>
    <v>STRATASYS LTD</v>
    <v>STRATASYS LTD</v>
    <v>8.6300000000000008</v>
    <v>0</v>
    <v>8.6300000000000008</v>
    <v>8.75</v>
    <v>8.74</v>
    <v>85436000</v>
    <v>SSYS</v>
    <v>STRATASYS LTD (XNAS:SSYS)</v>
    <v>400865</v>
    <v>706154</v>
    <v>1998</v>
  </rv>
  <rv s="2">
    <v>32</v>
  </rv>
  <rv s="0">
    <v>https://www.bing.com/financeapi/forcetrigger?t=a1w127&amp;q=XNAS%3aJACK&amp;form=skydnc</v>
    <v>Learn more on Bing</v>
  </rv>
  <rv s="3">
    <v>en-US</v>
    <v>a1w127</v>
    <v>268435456</v>
    <v>1</v>
    <v>Powered by Refinitiv</v>
    <v>5</v>
    <v>JACK IN THE BOX INC. (XNAS:JACK)</v>
    <v>6</v>
    <v>7</v>
    <v>Finance</v>
    <v>8</v>
    <v>50.45</v>
    <v>13.9932</v>
    <v>1.1483000000000001</v>
    <v>0.11</v>
    <v>1.2867E-2</v>
    <v>5.6940000000000003E-3</v>
    <v>0.25</v>
    <v>USD</v>
    <v>Jack in the Box Inc. is a restaurant company. The Company operates and franchises Jack in the Box, a hamburger chain with approximately 2,200 restaurants across 22 states, and Del Taco, a Mexican American QSR chain by units in the United States with approximately 600 restaurants across 17 states. Jack in the Box is a hamburger chain, which offers a selection of distinctive products, including classic burgers like its Jumbo Jack and product lines such as the Buttery Jack and Smash Jack burgers. Jack in the Box also offers products such as breakfast sandwiches with freshly cracked eggs, as well as craveable favorites such as tacos, curly fries, egg rolls, specialty sandwiches and real ice cream shakes, among many other items. Del Taco offers a variety of both Mexican and American favorites such as burritos and fries, prepared fresh in every restaurant's kitchen with the value and convenience of a drive thru. Del Taco operates and franchises over 594 restaurants.</v>
    <v>807</v>
    <v>Nasdaq Stock Market</v>
    <v>XNAS</v>
    <v>XNAS</v>
    <v>9357 Spectrum Center Blvd, SAN DIEGO, CA, 92123-1516 US</v>
    <v>19.625</v>
    <v>Hotels &amp; Entertainment Services</v>
    <v>Stock</v>
    <v>45994.033182603904</v>
    <v>34</v>
    <v>18.61</v>
    <v>367165212</v>
    <v>JACK IN THE BOX INC.</v>
    <v>JACK IN THE BOX INC.</v>
    <v>19.25</v>
    <v>0</v>
    <v>19.32</v>
    <v>19.43</v>
    <v>19.68</v>
    <v>18896820</v>
    <v>JACK</v>
    <v>JACK IN THE BOX INC. (XNAS:JACK)</v>
    <v>745892</v>
    <v>1303451</v>
    <v>1999</v>
  </rv>
  <rv s="2">
    <v>35</v>
  </rv>
  <rv s="0">
    <v>https://www.bing.com/financeapi/forcetrigger?t=a1uq2w&amp;q=XNYS%3aHLF&amp;form=skydnc</v>
    <v>Learn more on Bing</v>
  </rv>
  <rv s="3">
    <v>en-US</v>
    <v>a1uq2w</v>
    <v>268435456</v>
    <v>1</v>
    <v>Powered by Refinitiv</v>
    <v>5</v>
    <v>HERBALIFE LTD. (XNYS:HLF)</v>
    <v>6</v>
    <v>7</v>
    <v>Finance</v>
    <v>8</v>
    <v>13.35</v>
    <v>5.04</v>
    <v>0.82709999999999995</v>
    <v>-0.18</v>
    <v>-1.6867E-2</v>
    <v>-1.4252000000000001E-2</v>
    <v>-0.21</v>
    <v>USD</v>
    <v>Herbalife Ltd. is a global nutrition company. The Company sells weight management; targeted nutrition; energy, sports and fitness; and other nutrition products to and through a network of independent members. The Company has two geographical segments: Primary Reporting Segment (North America, Latin America, EMEA (Europe, Middle East, and Africa), and Asia Pacific regions) and China. Its products are classified into five categories. The Weight Management category includes meal replacements, protein shakes, drink mixes, weight loss supplements, healthy snacks, and metabolism-boosting teas. The Targeted Nutrition category features functional beverages and dietary supplements. The Energy, Sports, and Fitness category consists of products that support a healthy and active lifestyle. The Outer Nutrition segment offers facial skincare, body care, and hair care products. The Literature and Promotional Items include start-up kits, sales tools, and educational materials.</v>
    <v>8600</v>
    <v>New York Stock Exchange</v>
    <v>XNYS</v>
    <v>XNYS</v>
    <v>P.O. Box 309Gt, Ugland House, South Church Street, GRAND CAYMAN, 00000 KY</v>
    <v>12.81</v>
    <v>Food &amp; Tobacco</v>
    <v>Stock</v>
    <v>45994.038962765626</v>
    <v>37</v>
    <v>12.22</v>
    <v>1286218215</v>
    <v>HERBALIFE LTD.</v>
    <v>HERBALIFE LTD.</v>
    <v>12.81</v>
    <v>3.9834000000000001</v>
    <v>12.63</v>
    <v>12.45</v>
    <v>12.24</v>
    <v>103310700</v>
    <v>HLF</v>
    <v>HERBALIFE LTD. (XNYS:HLF)</v>
    <v>1773007</v>
    <v>2195762</v>
    <v>2002</v>
  </rv>
  <rv s="2">
    <v>38</v>
  </rv>
  <rv s="0">
    <v>https://www.bing.com/financeapi/forcetrigger?t=a1tcf2&amp;q=XNYS%3aFRO&amp;form=skydnc</v>
    <v>Learn more on Bing</v>
  </rv>
  <rv s="3">
    <v>en-US</v>
    <v>a1tcf2</v>
    <v>268435456</v>
    <v>1</v>
    <v>Powered by Refinitiv</v>
    <v>5</v>
    <v>FRONTLINE PLC (XNYS:FRO)</v>
    <v>6</v>
    <v>7</v>
    <v>Finance</v>
    <v>8</v>
    <v>26</v>
    <v>12.4</v>
    <v>7.2900000000000006E-2</v>
    <v>0.45</v>
    <v>8.5840000000000005E-4</v>
    <v>1.9694E-2</v>
    <v>0.02</v>
    <v>USD</v>
    <v>FRONTLINE PLC is a Cyprus-based company primarily operating in the transportation sector. The Company's main focus is on seaborne transportation of crude oil and refined products. The Company owns and operates a fleet consisting of multiple VLCC, Suezmax and LR2 / Aframax tankers intended for freight of oil and cargo. The Company operates worldwide.</v>
    <v>85</v>
    <v>New York Stock Exchange</v>
    <v>XNYS</v>
    <v>XNYS</v>
    <v>John Kennedy, 8 IRIS BUILDING, 7th floor, Flat/Office 740B, LIMASSOL, 3106 CY</v>
    <v>23.385000000000002</v>
    <v>Oil &amp; Gas Related Equipment and Services</v>
    <v>Stock</v>
    <v>45994.000000022657</v>
    <v>40</v>
    <v>22.75</v>
    <v>5187113570</v>
    <v>FRONTLINE PLC</v>
    <v>FRONTLINE PLC</v>
    <v>22.8</v>
    <v>23.807099999999998</v>
    <v>22.85</v>
    <v>23.3</v>
    <v>23.32</v>
    <v>222622900</v>
    <v>FRO</v>
    <v>FRONTLINE PLC (XNYS:FRO)</v>
    <v>3603817</v>
    <v>3200119</v>
    <v>2022</v>
  </rv>
  <rv s="2">
    <v>41</v>
  </rv>
  <rv s="0">
    <v>https://www.bing.com/financeapi/forcetrigger?t=a1ouoc&amp;q=ARCX%3aBRZU&amp;form=skydnc</v>
    <v>Learn more on Bing</v>
  </rv>
  <rv s="1">
    <v>en-US</v>
    <v>a1ouoc</v>
    <v>268435456</v>
    <v>1</v>
    <v>Powered by Refinitiv</v>
    <v>0</v>
    <v>Direxion:MSCI Bra Bull2X (ARCX:BRZU)</v>
    <v>2</v>
    <v>3</v>
    <v>Finance</v>
    <v>4</v>
    <v>87.63</v>
    <v>40.61</v>
    <v>1.8722000000000001</v>
    <v>3.17</v>
    <v>-1.371E-3</v>
    <v>3.7581999999999997E-2</v>
    <v>-0.12</v>
    <v>USD</v>
    <v>NYSE Arca</v>
    <v>ARCX</v>
    <v>1.2199999999999999E-2</v>
    <v>87.63</v>
    <v>ETF</v>
    <v>45994.041667291407</v>
    <v>43</v>
    <v>85.72</v>
    <v>120206724.84999999</v>
    <v>Direxion:MSCI Bra Bull2X</v>
    <v>86.3</v>
    <v>84.35</v>
    <v>87.52</v>
    <v>87.4</v>
    <v>BRZU</v>
    <v>Direxion:MSCI Bra Bull2X (ARCX:BRZU)</v>
    <v>43234</v>
    <v>37938</v>
  </rv>
  <rv s="2">
    <v>44</v>
  </rv>
  <rv s="0">
    <v>http://pt.wikipedia.org/wiki/Banco_de_Chile</v>
    <v>Wikipedia</v>
  </rv>
  <rv s="4">
    <v>15</v>
    <v>46</v>
  </rv>
  <rv s="5">
    <v>13</v>
    <v>https://www.bing.com/th?id=AMMS_49292d87fd403d73b26a2465618e6b6d&amp;qlt=95</v>
    <v>47</v>
    <v>0</v>
    <v>https://www.bing.com/images/search?form=xlimg&amp;q=banco+de+chile</v>
    <v>Image of BANK OF CHILE</v>
  </rv>
  <rv s="0">
    <v>https://www.bing.com/financeapi/forcetrigger?t=a1oa77&amp;q=XNYS%3aBCH&amp;form=skydnc</v>
    <v>Learn more on Bing</v>
  </rv>
  <rv s="6">
    <v>en-US</v>
    <v>a1oa77</v>
    <v>268435456</v>
    <v>1</v>
    <v>Powered by Refinitiv</v>
    <v>9</v>
    <v>BANK OF CHILE (XNYS:BCH)</v>
    <v>11</v>
    <v>12</v>
    <v>Finance</v>
    <v>8</v>
    <v>38.57</v>
    <v>22.055</v>
    <v>0.1946</v>
    <v>0.6</v>
    <v>-1.8950999999999999E-2</v>
    <v>1.5823E-2</v>
    <v>-0.73</v>
    <v>USD</v>
    <v>Banco de Chile is a full service financial institution, which is engaged in providing credit and non-credit products and services in Chile. The Bank offers a range of banking services to its customers, ranging from individuals to corporations. The Bank's segments include Retail, which focuses on individuals and small and medium-sized companies, where the product offering focuses on consumer loans, commercial loans, checking accounts, credit cards, credit lines and mortgage loans; Wholesale, which focuses on corporate clients and companies, where the product offering focuses on commercial loans, checking accounts and liquidity management services, debt instruments, foreign trade, derivative contracts and leases; Treasury, which includes the associated revenues to the management of the investment portfolio and the business of financial transactions and currency trading, and Subsidiaries, which corresponds to companies and corporations controlled by the Bank.</v>
    <v>12550</v>
    <v>New York Stock Exchange</v>
    <v>XNYS</v>
    <v>XNYS</v>
    <v>Ahumada 251, SANTIAGO, SANTIAGO CL</v>
    <v>38.57</v>
    <v>48</v>
    <v>Banking Services</v>
    <v>Stock</v>
    <v>45994.03389795078</v>
    <v>49</v>
    <v>37.880000000000003</v>
    <v>19132850000</v>
    <v>BANK OF CHILE</v>
    <v>BANK OF CHILE</v>
    <v>38.200000000000003</v>
    <v>15.2851</v>
    <v>37.92</v>
    <v>38.520000000000003</v>
    <v>37.79</v>
    <v>505085400</v>
    <v>BCH</v>
    <v>BANK OF CHILE (XNYS:BCH)</v>
    <v>178452</v>
    <v>314822</v>
    <v>1983</v>
  </rv>
  <rv s="2">
    <v>50</v>
  </rv>
</rvData>
</file>

<file path=xl/richData/rdrichvaluestructure.xml><?xml version="1.0" encoding="utf-8"?>
<rvStructures xmlns="http://schemas.microsoft.com/office/spreadsheetml/2017/richdata" count="8">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Exchange" t="s"/>
    <k n="Exchange abbreviation" t="s"/>
    <k n="Expense ratio"/>
    <k n="High"/>
    <k n="Instrument type" t="s"/>
    <k n="Last trade time"/>
    <k n="LearnMoreOnLink" t="r"/>
    <k n="Low"/>
    <k n="Market cap"/>
    <k n="Name" t="s"/>
    <k n="Open"/>
    <k n="Previous close"/>
    <k n="Price"/>
    <k n="Price (Extended hours)"/>
    <k n="Ticker symbol" t="s"/>
    <k n="UniqueName" t="s"/>
    <k n="Volume"/>
    <k n="Volume average"/>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4">
    <a count="37">
      <v t="s">%EntityServiceId</v>
      <v t="s">_Format</v>
      <v t="s">%IsRefreshable</v>
      <v t="s">%EntityCulture</v>
      <v t="s">%EntityId</v>
      <v t="s">_Icon</v>
      <v t="s">_Display</v>
      <v t="s">Name</v>
      <v t="s">_SubLabel</v>
      <v t="s">Price</v>
      <v t="s">Price (Extended hours)</v>
      <v t="s">Exchange</v>
      <v t="s">Last trade time</v>
      <v t="s">Ticker symbol</v>
      <v t="s">Exchange abbreviation</v>
      <v t="s">Change</v>
      <v t="s">Change (Extended hours)</v>
      <v t="s">Expense ratio</v>
      <v t="s">Change (%)</v>
      <v t="s">Change % (Extended hours)</v>
      <v t="s">Currency</v>
      <v t="s">Previous close</v>
      <v t="s">Open</v>
      <v t="s">High</v>
      <v t="s">Low</v>
      <v t="s">52 week high</v>
      <v t="s">52 week low</v>
      <v t="s">Volume</v>
      <v t="s">Volume average</v>
      <v t="s">Market cap</v>
      <v t="s">Beta</v>
      <v t="s">Instrument type</v>
      <v t="s">_Flags</v>
      <v t="s">UniqueName</v>
      <v t="s">_DisplayString</v>
      <v t="s">LearnMoreOnLink</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44">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spbArrays>
  <spbData count="17">
    <spb s="0">
      <v>0</v>
      <v>Name</v>
      <v>LearnMoreOnLink</v>
    </spb>
    <spb s="1">
      <v>0</v>
      <v>0</v>
      <v>0</v>
    </spb>
    <spb s="2">
      <v>1</v>
      <v>1</v>
      <v>1</v>
    </spb>
    <spb s="3">
      <v>1</v>
      <v>2</v>
      <v>1</v>
      <v>3</v>
      <v>1</v>
      <v>1</v>
      <v>1</v>
      <v>4</v>
      <v>5</v>
      <v>6</v>
      <v>1</v>
      <v>1</v>
      <v>5</v>
      <v>1</v>
      <v>4</v>
      <v>7</v>
      <v>8</v>
      <v>1</v>
      <v>1</v>
      <v>5</v>
    </spb>
    <spb s="4">
      <v>at close</v>
      <v>from previous close</v>
      <v>Source: Nasdaq</v>
      <v>from previous close</v>
      <v>GMT</v>
      <v>Delayed 15 minutes</v>
      <v>from close</v>
      <v>from close</v>
    </spb>
    <spb s="0">
      <v>1</v>
      <v>Name</v>
      <v>LearnMoreOnLink</v>
    </spb>
    <spb s="5">
      <v>1</v>
      <v>1</v>
      <v>1</v>
      <v>1</v>
    </spb>
    <spb s="6">
      <v>1</v>
      <v>2</v>
      <v>2</v>
      <v>1</v>
      <v>3</v>
      <v>1</v>
      <v>1</v>
      <v>1</v>
      <v>4</v>
      <v>4</v>
      <v>5</v>
      <v>6</v>
      <v>1</v>
      <v>1</v>
      <v>1</v>
      <v>4</v>
      <v>7</v>
      <v>9</v>
      <v>8</v>
      <v>4</v>
      <v>1</v>
      <v>1</v>
      <v>5</v>
    </spb>
    <spb s="7">
      <v>at close</v>
      <v>from previous close</v>
      <v>from previous close</v>
      <v>Source: Nasdaq</v>
      <v>GMT</v>
      <v>Delayed 15 minutes</v>
      <v>from close</v>
      <v>from close</v>
    </spb>
    <spb s="0">
      <v>2</v>
      <v>Name</v>
      <v>LearnMoreOnLink</v>
    </spb>
    <spb s="8">
      <v>0</v>
      <v>0</v>
    </spb>
    <spb s="9">
      <v>10</v>
      <v>1</v>
      <v>1</v>
      <v>1</v>
      <v>1</v>
    </spb>
    <spb s="10">
      <v>1</v>
      <v>2</v>
      <v>2</v>
      <v>1</v>
      <v>3</v>
      <v>1</v>
      <v>10</v>
      <v>1</v>
      <v>1</v>
      <v>4</v>
      <v>4</v>
      <v>5</v>
      <v>6</v>
      <v>1</v>
      <v>1</v>
      <v>1</v>
      <v>4</v>
      <v>7</v>
      <v>9</v>
      <v>8</v>
      <v>4</v>
      <v>1</v>
      <v>1</v>
      <v>5</v>
    </spb>
    <spb s="11">
      <v>Powered by Refinitiv</v>
    </spb>
    <spb s="7">
      <v>at close</v>
      <v>from previous close</v>
      <v>from previous close</v>
      <v>Source: Nasdaq Last Sale</v>
      <v>GMT</v>
      <v>Real-Time Nasdaq Last Sale</v>
      <v>from close</v>
      <v>from close</v>
    </spb>
    <spb s="0">
      <v>3</v>
      <v>Name</v>
      <v>LearnMoreOnLink</v>
    </spb>
    <spb s="12">
      <v>1</v>
      <v>2</v>
      <v>1</v>
      <v>3</v>
      <v>1</v>
      <v>1</v>
      <v>1</v>
      <v>4</v>
      <v>4</v>
      <v>5</v>
      <v>6</v>
      <v>1</v>
      <v>1</v>
      <v>1</v>
      <v>4</v>
      <v>7</v>
      <v>9</v>
      <v>8</v>
      <v>4</v>
      <v>1</v>
      <v>1</v>
      <v>5</v>
    </spb>
  </spbData>
</supportingPropertyBags>
</file>

<file path=xl/richData/rdsupportingpropertybagstructure.xml><?xml version="1.0" encoding="utf-8"?>
<spbStructures xmlns="http://schemas.microsoft.com/office/spreadsheetml/2017/richdata2" count="13">
  <s>
    <k n="^Order" t="spba"/>
    <k n="TitleProperty" t="s"/>
    <k n="SubTitleProperty" t="s"/>
  </s>
  <s>
    <k n="ShowInCardView" t="b"/>
    <k n="ShowInDotNotation" t="b"/>
    <k n="ShowInAutoComplete" t="b"/>
  </s>
  <s>
    <k n="UniqueName" t="spb"/>
    <k n="`%ProviderInfo" t="spb"/>
    <k n="LearnMoreOnLink" t="spb"/>
  </s>
  <s>
    <k n="Low" t="i"/>
    <k n="Beta" t="i"/>
    <k n="High" t="i"/>
    <k n="Name" t="i"/>
    <k n="Open" t="i"/>
    <k n="Price" t="i"/>
    <k n="Change" t="i"/>
    <k n="Volume" t="i"/>
    <k n="Change (%)" t="i"/>
    <k n="Market cap" t="i"/>
    <k n="52 week low" t="i"/>
    <k n="52 week high" t="i"/>
    <k n="Expense ratio" t="i"/>
    <k n="Previous close" t="i"/>
    <k n="Volume average" t="i"/>
    <k n="Last trade time" t="i"/>
    <k n="`%EntityServiceId" t="i"/>
    <k n="Price (Extended hours)" t="i"/>
    <k n="Change (Extended hours)" t="i"/>
    <k n="Change % (Extended hours)" t="i"/>
  </s>
  <s>
    <k n="Price" t="s"/>
    <k n="Change" t="s"/>
    <k n="Exchange" t="s"/>
    <k n="Change (%)" t="s"/>
    <k n="Last trade time" t="s"/>
    <k n="Price (Extended hours)" t="s"/>
    <k n="Change (Extended hours)" t="s"/>
    <k n="Change % (Extended hours)" t="s"/>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name" t="s"/>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Pr n="IsHeroField" t="b"/>
  </richProperties>
  <richStyles>
    <rSty dxfid="1">
      <rpv i="0">_([$$-en-US]* #,##0.00_);_([$$-en-US]* (#,##0.00);_([$$-en-US]* "-"??_);_(@_)</rpv>
    </rSty>
    <rSty dxfid="5">
      <rpv i="0">#,##0.00</rpv>
    </rSty>
    <rSty>
      <rpv i="1">1</rpv>
    </rSty>
    <rSty dxfid="4">
      <rpv i="0">#,##0</rpv>
    </rSty>
    <rSty dxfid="3"/>
    <rSty dxfid="1">
      <rpv i="0">_([$$-en-US]* #,##0_);_([$$-en-US]* (#,##0);_([$$-en-US]* "-"_);_(@_)</rpv>
    </rSty>
    <rSty dxfid="2"/>
    <rSty dxfid="0">
      <rpv i="0">0.00</rpv>
    </rSty>
    <rSty dxfid="6">
      <rpv i="0">0</rpv>
    </rSty>
    <rSty>
      <rpv i="2">1</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9239E-DECF-4D8E-B4D7-69631504A6E6}">
  <dimension ref="A1:J17"/>
  <sheetViews>
    <sheetView tabSelected="1" workbookViewId="0">
      <selection activeCell="H4" sqref="H4"/>
    </sheetView>
  </sheetViews>
  <sheetFormatPr defaultRowHeight="13.8"/>
  <cols>
    <col min="1" max="1" width="14.33203125" style="2" bestFit="1" customWidth="1"/>
    <col min="2" max="2" width="14" style="2" bestFit="1" customWidth="1"/>
    <col min="3" max="3" width="14" style="2" customWidth="1"/>
    <col min="4" max="4" width="53" style="2" customWidth="1"/>
    <col min="5" max="5" width="14.77734375" style="2" bestFit="1" customWidth="1"/>
    <col min="6" max="6" width="14.21875" style="2" bestFit="1" customWidth="1"/>
    <col min="7" max="7" width="14.77734375" style="2" bestFit="1" customWidth="1"/>
    <col min="8" max="8" width="14.77734375" style="2" customWidth="1"/>
    <col min="9" max="9" width="12.109375" style="2" bestFit="1" customWidth="1"/>
    <col min="10" max="16384" width="8.88671875" style="2"/>
  </cols>
  <sheetData>
    <row r="1" spans="1:10">
      <c r="A1" s="1" t="s">
        <v>0</v>
      </c>
      <c r="B1" s="1" t="s">
        <v>4</v>
      </c>
      <c r="C1" s="1" t="s">
        <v>6</v>
      </c>
      <c r="D1" s="1" t="s">
        <v>5</v>
      </c>
      <c r="E1" s="1" t="s">
        <v>1</v>
      </c>
      <c r="F1" s="1" t="s">
        <v>2</v>
      </c>
      <c r="G1" s="1" t="s">
        <v>3</v>
      </c>
      <c r="H1" s="16" t="s">
        <v>24</v>
      </c>
    </row>
    <row r="2" spans="1:10" ht="15.6">
      <c r="A2" s="7">
        <v>45973</v>
      </c>
      <c r="B2" s="9">
        <f ca="1">TODAY()</f>
        <v>45993</v>
      </c>
      <c r="C2" s="8" t="s">
        <v>11</v>
      </c>
      <c r="D2" s="8" t="e" vm="1">
        <v>#VALUE!</v>
      </c>
      <c r="E2" s="10" cm="1">
        <f t="array" aca="1" ref="E2" ca="1">_FV(D2,"Previous close",TRUE)</f>
        <v>680.27</v>
      </c>
      <c r="F2" s="10" cm="1">
        <f t="array" aca="1" ref="F2" ca="1">_FV(D2,"Price")</f>
        <v>681.53</v>
      </c>
      <c r="G2" s="6">
        <f ca="1">+ROUND((F2-E2)/E2*100,1)</f>
        <v>0.2</v>
      </c>
      <c r="H2" s="17"/>
      <c r="I2" s="11" t="s">
        <v>10</v>
      </c>
      <c r="J2" s="12"/>
    </row>
    <row r="3" spans="1:10">
      <c r="A3" s="3">
        <v>45973</v>
      </c>
      <c r="B3" s="3">
        <f ca="1">TODAY()</f>
        <v>45993</v>
      </c>
      <c r="C3" s="3" t="s">
        <v>7</v>
      </c>
      <c r="D3" s="4" t="e" vm="2">
        <v>#VALUE!</v>
      </c>
      <c r="E3" s="5">
        <v>25.78</v>
      </c>
      <c r="F3" s="5" cm="1">
        <f t="array" aca="1" ref="F3" ca="1">_FV(D3,"Price")</f>
        <v>25.15</v>
      </c>
      <c r="G3" s="6">
        <f ca="1">+ROUND((F3-E3)/E3*100,1)</f>
        <v>-2.4</v>
      </c>
      <c r="H3" s="18">
        <v>46388</v>
      </c>
      <c r="I3" s="12"/>
    </row>
    <row r="4" spans="1:10">
      <c r="A4" s="3">
        <v>45973</v>
      </c>
      <c r="B4" s="3">
        <f ca="1">TODAY()</f>
        <v>45993</v>
      </c>
      <c r="C4" s="3" t="s">
        <v>8</v>
      </c>
      <c r="D4" s="4" t="e" vm="3">
        <v>#VALUE!</v>
      </c>
      <c r="E4" s="5">
        <v>15.19</v>
      </c>
      <c r="F4" s="5" cm="1">
        <f t="array" aca="1" ref="F4" ca="1">_FV(D4,"Price")</f>
        <v>17.72</v>
      </c>
      <c r="G4" s="4">
        <f ca="1">+ROUND((F4-E4)/E4*100,1)</f>
        <v>16.7</v>
      </c>
      <c r="H4" s="18">
        <v>46024</v>
      </c>
      <c r="I4" s="12"/>
    </row>
    <row r="5" spans="1:10">
      <c r="A5" s="3">
        <v>45974</v>
      </c>
      <c r="B5" s="3">
        <f ca="1">TODAY()</f>
        <v>45993</v>
      </c>
      <c r="C5" s="4" t="s">
        <v>9</v>
      </c>
      <c r="D5" s="4" t="e" vm="4">
        <v>#VALUE!</v>
      </c>
      <c r="E5" s="5">
        <v>59.08</v>
      </c>
      <c r="F5" s="5" cm="1">
        <f t="array" aca="1" ref="F5" ca="1">_FV(D5,"Price")</f>
        <v>57.14</v>
      </c>
      <c r="G5" s="6">
        <f ca="1">+ROUND((F5-E5)/E5*100,1)</f>
        <v>-3.3</v>
      </c>
      <c r="H5" s="18">
        <v>46357</v>
      </c>
      <c r="I5" s="12"/>
    </row>
    <row r="6" spans="1:10">
      <c r="A6" s="3">
        <v>45975</v>
      </c>
      <c r="B6" s="3">
        <f ca="1">TODAY()</f>
        <v>45993</v>
      </c>
      <c r="C6" s="4" t="s">
        <v>12</v>
      </c>
      <c r="D6" s="4" t="e" vm="5">
        <v>#VALUE!</v>
      </c>
      <c r="E6" s="5">
        <v>101.66</v>
      </c>
      <c r="F6" s="5" cm="1">
        <f t="array" aca="1" ref="F6" ca="1">_FV(D6,"Price")</f>
        <v>96.87</v>
      </c>
      <c r="G6" s="6">
        <f ca="1">+ROUND((F6-E6)/E6*100,1)</f>
        <v>-4.7</v>
      </c>
      <c r="H6" s="18">
        <v>46357</v>
      </c>
    </row>
    <row r="7" spans="1:10">
      <c r="A7" s="3">
        <v>45976</v>
      </c>
      <c r="B7" s="3">
        <f t="shared" ref="B7:B16" ca="1" si="0">TODAY()</f>
        <v>45993</v>
      </c>
      <c r="C7" s="4" t="s">
        <v>13</v>
      </c>
      <c r="D7" s="4" t="e" vm="6">
        <v>#VALUE!</v>
      </c>
      <c r="E7" s="5">
        <v>16.09</v>
      </c>
      <c r="F7" s="5" cm="1">
        <f t="array" aca="1" ref="F7" ca="1">_FV(D7,"Price")</f>
        <v>15.82</v>
      </c>
      <c r="G7" s="6">
        <f t="shared" ref="G7:G16" ca="1" si="1">+ROUND((F7-E7)/E7*100,1)</f>
        <v>-1.7</v>
      </c>
      <c r="H7" s="18">
        <v>46388</v>
      </c>
    </row>
    <row r="8" spans="1:10">
      <c r="A8" s="3">
        <v>45977</v>
      </c>
      <c r="B8" s="3">
        <f t="shared" ca="1" si="0"/>
        <v>45993</v>
      </c>
      <c r="C8" s="4" t="s">
        <v>14</v>
      </c>
      <c r="D8" s="4" t="e" vm="7">
        <v>#VALUE!</v>
      </c>
      <c r="E8" s="5">
        <v>23.69</v>
      </c>
      <c r="F8" s="5" cm="1">
        <f t="array" aca="1" ref="F8" ca="1">_FV(D8,"Price")</f>
        <v>24.53</v>
      </c>
      <c r="G8" s="6">
        <f t="shared" ca="1" si="1"/>
        <v>3.5</v>
      </c>
      <c r="H8" s="18">
        <v>46388</v>
      </c>
    </row>
    <row r="9" spans="1:10">
      <c r="A9" s="3">
        <v>45987</v>
      </c>
      <c r="B9" s="3">
        <f t="shared" ca="1" si="0"/>
        <v>45993</v>
      </c>
      <c r="C9" s="4" t="s">
        <v>15</v>
      </c>
      <c r="D9" s="4" t="e" vm="8">
        <v>#VALUE!</v>
      </c>
      <c r="E9" s="5">
        <v>49.25</v>
      </c>
      <c r="F9" s="5" cm="1">
        <f t="array" aca="1" ref="F9" ca="1">_FV(D9,"Price")</f>
        <v>48.25</v>
      </c>
      <c r="G9" s="4">
        <f t="shared" ca="1" si="1"/>
        <v>-2</v>
      </c>
      <c r="H9" s="18">
        <v>46204</v>
      </c>
    </row>
    <row r="10" spans="1:10">
      <c r="A10" s="3">
        <v>45993</v>
      </c>
      <c r="B10" s="3">
        <f t="shared" ca="1" si="0"/>
        <v>45993</v>
      </c>
      <c r="C10" s="4" t="s">
        <v>16</v>
      </c>
      <c r="D10" s="4" t="e" vm="9">
        <v>#VALUE!</v>
      </c>
      <c r="E10" s="15">
        <v>4.95</v>
      </c>
      <c r="F10" s="5" cm="1">
        <f t="array" aca="1" ref="F10" ca="1">_FV(D10,"Previous close",TRUE)</f>
        <v>4.95</v>
      </c>
      <c r="G10" s="4">
        <f t="shared" ca="1" si="1"/>
        <v>0</v>
      </c>
      <c r="H10" s="18">
        <v>46753</v>
      </c>
    </row>
    <row r="11" spans="1:10">
      <c r="A11" s="3">
        <v>45993</v>
      </c>
      <c r="B11" s="3">
        <f t="shared" ca="1" si="0"/>
        <v>45993</v>
      </c>
      <c r="C11" s="4" t="s">
        <v>17</v>
      </c>
      <c r="D11" s="4" t="e" vm="10">
        <v>#VALUE!</v>
      </c>
      <c r="E11" s="5">
        <v>8.6300000000000008</v>
      </c>
      <c r="F11" s="5" cm="1">
        <f t="array" aca="1" ref="F11" ca="1">_FV(D11,"Previous close",TRUE)</f>
        <v>8.6300000000000008</v>
      </c>
      <c r="G11" s="4">
        <f t="shared" ca="1" si="1"/>
        <v>0</v>
      </c>
      <c r="H11" s="18">
        <v>47484</v>
      </c>
    </row>
    <row r="12" spans="1:10">
      <c r="A12" s="3">
        <v>45993</v>
      </c>
      <c r="B12" s="3">
        <f t="shared" ca="1" si="0"/>
        <v>45993</v>
      </c>
      <c r="C12" s="4" t="s">
        <v>18</v>
      </c>
      <c r="D12" s="4" t="e" vm="11">
        <v>#VALUE!</v>
      </c>
      <c r="E12" s="5">
        <v>19.32</v>
      </c>
      <c r="F12" s="5" cm="1">
        <f t="array" aca="1" ref="F12" ca="1">_FV(D12,"Previous close",TRUE)</f>
        <v>19.32</v>
      </c>
      <c r="G12" s="4">
        <f t="shared" ca="1" si="1"/>
        <v>0</v>
      </c>
      <c r="H12" s="18">
        <v>47484</v>
      </c>
    </row>
    <row r="13" spans="1:10">
      <c r="A13" s="3">
        <v>45993</v>
      </c>
      <c r="B13" s="3">
        <f t="shared" ca="1" si="0"/>
        <v>45993</v>
      </c>
      <c r="C13" s="4" t="s">
        <v>19</v>
      </c>
      <c r="D13" s="4" t="e" vm="12">
        <v>#VALUE!</v>
      </c>
      <c r="E13" s="5">
        <v>12.63</v>
      </c>
      <c r="F13" s="5" cm="1">
        <f t="array" aca="1" ref="F13" ca="1">_FV(D13,"Previous close",TRUE)</f>
        <v>12.63</v>
      </c>
      <c r="G13" s="4">
        <f t="shared" ca="1" si="1"/>
        <v>0</v>
      </c>
      <c r="H13" s="18">
        <v>47484</v>
      </c>
    </row>
    <row r="14" spans="1:10">
      <c r="A14" s="3">
        <v>45993</v>
      </c>
      <c r="B14" s="3">
        <f t="shared" ca="1" si="0"/>
        <v>45993</v>
      </c>
      <c r="C14" s="4" t="s">
        <v>20</v>
      </c>
      <c r="D14" s="4" t="e" vm="13">
        <v>#VALUE!</v>
      </c>
      <c r="E14" s="5">
        <v>22.85</v>
      </c>
      <c r="F14" s="5" cm="1">
        <f t="array" aca="1" ref="F14" ca="1">_FV(D14,"Previous close",TRUE)</f>
        <v>22.85</v>
      </c>
      <c r="G14" s="4">
        <f t="shared" ca="1" si="1"/>
        <v>0</v>
      </c>
      <c r="H14" s="18">
        <v>47484</v>
      </c>
    </row>
    <row r="15" spans="1:10">
      <c r="A15" s="3">
        <v>45993</v>
      </c>
      <c r="B15" s="3">
        <f t="shared" ca="1" si="0"/>
        <v>45993</v>
      </c>
      <c r="C15" s="4" t="s">
        <v>21</v>
      </c>
      <c r="D15" s="4" t="e" vm="14">
        <v>#VALUE!</v>
      </c>
      <c r="E15" s="5">
        <v>84.35</v>
      </c>
      <c r="F15" s="5" cm="1">
        <f t="array" aca="1" ref="F15" ca="1">_FV(D15,"Previous close",TRUE)</f>
        <v>84.35</v>
      </c>
      <c r="G15" s="4">
        <f t="shared" ca="1" si="1"/>
        <v>0</v>
      </c>
      <c r="H15" s="18">
        <v>46204</v>
      </c>
    </row>
    <row r="16" spans="1:10">
      <c r="A16" s="3">
        <v>45993</v>
      </c>
      <c r="B16" s="3">
        <f t="shared" ca="1" si="0"/>
        <v>45993</v>
      </c>
      <c r="C16" s="4" t="s">
        <v>22</v>
      </c>
      <c r="D16" s="4" t="e" vm="15">
        <v>#VALUE!</v>
      </c>
      <c r="E16" s="5">
        <v>37.92</v>
      </c>
      <c r="F16" s="5" cm="1">
        <f t="array" aca="1" ref="F16" ca="1">_FV(D16,"Previous close",TRUE)</f>
        <v>37.92</v>
      </c>
      <c r="G16" s="4">
        <f t="shared" ca="1" si="1"/>
        <v>0</v>
      </c>
      <c r="H16" s="18">
        <v>46204</v>
      </c>
    </row>
    <row r="17" spans="6:8">
      <c r="F17" s="13" t="s">
        <v>23</v>
      </c>
      <c r="G17" s="14">
        <f ca="1">AVERAGE(G3:G16)</f>
        <v>0.43571428571428567</v>
      </c>
      <c r="H17" s="17"/>
    </row>
  </sheetData>
  <conditionalFormatting sqref="G1:H1048576">
    <cfRule type="cellIs" dxfId="4" priority="1" operator="equal">
      <formula>0</formula>
    </cfRule>
  </conditionalFormatting>
  <conditionalFormatting sqref="G2:H1048576">
    <cfRule type="cellIs" dxfId="3" priority="2" operator="equal">
      <formula>0</formula>
    </cfRule>
    <cfRule type="cellIs" dxfId="2" priority="3" operator="equal">
      <formula>0</formula>
    </cfRule>
    <cfRule type="cellIs" dxfId="1" priority="4" operator="lessThan">
      <formula>0</formula>
    </cfRule>
    <cfRule type="cellIs" dxfId="0" priority="5" operator="greaterThan">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Pawan Ratra</dc:creator>
  <cp:lastModifiedBy>Pawan Ratra</cp:lastModifiedBy>
  <dcterms:created xsi:type="dcterms:W3CDTF">2025-11-13T00:26:31Z</dcterms:created>
  <dcterms:modified xsi:type="dcterms:W3CDTF">2025-12-03T03:35:10Z</dcterms:modified>
</cp:coreProperties>
</file>