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70f30d81e7481bc/Documents/Prosperity and Wealth LLC/9. Resource Page Documents/Personal Finance Consulting/"/>
    </mc:Choice>
  </mc:AlternateContent>
  <xr:revisionPtr revIDLastSave="228" documentId="8_{911EA837-277A-4EC8-A9DB-35012347B311}" xr6:coauthVersionLast="47" xr6:coauthVersionMax="47" xr10:uidLastSave="{97721829-20F3-4202-B24D-C6E62B191568}"/>
  <bookViews>
    <workbookView xWindow="-108" yWindow="-108" windowWidth="23256" windowHeight="13896" xr2:uid="{8AAB74F9-D66E-47E1-9C1A-5698DA8D4FD0}"/>
  </bookViews>
  <sheets>
    <sheet name="About Prosperity &amp; Wealth" sheetId="2" r:id="rId1"/>
    <sheet name="Savings Goal(s)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4" i="1" s="1"/>
  <c r="R13" i="1"/>
  <c r="R14" i="1" s="1"/>
  <c r="N13" i="1"/>
  <c r="N14" i="1" s="1"/>
  <c r="J13" i="1"/>
  <c r="J14" i="1" s="1"/>
  <c r="F13" i="1"/>
  <c r="F14" i="1" s="1"/>
  <c r="J11" i="1"/>
  <c r="F11" i="1"/>
  <c r="R10" i="1"/>
  <c r="S5" i="1" s="1"/>
  <c r="Q5" i="1" s="1"/>
  <c r="N10" i="1"/>
  <c r="O5" i="1" s="1"/>
  <c r="M5" i="1" s="1"/>
  <c r="J10" i="1"/>
  <c r="F10" i="1"/>
  <c r="B10" i="1"/>
  <c r="C5" i="1" s="1"/>
  <c r="A5" i="1" s="1"/>
  <c r="K5" i="1"/>
  <c r="I5" i="1"/>
  <c r="G5" i="1"/>
  <c r="E5" i="1" s="1"/>
  <c r="N11" i="1" l="1"/>
  <c r="R11" i="1"/>
  <c r="B11" i="1"/>
</calcChain>
</file>

<file path=xl/sharedStrings.xml><?xml version="1.0" encoding="utf-8"?>
<sst xmlns="http://schemas.openxmlformats.org/spreadsheetml/2006/main" count="55" uniqueCount="18">
  <si>
    <t>SAVINGS GOAL 1</t>
  </si>
  <si>
    <t>SAVINGS GOAL 2</t>
  </si>
  <si>
    <t>SAVINGS GOAL 3</t>
  </si>
  <si>
    <t>SAVINGS GOAL 4</t>
  </si>
  <si>
    <t>SAVINGS GOAL 5</t>
  </si>
  <si>
    <t xml:space="preserve">GOAL </t>
  </si>
  <si>
    <t>START</t>
  </si>
  <si>
    <t>SAVED</t>
  </si>
  <si>
    <t>TO GO</t>
  </si>
  <si>
    <t>PLANNED</t>
  </si>
  <si>
    <t>Date</t>
  </si>
  <si>
    <t>Amount</t>
  </si>
  <si>
    <t>S</t>
  </si>
  <si>
    <t>Prosperity &amp; Wealth 
Business &amp; Personal Finance Consulting</t>
  </si>
  <si>
    <t>Empowering clarity, confidence, and control over your finances and operations.</t>
  </si>
  <si>
    <t xml:space="preserve">Savings Goal Template
</t>
  </si>
  <si>
    <t xml:space="preserve">This template provides a structured, visual, and actionable
 framework to turn vague financial goals into concrete, achievable targets. 
</t>
  </si>
  <si>
    <t xml:space="preserve">                 Savings Goal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</si>
</sst>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mmm\ dd\,\ yyyy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2" tint="-0.249977111117893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40"/>
      <color rgb="FF948A54"/>
      <name val="Aptos Narrow"/>
      <family val="2"/>
      <scheme val="minor"/>
    </font>
    <font>
      <b/>
      <sz val="11"/>
      <color rgb="FF948A54"/>
      <name val="Aptos Narrow"/>
      <family val="2"/>
      <scheme val="minor"/>
    </font>
    <font>
      <sz val="11"/>
      <color rgb="FF948A54"/>
      <name val="Aptos Narrow"/>
      <family val="2"/>
      <scheme val="minor"/>
    </font>
    <font>
      <b/>
      <sz val="12"/>
      <color rgb="FF948A54"/>
      <name val="Aptos Narrow"/>
      <family val="2"/>
      <scheme val="minor"/>
    </font>
    <font>
      <sz val="11"/>
      <name val="Aptos Narrow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b/>
      <i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43" fontId="0" fillId="0" borderId="7" xfId="1" applyFont="1" applyFill="1" applyBorder="1" applyAlignment="1">
      <alignment horizontal="right" vertical="center"/>
    </xf>
    <xf numFmtId="43" fontId="0" fillId="0" borderId="0" xfId="1" applyFont="1" applyFill="1" applyAlignment="1">
      <alignment horizontal="right" vertical="center"/>
    </xf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0" fillId="2" borderId="0" xfId="0" applyFill="1"/>
    <xf numFmtId="43" fontId="3" fillId="0" borderId="7" xfId="1" applyFont="1" applyFill="1" applyBorder="1" applyAlignment="1">
      <alignment horizontal="right" vertical="center"/>
    </xf>
    <xf numFmtId="164" fontId="5" fillId="2" borderId="0" xfId="0" applyNumberFormat="1" applyFont="1" applyFill="1" applyAlignment="1">
      <alignment horizontal="left" vertical="center"/>
    </xf>
    <xf numFmtId="43" fontId="5" fillId="2" borderId="0" xfId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43" fontId="12" fillId="0" borderId="7" xfId="1" quotePrefix="1" applyFont="1" applyFill="1" applyBorder="1" applyAlignment="1">
      <alignment horizontal="right" vertical="center"/>
    </xf>
    <xf numFmtId="43" fontId="12" fillId="0" borderId="7" xfId="1" applyFont="1" applyFill="1" applyBorder="1" applyAlignment="1">
      <alignment horizontal="right" vertical="center"/>
    </xf>
    <xf numFmtId="9" fontId="11" fillId="0" borderId="6" xfId="2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0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left" vertical="center"/>
    </xf>
    <xf numFmtId="43" fontId="2" fillId="0" borderId="0" xfId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0" xfId="0" applyFill="1" applyAlignment="1"/>
    <xf numFmtId="0" fontId="1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27">
    <dxf>
      <font>
        <b val="0"/>
        <i val="0"/>
        <strike val="0"/>
        <outline val="0"/>
        <shadow val="0"/>
        <u val="none"/>
        <vertAlign val="baseline"/>
        <sz val="11"/>
        <color rgb="FF948A54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extLst>
        <ext xmlns:xfpb="http://schemas.microsoft.com/office/spreadsheetml/2022/featurepropertybag" uri="{0417FA29-78FA-4A13-93AC-8FF0FAFDF519}">
          <xfpb:DXFComplement i="0"/>
        </ext>
      </extLst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numFmt numFmtId="164" formatCode="mmm\ dd\,\ 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rgb="FF948A54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extLst>
        <ext xmlns:xfpb="http://schemas.microsoft.com/office/spreadsheetml/2022/featurepropertybag" uri="{0417FA29-78FA-4A13-93AC-8FF0FAFDF519}">
          <xfpb:DXFComplement i="0"/>
        </ext>
      </extLst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numFmt numFmtId="164" formatCode="mmm\ dd\,\ 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rgb="FF948A54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extLst>
        <ext xmlns:xfpb="http://schemas.microsoft.com/office/spreadsheetml/2022/featurepropertybag" uri="{0417FA29-78FA-4A13-93AC-8FF0FAFDF519}">
          <xfpb:DXFComplement i="0"/>
        </ext>
      </extLst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numFmt numFmtId="164" formatCode="mmm\ dd\,\ 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rgb="FF948A54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extLst>
        <ext xmlns:xfpb="http://schemas.microsoft.com/office/spreadsheetml/2022/featurepropertybag" uri="{0417FA29-78FA-4A13-93AC-8FF0FAFDF519}">
          <xfpb:DXFComplement i="0"/>
        </ext>
      </extLst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numFmt numFmtId="164" formatCode="mmm\ dd\,\ 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48846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extLst>
        <ext xmlns:xfpb="http://schemas.microsoft.com/office/spreadsheetml/2022/featurepropertybag" uri="{0417FA29-78FA-4A13-93AC-8FF0FAFDF519}">
          <xfpb:DXFComplement i="0"/>
        </ext>
      </extLst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numFmt numFmtId="164" formatCode="mmm\ dd\,\ 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left" vertical="center" textRotation="0" wrapText="0" indent="0" justifyLastLine="0" shrinkToFit="0" readingOrder="0"/>
    </dxf>
    <dxf>
      <font>
        <b/>
        <i val="0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ableStyleMedium2" defaultPivotStyle="PivotStyleLight16">
    <tableStyle name="Mine" pivot="0" count="2" xr9:uid="{53A332BC-38A3-4C7D-9552-1C2CA4D60B94}">
      <tableStyleElement type="wholeTable" dxfId="26"/>
      <tableStyleElement type="headerRow" dxfId="25"/>
    </tableStyle>
  </tableStyles>
  <colors>
    <mruColors>
      <color rgb="FF948A54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144781</xdr:colOff>
      <xdr:row>0</xdr:row>
      <xdr:rowOff>213361</xdr:rowOff>
    </xdr:from>
    <xdr:to>
      <xdr:col>12</xdr:col>
      <xdr:colOff>259080</xdr:colOff>
      <xdr:row>0</xdr:row>
      <xdr:rowOff>1233715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16955-40A2-4DA3-AFF6-53F441533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0381" y="213361"/>
          <a:ext cx="723899" cy="1020354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114300</xdr:rowOff>
    </xdr:from>
    <xdr:to>
      <xdr:col>1</xdr:col>
      <xdr:colOff>437177</xdr:colOff>
      <xdr:row>0</xdr:row>
      <xdr:rowOff>1193800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F5F5D1-65A7-43D2-95B9-863D1B5D8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114300"/>
          <a:ext cx="1077257" cy="1079500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0A169C-6087-4F9F-82F0-5E6B5C5064F0}" name="GoalTable" displayName="GoalTable" ref="A16:C28" totalsRowShown="0" headerRowDxfId="24" dataDxfId="23">
  <autoFilter ref="A16:C28" xr:uid="{0E0A169C-6087-4F9F-82F0-5E6B5C5064F0}"/>
  <tableColumns count="3">
    <tableColumn id="1" xr3:uid="{B44A28E8-95F8-4C26-A864-6517B8E15047}" name="Date" dataDxfId="22"/>
    <tableColumn id="2" xr3:uid="{38E47A4A-3595-4A8E-B23E-410592FA4E4F}" name="Amount" dataDxfId="21" dataCellStyle="Comma"/>
    <tableColumn id="3" xr3:uid="{A48F7012-F440-40EB-B2D6-550C53A58F55}" name="S" dataDxfId="20"/>
  </tableColumns>
  <tableStyleInfo name="Min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C705B14-0337-4E01-BA2C-D525012F354B}" name="GoalTable5" displayName="GoalTable5" ref="E16:G28" totalsRowShown="0" headerRowDxfId="19" dataDxfId="18">
  <autoFilter ref="E16:G28" xr:uid="{9C705B14-0337-4E01-BA2C-D525012F354B}"/>
  <tableColumns count="3">
    <tableColumn id="1" xr3:uid="{2D12612F-9717-4007-BA1F-CEB8BBAF119F}" name="Date" dataDxfId="17"/>
    <tableColumn id="2" xr3:uid="{528A463A-027F-4B72-8AEB-5B38DA793A75}" name="Amount" dataDxfId="16" dataCellStyle="Comma"/>
    <tableColumn id="3" xr3:uid="{39E27428-E217-4A5F-B58A-3C1601782EAD}" name="S" dataDxfId="15"/>
  </tableColumns>
  <tableStyleInfo name="Mi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050039-075B-4C12-A3D9-0A686FE03A27}" name="GoalTable6" displayName="GoalTable6" ref="I16:K28" totalsRowShown="0" headerRowDxfId="14" dataDxfId="13">
  <autoFilter ref="I16:K28" xr:uid="{64050039-075B-4C12-A3D9-0A686FE03A27}"/>
  <tableColumns count="3">
    <tableColumn id="1" xr3:uid="{E036DB4F-26C4-41CB-AB83-C3E2DFA249CE}" name="Date" dataDxfId="12"/>
    <tableColumn id="2" xr3:uid="{FFA3FFF7-9B45-4AA6-861C-FEFF7B8ADCF4}" name="Amount" dataDxfId="11" dataCellStyle="Comma"/>
    <tableColumn id="3" xr3:uid="{F4D0919F-17A0-480B-8FE9-B10273658754}" name="S" dataDxfId="10"/>
  </tableColumns>
  <tableStyleInfo name="Min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56AB289-18AD-4348-8D84-CA2505104A78}" name="GoalTable7" displayName="GoalTable7" ref="M16:O28" totalsRowShown="0" headerRowDxfId="9" dataDxfId="8">
  <autoFilter ref="M16:O28" xr:uid="{756AB289-18AD-4348-8D84-CA2505104A78}"/>
  <tableColumns count="3">
    <tableColumn id="1" xr3:uid="{5D60DFDF-52B7-4843-9775-C69B62AC0057}" name="Date" dataDxfId="7"/>
    <tableColumn id="2" xr3:uid="{EAF7242A-3958-47A0-865C-C4D20AF0E068}" name="Amount" dataDxfId="6" dataCellStyle="Comma"/>
    <tableColumn id="3" xr3:uid="{1369C89F-C764-44F3-A887-2629A2B0D22A}" name="S" dataDxfId="5"/>
  </tableColumns>
  <tableStyleInfo name="Min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25E751F-AE16-4A72-87AD-A6057E272E08}" name="GoalTable8" displayName="GoalTable8" ref="Q16:S28" totalsRowShown="0" headerRowDxfId="4" dataDxfId="3">
  <autoFilter ref="Q16:S28" xr:uid="{A25E751F-AE16-4A72-87AD-A6057E272E08}"/>
  <tableColumns count="3">
    <tableColumn id="1" xr3:uid="{B5320838-6EB3-4D37-9FCF-F776A2B89292}" name="Date" dataDxfId="2"/>
    <tableColumn id="2" xr3:uid="{1FBDB8CA-5667-42B2-A89B-4AE2F2A73336}" name="Amount" dataDxfId="1" dataCellStyle="Comma"/>
    <tableColumn id="3" xr3:uid="{D4BB5A4D-8E14-48D7-8989-881DE4450205}" name="S" dataDxfId="0"/>
  </tableColumns>
  <tableStyleInfo name="Mi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DE78B-5660-473D-BF09-76E6FC78E4CD}">
  <dimension ref="A1:X24"/>
  <sheetViews>
    <sheetView showGridLines="0" showRowColHeaders="0" tabSelected="1" workbookViewId="0">
      <selection activeCell="L16" sqref="L16"/>
    </sheetView>
  </sheetViews>
  <sheetFormatPr defaultRowHeight="14.4" x14ac:dyDescent="0.3"/>
  <sheetData>
    <row r="1" spans="1:24" ht="122.4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6"/>
    </row>
    <row r="2" spans="1:24" ht="54" customHeight="1" x14ac:dyDescent="0.3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24.6" x14ac:dyDescent="0.3">
      <c r="A4" s="34" t="s">
        <v>15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24" ht="15.6" x14ac:dyDescent="0.3">
      <c r="A5" s="5"/>
      <c r="B5" s="4"/>
      <c r="C5" s="4"/>
      <c r="D5" s="4"/>
      <c r="E5" s="4"/>
      <c r="F5" s="4"/>
      <c r="G5" s="4"/>
      <c r="H5" s="4"/>
      <c r="I5" s="4"/>
      <c r="J5" s="4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54.6" customHeight="1" x14ac:dyDescent="0.3">
      <c r="A6" s="35" t="s">
        <v>16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4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20.399999999999999" x14ac:dyDescent="0.3">
      <c r="A9" s="36" t="s">
        <v>14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4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</sheetData>
  <sheetProtection algorithmName="SHA-512" hashValue="+mKOlig+eODzEdWi86PiYJDhqOBdfTPa7Nbdjwjn0QMRV3dX2QkKv9v/JyZiUlXihrwYEOGfLPccKgT0yz9swQ==" saltValue="rXzB8BPoQkPKzFWguSsZgg==" spinCount="100000" sheet="1" objects="1" scenarios="1"/>
  <mergeCells count="4">
    <mergeCell ref="A2:X2"/>
    <mergeCell ref="A4:X4"/>
    <mergeCell ref="A6:X6"/>
    <mergeCell ref="A9:X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970D5-E7F5-4543-98FB-C6DBC04994D3}">
  <dimension ref="A1:S41"/>
  <sheetViews>
    <sheetView workbookViewId="0">
      <selection activeCell="A14" sqref="A14"/>
    </sheetView>
  </sheetViews>
  <sheetFormatPr defaultColWidth="9.109375" defaultRowHeight="14.4" x14ac:dyDescent="0.3"/>
  <cols>
    <col min="1" max="1" width="11.44140625" style="14" bestFit="1" customWidth="1"/>
    <col min="2" max="2" width="9.44140625" style="14" bestFit="1" customWidth="1"/>
    <col min="3" max="3" width="6.5546875" style="14" bestFit="1" customWidth="1"/>
    <col min="4" max="4" width="15.6640625" style="2" customWidth="1"/>
    <col min="5" max="5" width="11.44140625" style="15" bestFit="1" customWidth="1"/>
    <col min="6" max="6" width="9.44140625" style="14" bestFit="1" customWidth="1"/>
    <col min="7" max="7" width="6.5546875" style="14" bestFit="1" customWidth="1"/>
    <col min="8" max="8" width="12.5546875" style="14" bestFit="1" customWidth="1"/>
    <col min="9" max="9" width="11.44140625" style="14" bestFit="1" customWidth="1"/>
    <col min="10" max="10" width="9.44140625" style="14" bestFit="1" customWidth="1"/>
    <col min="11" max="11" width="5.5546875" style="14" bestFit="1" customWidth="1"/>
    <col min="12" max="12" width="15.6640625" style="14" customWidth="1"/>
    <col min="13" max="13" width="11.6640625" style="14" customWidth="1"/>
    <col min="14" max="14" width="9.44140625" style="14" bestFit="1" customWidth="1"/>
    <col min="15" max="15" width="6.5546875" style="14" bestFit="1" customWidth="1"/>
    <col min="16" max="16" width="15.6640625" style="14" customWidth="1"/>
    <col min="17" max="17" width="11.44140625" style="14" bestFit="1" customWidth="1"/>
    <col min="18" max="18" width="9.44140625" style="14" bestFit="1" customWidth="1"/>
    <col min="19" max="19" width="6.5546875" style="14" bestFit="1" customWidth="1"/>
    <col min="20" max="20" width="15.6640625" style="14" customWidth="1"/>
    <col min="21" max="21" width="6.6640625" style="14" customWidth="1"/>
    <col min="22" max="16384" width="9.109375" style="14"/>
  </cols>
  <sheetData>
    <row r="1" spans="1:19" ht="107.4" customHeight="1" thickBot="1" x14ac:dyDescent="0.35">
      <c r="A1" s="24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6"/>
    </row>
    <row r="3" spans="1:19" x14ac:dyDescent="0.3">
      <c r="A3" s="27" t="s">
        <v>0</v>
      </c>
      <c r="B3" s="28"/>
      <c r="C3" s="29"/>
      <c r="D3" s="14"/>
      <c r="E3" s="27" t="s">
        <v>1</v>
      </c>
      <c r="F3" s="28"/>
      <c r="G3" s="29"/>
      <c r="I3" s="27" t="s">
        <v>2</v>
      </c>
      <c r="J3" s="28"/>
      <c r="K3" s="29"/>
      <c r="M3" s="27" t="s">
        <v>3</v>
      </c>
      <c r="N3" s="28"/>
      <c r="O3" s="29"/>
      <c r="Q3" s="27" t="s">
        <v>4</v>
      </c>
      <c r="R3" s="28"/>
      <c r="S3" s="29"/>
    </row>
    <row r="4" spans="1:19" x14ac:dyDescent="0.3">
      <c r="B4" s="2"/>
      <c r="C4" s="15"/>
      <c r="D4" s="14"/>
      <c r="E4" s="14"/>
      <c r="F4" s="2"/>
      <c r="G4" s="15"/>
      <c r="J4" s="2"/>
      <c r="K4" s="15"/>
      <c r="N4" s="2"/>
      <c r="O4" s="15"/>
      <c r="R4" s="2"/>
      <c r="S4" s="15"/>
    </row>
    <row r="5" spans="1:19" ht="15.6" x14ac:dyDescent="0.3">
      <c r="A5" s="30">
        <f>C5</f>
        <v>0.9</v>
      </c>
      <c r="B5" s="31"/>
      <c r="C5" s="13">
        <f>IF(B7=0,0,B10/B7)</f>
        <v>0.9</v>
      </c>
      <c r="D5" s="14"/>
      <c r="E5" s="30">
        <f>G5</f>
        <v>0.6</v>
      </c>
      <c r="F5" s="31"/>
      <c r="G5" s="13">
        <f>IF(F7=0,0,F10/F7)</f>
        <v>0.6</v>
      </c>
      <c r="I5" s="30">
        <f>K5</f>
        <v>0.6</v>
      </c>
      <c r="J5" s="31"/>
      <c r="K5" s="13">
        <f>IF(J7=0,0,J10/J7)</f>
        <v>0.6</v>
      </c>
      <c r="M5" s="30">
        <f>O5</f>
        <v>0.6</v>
      </c>
      <c r="N5" s="31"/>
      <c r="O5" s="13">
        <f>IF(N7=0,0,N10/N7)</f>
        <v>0.6</v>
      </c>
      <c r="Q5" s="30">
        <f>S5</f>
        <v>0.6</v>
      </c>
      <c r="R5" s="31"/>
      <c r="S5" s="13">
        <f>IF(R7=0,0,R10/R7)</f>
        <v>0.6</v>
      </c>
    </row>
    <row r="6" spans="1:19" x14ac:dyDescent="0.3">
      <c r="B6" s="2"/>
      <c r="C6" s="15"/>
      <c r="D6" s="14"/>
      <c r="E6" s="14"/>
      <c r="F6" s="2"/>
      <c r="G6" s="15"/>
      <c r="J6" s="2"/>
      <c r="K6" s="15"/>
      <c r="N6" s="2"/>
      <c r="O6" s="15"/>
      <c r="R6" s="2"/>
      <c r="S6" s="15"/>
    </row>
    <row r="7" spans="1:19" x14ac:dyDescent="0.3">
      <c r="A7" s="16" t="s">
        <v>5</v>
      </c>
      <c r="B7" s="1">
        <v>5000</v>
      </c>
      <c r="C7" s="17"/>
      <c r="D7" s="14"/>
      <c r="E7" s="16" t="s">
        <v>5</v>
      </c>
      <c r="F7" s="1">
        <v>5000</v>
      </c>
      <c r="G7" s="17"/>
      <c r="I7" s="16" t="s">
        <v>5</v>
      </c>
      <c r="J7" s="1">
        <v>5000</v>
      </c>
      <c r="K7" s="17"/>
      <c r="M7" s="16" t="s">
        <v>5</v>
      </c>
      <c r="N7" s="1">
        <v>5000</v>
      </c>
      <c r="O7" s="17"/>
      <c r="Q7" s="16" t="s">
        <v>5</v>
      </c>
      <c r="R7" s="1">
        <v>5000</v>
      </c>
      <c r="S7" s="17"/>
    </row>
    <row r="8" spans="1:19" x14ac:dyDescent="0.3">
      <c r="A8" s="16" t="s">
        <v>6</v>
      </c>
      <c r="B8" s="1">
        <v>1000</v>
      </c>
      <c r="C8" s="15"/>
      <c r="D8" s="14"/>
      <c r="E8" s="16" t="s">
        <v>6</v>
      </c>
      <c r="F8" s="1">
        <v>1000</v>
      </c>
      <c r="G8" s="15"/>
      <c r="I8" s="16" t="s">
        <v>6</v>
      </c>
      <c r="J8" s="1">
        <v>1000</v>
      </c>
      <c r="K8" s="15"/>
      <c r="M8" s="16" t="s">
        <v>6</v>
      </c>
      <c r="N8" s="1">
        <v>1000</v>
      </c>
      <c r="O8" s="15"/>
      <c r="Q8" s="16" t="s">
        <v>6</v>
      </c>
      <c r="R8" s="1">
        <v>1000</v>
      </c>
      <c r="S8" s="15"/>
    </row>
    <row r="9" spans="1:19" x14ac:dyDescent="0.3">
      <c r="B9" s="2"/>
      <c r="C9" s="15"/>
      <c r="D9" s="14"/>
      <c r="E9" s="14"/>
      <c r="F9" s="2"/>
      <c r="G9" s="15"/>
      <c r="J9" s="2"/>
      <c r="K9" s="15"/>
      <c r="N9" s="2"/>
      <c r="O9" s="15"/>
      <c r="R9" s="2"/>
      <c r="S9" s="15"/>
    </row>
    <row r="10" spans="1:19" x14ac:dyDescent="0.3">
      <c r="A10" s="16" t="s">
        <v>7</v>
      </c>
      <c r="B10" s="11">
        <f>B8+SUMIF(GoalTable[S],TRUE,GoalTable[Amount])</f>
        <v>4500</v>
      </c>
      <c r="C10" s="15"/>
      <c r="D10" s="14"/>
      <c r="E10" s="16" t="s">
        <v>7</v>
      </c>
      <c r="F10" s="11">
        <f>F8+SUMIF(GoalTable5[S],TRUE,GoalTable5[Amount])</f>
        <v>3000</v>
      </c>
      <c r="G10" s="15"/>
      <c r="I10" s="16" t="s">
        <v>7</v>
      </c>
      <c r="J10" s="11">
        <f>J8+SUMIF(GoalTable6[S],TRUE,GoalTable6[Amount])</f>
        <v>3000</v>
      </c>
      <c r="K10" s="15"/>
      <c r="M10" s="16" t="s">
        <v>7</v>
      </c>
      <c r="N10" s="11">
        <f>N8+SUMIF(GoalTable7[S],TRUE,GoalTable7[Amount])</f>
        <v>3000</v>
      </c>
      <c r="O10" s="15"/>
      <c r="Q10" s="16" t="s">
        <v>7</v>
      </c>
      <c r="R10" s="11">
        <f>R8+SUMIF(GoalTable8[S],TRUE,GoalTable8[Amount])</f>
        <v>3000</v>
      </c>
      <c r="S10" s="15"/>
    </row>
    <row r="11" spans="1:19" x14ac:dyDescent="0.3">
      <c r="A11" s="16" t="s">
        <v>8</v>
      </c>
      <c r="B11" s="12">
        <f>IF(B10&lt;B7,B7-B10,0)</f>
        <v>500</v>
      </c>
      <c r="C11" s="15"/>
      <c r="D11" s="14"/>
      <c r="E11" s="16" t="s">
        <v>8</v>
      </c>
      <c r="F11" s="12">
        <f>IF(F10&lt;F7,F7-F10,0)</f>
        <v>2000</v>
      </c>
      <c r="G11" s="15"/>
      <c r="I11" s="16" t="s">
        <v>8</v>
      </c>
      <c r="J11" s="12">
        <f>IF(J10&lt;J7,J7-J10,0)</f>
        <v>2000</v>
      </c>
      <c r="K11" s="15"/>
      <c r="M11" s="16" t="s">
        <v>8</v>
      </c>
      <c r="N11" s="12">
        <f>IF(N10&lt;N7,N7-N10,0)</f>
        <v>2000</v>
      </c>
      <c r="O11" s="15"/>
      <c r="Q11" s="16" t="s">
        <v>8</v>
      </c>
      <c r="R11" s="12">
        <f>IF(R10&lt;R7,R7-R10,0)</f>
        <v>2000</v>
      </c>
      <c r="S11" s="15"/>
    </row>
    <row r="12" spans="1:19" x14ac:dyDescent="0.3">
      <c r="B12" s="2"/>
      <c r="C12" s="15"/>
      <c r="D12" s="14"/>
      <c r="E12" s="14"/>
      <c r="F12" s="2"/>
      <c r="G12" s="15"/>
      <c r="J12" s="2"/>
      <c r="K12" s="15"/>
      <c r="N12" s="2"/>
      <c r="O12" s="15"/>
      <c r="R12" s="2"/>
      <c r="S12" s="15"/>
    </row>
    <row r="13" spans="1:19" x14ac:dyDescent="0.3">
      <c r="A13" s="23" t="s">
        <v>9</v>
      </c>
      <c r="B13" s="7">
        <f>B8+SUM(GoalTable[Amount])</f>
        <v>4500</v>
      </c>
      <c r="C13" s="15"/>
      <c r="D13" s="14"/>
      <c r="E13" s="23" t="s">
        <v>9</v>
      </c>
      <c r="F13" s="7">
        <f>F8+SUM(GoalTable5[Amount])</f>
        <v>4500</v>
      </c>
      <c r="G13" s="15"/>
      <c r="I13" s="23" t="s">
        <v>9</v>
      </c>
      <c r="J13" s="7">
        <f>J8+SUM(GoalTable6[Amount])</f>
        <v>4500</v>
      </c>
      <c r="K13" s="15"/>
      <c r="M13" s="23" t="s">
        <v>9</v>
      </c>
      <c r="N13" s="7">
        <f>N8+SUM(GoalTable7[Amount])</f>
        <v>4500</v>
      </c>
      <c r="O13" s="15"/>
      <c r="Q13" s="23" t="s">
        <v>9</v>
      </c>
      <c r="R13" s="7">
        <f>R8+SUM(GoalTable8[Amount])</f>
        <v>4500</v>
      </c>
      <c r="S13" s="15"/>
    </row>
    <row r="14" spans="1:19" x14ac:dyDescent="0.3">
      <c r="A14" s="23" t="s">
        <v>8</v>
      </c>
      <c r="B14" s="7">
        <f>IF(B13&lt;B7,B7-B13,0)</f>
        <v>500</v>
      </c>
      <c r="C14" s="15"/>
      <c r="D14" s="14"/>
      <c r="E14" s="23" t="s">
        <v>8</v>
      </c>
      <c r="F14" s="7">
        <f>IF(F13&lt;F7,F7-F13,0)</f>
        <v>500</v>
      </c>
      <c r="G14" s="15"/>
      <c r="I14" s="23" t="s">
        <v>8</v>
      </c>
      <c r="J14" s="7">
        <f>IF(J13&lt;J7,J7-J13,0)</f>
        <v>500</v>
      </c>
      <c r="K14" s="15"/>
      <c r="M14" s="23" t="s">
        <v>8</v>
      </c>
      <c r="N14" s="7">
        <f>IF(N13&lt;N7,N7-N13,0)</f>
        <v>500</v>
      </c>
      <c r="O14" s="15"/>
      <c r="Q14" s="23" t="s">
        <v>8</v>
      </c>
      <c r="R14" s="7">
        <f>IF(R13&lt;R7,R7-R13,0)</f>
        <v>500</v>
      </c>
      <c r="S14" s="15"/>
    </row>
    <row r="15" spans="1:19" x14ac:dyDescent="0.3">
      <c r="B15" s="2"/>
      <c r="C15" s="15"/>
      <c r="D15" s="14"/>
      <c r="E15" s="14"/>
      <c r="F15" s="2"/>
      <c r="G15" s="15"/>
      <c r="J15" s="2"/>
      <c r="K15" s="15"/>
      <c r="N15" s="2"/>
      <c r="O15" s="15"/>
      <c r="R15" s="2"/>
      <c r="S15" s="15"/>
    </row>
    <row r="16" spans="1:19" x14ac:dyDescent="0.3">
      <c r="A16" s="8" t="s">
        <v>10</v>
      </c>
      <c r="B16" s="9" t="s">
        <v>11</v>
      </c>
      <c r="C16" s="10" t="s">
        <v>12</v>
      </c>
      <c r="D16" s="14"/>
      <c r="E16" s="8" t="s">
        <v>10</v>
      </c>
      <c r="F16" s="9" t="s">
        <v>11</v>
      </c>
      <c r="G16" s="10" t="s">
        <v>12</v>
      </c>
      <c r="I16" s="8" t="s">
        <v>10</v>
      </c>
      <c r="J16" s="9" t="s">
        <v>11</v>
      </c>
      <c r="K16" s="10" t="s">
        <v>12</v>
      </c>
      <c r="M16" s="8" t="s">
        <v>10</v>
      </c>
      <c r="N16" s="9" t="s">
        <v>11</v>
      </c>
      <c r="O16" s="10" t="s">
        <v>12</v>
      </c>
      <c r="Q16" s="8" t="s">
        <v>10</v>
      </c>
      <c r="R16" s="9" t="s">
        <v>11</v>
      </c>
      <c r="S16" s="10" t="s">
        <v>12</v>
      </c>
    </row>
    <row r="17" spans="1:19" x14ac:dyDescent="0.3">
      <c r="A17" s="18">
        <v>46032</v>
      </c>
      <c r="B17" s="2">
        <v>1000</v>
      </c>
      <c r="C17" s="19" t="b">
        <v>1</v>
      </c>
      <c r="D17" s="14"/>
      <c r="E17" s="18">
        <v>46032</v>
      </c>
      <c r="F17" s="2">
        <v>1000</v>
      </c>
      <c r="G17" s="19" t="b">
        <v>1</v>
      </c>
      <c r="I17" s="18">
        <v>46032</v>
      </c>
      <c r="J17" s="2">
        <v>1000</v>
      </c>
      <c r="K17" s="19" t="b">
        <v>1</v>
      </c>
      <c r="M17" s="18">
        <v>46032</v>
      </c>
      <c r="N17" s="2">
        <v>1000</v>
      </c>
      <c r="O17" s="19" t="b">
        <v>1</v>
      </c>
      <c r="Q17" s="18">
        <v>46032</v>
      </c>
      <c r="R17" s="2">
        <v>1000</v>
      </c>
      <c r="S17" s="19" t="b">
        <v>1</v>
      </c>
    </row>
    <row r="18" spans="1:19" x14ac:dyDescent="0.3">
      <c r="A18" s="18">
        <v>46063</v>
      </c>
      <c r="B18" s="2">
        <v>1000</v>
      </c>
      <c r="C18" s="19" t="b">
        <v>1</v>
      </c>
      <c r="D18" s="14"/>
      <c r="E18" s="18">
        <v>46063</v>
      </c>
      <c r="F18" s="2">
        <v>1000</v>
      </c>
      <c r="G18" s="19" t="b">
        <v>1</v>
      </c>
      <c r="I18" s="18">
        <v>46063</v>
      </c>
      <c r="J18" s="2">
        <v>1000</v>
      </c>
      <c r="K18" s="19" t="b">
        <v>1</v>
      </c>
      <c r="M18" s="18">
        <v>46063</v>
      </c>
      <c r="N18" s="2">
        <v>1000</v>
      </c>
      <c r="O18" s="19" t="b">
        <v>1</v>
      </c>
      <c r="Q18" s="18">
        <v>46063</v>
      </c>
      <c r="R18" s="2">
        <v>1000</v>
      </c>
      <c r="S18" s="19" t="b">
        <v>1</v>
      </c>
    </row>
    <row r="19" spans="1:19" x14ac:dyDescent="0.3">
      <c r="A19" s="18">
        <v>46091</v>
      </c>
      <c r="B19" s="2">
        <v>1000</v>
      </c>
      <c r="C19" s="19" t="b">
        <v>1</v>
      </c>
      <c r="D19" s="14"/>
      <c r="E19" s="18">
        <v>46091</v>
      </c>
      <c r="F19" s="2">
        <v>1000</v>
      </c>
      <c r="G19" s="19" t="b">
        <v>0</v>
      </c>
      <c r="I19" s="18">
        <v>46091</v>
      </c>
      <c r="J19" s="2">
        <v>1000</v>
      </c>
      <c r="K19" s="19" t="b">
        <v>0</v>
      </c>
      <c r="M19" s="18">
        <v>46091</v>
      </c>
      <c r="N19" s="2">
        <v>1000</v>
      </c>
      <c r="O19" s="19" t="b">
        <v>0</v>
      </c>
      <c r="Q19" s="18">
        <v>46091</v>
      </c>
      <c r="R19" s="2">
        <v>1000</v>
      </c>
      <c r="S19" s="19" t="b">
        <v>0</v>
      </c>
    </row>
    <row r="20" spans="1:19" x14ac:dyDescent="0.3">
      <c r="A20" s="18">
        <v>46122</v>
      </c>
      <c r="B20" s="2">
        <v>500</v>
      </c>
      <c r="C20" s="19" t="b">
        <v>1</v>
      </c>
      <c r="D20" s="14"/>
      <c r="E20" s="18">
        <v>46122</v>
      </c>
      <c r="F20" s="2">
        <v>500</v>
      </c>
      <c r="G20" s="19" t="b">
        <v>0</v>
      </c>
      <c r="I20" s="18">
        <v>46122</v>
      </c>
      <c r="J20" s="2">
        <v>500</v>
      </c>
      <c r="K20" s="19" t="b">
        <v>0</v>
      </c>
      <c r="M20" s="18">
        <v>46122</v>
      </c>
      <c r="N20" s="2">
        <v>500</v>
      </c>
      <c r="O20" s="19" t="b">
        <v>0</v>
      </c>
      <c r="Q20" s="18">
        <v>46122</v>
      </c>
      <c r="R20" s="2">
        <v>500</v>
      </c>
      <c r="S20" s="19" t="b">
        <v>0</v>
      </c>
    </row>
    <row r="21" spans="1:19" x14ac:dyDescent="0.3">
      <c r="A21" s="18">
        <v>46152</v>
      </c>
      <c r="B21" s="2">
        <v>0</v>
      </c>
      <c r="C21" s="19" t="b">
        <v>0</v>
      </c>
      <c r="D21" s="14"/>
      <c r="E21" s="18">
        <v>46152</v>
      </c>
      <c r="F21" s="2">
        <v>0</v>
      </c>
      <c r="G21" s="19" t="b">
        <v>0</v>
      </c>
      <c r="I21" s="18">
        <v>46152</v>
      </c>
      <c r="J21" s="2">
        <v>0</v>
      </c>
      <c r="K21" s="19" t="b">
        <v>0</v>
      </c>
      <c r="M21" s="18">
        <v>46152</v>
      </c>
      <c r="N21" s="2">
        <v>0</v>
      </c>
      <c r="O21" s="19" t="b">
        <v>0</v>
      </c>
      <c r="Q21" s="18">
        <v>46152</v>
      </c>
      <c r="R21" s="2">
        <v>0</v>
      </c>
      <c r="S21" s="19" t="b">
        <v>0</v>
      </c>
    </row>
    <row r="22" spans="1:19" x14ac:dyDescent="0.3">
      <c r="A22" s="18">
        <v>46183</v>
      </c>
      <c r="B22" s="2">
        <v>0</v>
      </c>
      <c r="C22" s="19" t="b">
        <v>0</v>
      </c>
      <c r="D22" s="14"/>
      <c r="E22" s="18">
        <v>46183</v>
      </c>
      <c r="F22" s="2">
        <v>0</v>
      </c>
      <c r="G22" s="19" t="b">
        <v>0</v>
      </c>
      <c r="I22" s="18">
        <v>46183</v>
      </c>
      <c r="J22" s="2">
        <v>0</v>
      </c>
      <c r="K22" s="19" t="b">
        <v>0</v>
      </c>
      <c r="M22" s="18">
        <v>46183</v>
      </c>
      <c r="N22" s="2">
        <v>0</v>
      </c>
      <c r="O22" s="19" t="b">
        <v>0</v>
      </c>
      <c r="Q22" s="18">
        <v>46183</v>
      </c>
      <c r="R22" s="2">
        <v>0</v>
      </c>
      <c r="S22" s="19" t="b">
        <v>0</v>
      </c>
    </row>
    <row r="23" spans="1:19" x14ac:dyDescent="0.3">
      <c r="A23" s="18">
        <v>46213</v>
      </c>
      <c r="B23" s="2">
        <v>0</v>
      </c>
      <c r="C23" s="19" t="b">
        <v>0</v>
      </c>
      <c r="D23" s="14"/>
      <c r="E23" s="18">
        <v>46213</v>
      </c>
      <c r="F23" s="2">
        <v>0</v>
      </c>
      <c r="G23" s="19" t="b">
        <v>0</v>
      </c>
      <c r="I23" s="18">
        <v>46213</v>
      </c>
      <c r="J23" s="2">
        <v>0</v>
      </c>
      <c r="K23" s="19" t="b">
        <v>0</v>
      </c>
      <c r="M23" s="18">
        <v>46213</v>
      </c>
      <c r="N23" s="2">
        <v>0</v>
      </c>
      <c r="O23" s="19" t="b">
        <v>0</v>
      </c>
      <c r="Q23" s="18">
        <v>46213</v>
      </c>
      <c r="R23" s="2">
        <v>0</v>
      </c>
      <c r="S23" s="19" t="b">
        <v>0</v>
      </c>
    </row>
    <row r="24" spans="1:19" x14ac:dyDescent="0.3">
      <c r="A24" s="18">
        <v>46244</v>
      </c>
      <c r="B24" s="2">
        <v>0</v>
      </c>
      <c r="C24" s="19" t="b">
        <v>0</v>
      </c>
      <c r="D24" s="14"/>
      <c r="E24" s="18">
        <v>46244</v>
      </c>
      <c r="F24" s="2">
        <v>0</v>
      </c>
      <c r="G24" s="19" t="b">
        <v>0</v>
      </c>
      <c r="I24" s="18">
        <v>46244</v>
      </c>
      <c r="J24" s="2">
        <v>0</v>
      </c>
      <c r="K24" s="19" t="b">
        <v>0</v>
      </c>
      <c r="M24" s="18">
        <v>46244</v>
      </c>
      <c r="N24" s="2">
        <v>0</v>
      </c>
      <c r="O24" s="19" t="b">
        <v>0</v>
      </c>
      <c r="Q24" s="18">
        <v>46244</v>
      </c>
      <c r="R24" s="2">
        <v>0</v>
      </c>
      <c r="S24" s="19" t="b">
        <v>0</v>
      </c>
    </row>
    <row r="25" spans="1:19" x14ac:dyDescent="0.3">
      <c r="A25" s="18">
        <v>46275</v>
      </c>
      <c r="B25" s="2">
        <v>0</v>
      </c>
      <c r="C25" s="19" t="b">
        <v>0</v>
      </c>
      <c r="D25" s="14"/>
      <c r="E25" s="18">
        <v>46275</v>
      </c>
      <c r="F25" s="2">
        <v>0</v>
      </c>
      <c r="G25" s="19" t="b">
        <v>0</v>
      </c>
      <c r="I25" s="18">
        <v>46275</v>
      </c>
      <c r="J25" s="2">
        <v>0</v>
      </c>
      <c r="K25" s="19" t="b">
        <v>0</v>
      </c>
      <c r="M25" s="18">
        <v>46275</v>
      </c>
      <c r="N25" s="2">
        <v>0</v>
      </c>
      <c r="O25" s="19" t="b">
        <v>0</v>
      </c>
      <c r="Q25" s="18">
        <v>46275</v>
      </c>
      <c r="R25" s="2">
        <v>0</v>
      </c>
      <c r="S25" s="19" t="b">
        <v>0</v>
      </c>
    </row>
    <row r="26" spans="1:19" x14ac:dyDescent="0.3">
      <c r="A26" s="18">
        <v>46305</v>
      </c>
      <c r="B26" s="2">
        <v>0</v>
      </c>
      <c r="C26" s="19" t="b">
        <v>0</v>
      </c>
      <c r="D26" s="14"/>
      <c r="E26" s="18">
        <v>46305</v>
      </c>
      <c r="F26" s="2">
        <v>0</v>
      </c>
      <c r="G26" s="19" t="b">
        <v>0</v>
      </c>
      <c r="I26" s="18">
        <v>46305</v>
      </c>
      <c r="J26" s="2">
        <v>0</v>
      </c>
      <c r="K26" s="19" t="b">
        <v>0</v>
      </c>
      <c r="M26" s="18">
        <v>46305</v>
      </c>
      <c r="N26" s="2">
        <v>0</v>
      </c>
      <c r="O26" s="19" t="b">
        <v>0</v>
      </c>
      <c r="Q26" s="18">
        <v>46305</v>
      </c>
      <c r="R26" s="2">
        <v>0</v>
      </c>
      <c r="S26" s="19" t="b">
        <v>0</v>
      </c>
    </row>
    <row r="27" spans="1:19" x14ac:dyDescent="0.3">
      <c r="A27" s="18">
        <v>46336</v>
      </c>
      <c r="B27" s="2">
        <v>0</v>
      </c>
      <c r="C27" s="19" t="b">
        <v>0</v>
      </c>
      <c r="D27" s="14"/>
      <c r="E27" s="18">
        <v>46336</v>
      </c>
      <c r="F27" s="2">
        <v>0</v>
      </c>
      <c r="G27" s="19" t="b">
        <v>0</v>
      </c>
      <c r="I27" s="18">
        <v>46336</v>
      </c>
      <c r="J27" s="2">
        <v>0</v>
      </c>
      <c r="K27" s="19" t="b">
        <v>0</v>
      </c>
      <c r="M27" s="18">
        <v>46336</v>
      </c>
      <c r="N27" s="2">
        <v>0</v>
      </c>
      <c r="O27" s="19" t="b">
        <v>0</v>
      </c>
      <c r="Q27" s="18">
        <v>46336</v>
      </c>
      <c r="R27" s="2">
        <v>0</v>
      </c>
      <c r="S27" s="19" t="b">
        <v>0</v>
      </c>
    </row>
    <row r="28" spans="1:19" x14ac:dyDescent="0.3">
      <c r="A28" s="18">
        <v>46366</v>
      </c>
      <c r="B28" s="2">
        <v>0</v>
      </c>
      <c r="C28" s="19" t="b">
        <v>0</v>
      </c>
      <c r="D28" s="14"/>
      <c r="E28" s="18">
        <v>46366</v>
      </c>
      <c r="F28" s="2">
        <v>0</v>
      </c>
      <c r="G28" s="19" t="b">
        <v>0</v>
      </c>
      <c r="I28" s="18">
        <v>46366</v>
      </c>
      <c r="J28" s="2">
        <v>0</v>
      </c>
      <c r="K28" s="19" t="b">
        <v>0</v>
      </c>
      <c r="M28" s="18">
        <v>46366</v>
      </c>
      <c r="N28" s="2">
        <v>0</v>
      </c>
      <c r="O28" s="19" t="b">
        <v>0</v>
      </c>
      <c r="Q28" s="18">
        <v>46366</v>
      </c>
      <c r="R28" s="2">
        <v>0</v>
      </c>
      <c r="S28" s="19" t="b">
        <v>0</v>
      </c>
    </row>
    <row r="29" spans="1:19" x14ac:dyDescent="0.3">
      <c r="B29" s="2"/>
      <c r="C29" s="15"/>
      <c r="D29" s="14"/>
      <c r="E29" s="14"/>
    </row>
    <row r="30" spans="1:19" x14ac:dyDescent="0.3">
      <c r="B30" s="2"/>
      <c r="C30" s="15"/>
      <c r="D30" s="14"/>
      <c r="E30" s="14"/>
    </row>
    <row r="31" spans="1:19" x14ac:dyDescent="0.3">
      <c r="A31" s="20"/>
      <c r="B31" s="21"/>
      <c r="C31" s="22"/>
      <c r="D31" s="14"/>
      <c r="E31" s="14"/>
    </row>
    <row r="32" spans="1:19" x14ac:dyDescent="0.3">
      <c r="B32" s="2"/>
      <c r="C32" s="15"/>
      <c r="D32" s="14"/>
      <c r="E32" s="14"/>
    </row>
    <row r="33" spans="2:5" x14ac:dyDescent="0.3">
      <c r="B33" s="2"/>
      <c r="C33" s="15"/>
      <c r="D33" s="14"/>
      <c r="E33" s="14"/>
    </row>
    <row r="34" spans="2:5" x14ac:dyDescent="0.3">
      <c r="B34" s="2"/>
      <c r="C34" s="15"/>
      <c r="D34" s="14"/>
      <c r="E34" s="14"/>
    </row>
    <row r="35" spans="2:5" x14ac:dyDescent="0.3">
      <c r="B35" s="2"/>
      <c r="C35" s="15"/>
      <c r="D35" s="14"/>
      <c r="E35" s="14"/>
    </row>
    <row r="36" spans="2:5" x14ac:dyDescent="0.3">
      <c r="B36" s="2"/>
      <c r="C36" s="15"/>
      <c r="D36" s="14"/>
      <c r="E36" s="14"/>
    </row>
    <row r="37" spans="2:5" x14ac:dyDescent="0.3">
      <c r="B37" s="2"/>
      <c r="C37" s="15"/>
      <c r="D37" s="14"/>
      <c r="E37" s="14"/>
    </row>
    <row r="38" spans="2:5" x14ac:dyDescent="0.3">
      <c r="B38" s="2"/>
      <c r="C38" s="15"/>
      <c r="D38" s="14"/>
      <c r="E38" s="14"/>
    </row>
    <row r="39" spans="2:5" x14ac:dyDescent="0.3">
      <c r="B39" s="2"/>
      <c r="C39" s="15"/>
      <c r="D39" s="14"/>
      <c r="E39" s="14"/>
    </row>
    <row r="40" spans="2:5" x14ac:dyDescent="0.3">
      <c r="B40" s="2"/>
      <c r="C40" s="15"/>
      <c r="D40" s="14"/>
      <c r="E40" s="14"/>
    </row>
    <row r="41" spans="2:5" x14ac:dyDescent="0.3">
      <c r="B41" s="2"/>
      <c r="C41" s="15"/>
      <c r="D41" s="14"/>
      <c r="E41" s="14"/>
    </row>
  </sheetData>
  <mergeCells count="11">
    <mergeCell ref="A5:B5"/>
    <mergeCell ref="E5:F5"/>
    <mergeCell ref="I5:J5"/>
    <mergeCell ref="M5:N5"/>
    <mergeCell ref="Q5:R5"/>
    <mergeCell ref="A1:S1"/>
    <mergeCell ref="A3:C3"/>
    <mergeCell ref="E3:G3"/>
    <mergeCell ref="I3:K3"/>
    <mergeCell ref="M3:O3"/>
    <mergeCell ref="Q3:S3"/>
  </mergeCells>
  <conditionalFormatting sqref="A5:B5">
    <cfRule type="dataBar" priority="5">
      <dataBar showValue="0">
        <cfvo type="min"/>
        <cfvo type="max"/>
        <color rgb="FF948A54"/>
      </dataBar>
      <extLst>
        <ext xmlns:x14="http://schemas.microsoft.com/office/spreadsheetml/2009/9/main" uri="{B025F937-C7B1-47D3-B67F-A62EFF666E3E}">
          <x14:id>{0CD901D8-30F4-4340-B625-1808023CA840}</x14:id>
        </ext>
      </extLst>
    </cfRule>
    <cfRule type="dataBar" priority="6">
      <dataBar showValue="0">
        <cfvo type="min"/>
        <cfvo type="max"/>
        <color rgb="FF948A54"/>
      </dataBar>
      <extLst>
        <ext xmlns:x14="http://schemas.microsoft.com/office/spreadsheetml/2009/9/main" uri="{B025F937-C7B1-47D3-B67F-A62EFF666E3E}">
          <x14:id>{7F473098-EE72-4F08-B9E7-03E2A0B9DBFB}</x14:id>
        </ext>
      </extLst>
    </cfRule>
    <cfRule type="dataBar" priority="7">
      <dataBar>
        <cfvo type="min"/>
        <cfvo type="max"/>
        <color rgb="FF948A54"/>
      </dataBar>
      <extLst>
        <ext xmlns:x14="http://schemas.microsoft.com/office/spreadsheetml/2009/9/main" uri="{B025F937-C7B1-47D3-B67F-A62EFF666E3E}">
          <x14:id>{C5B2D9E0-9F01-4FF1-AFAA-7F4C7F771DB3}</x14:id>
        </ext>
      </extLst>
    </cfRule>
    <cfRule type="dataBar" priority="21">
      <dataBar showValue="0"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{0DC4D34F-0884-4D0D-A2D2-EB13164D6B58}</x14:id>
        </ext>
      </extLst>
    </cfRule>
    <cfRule type="dataBar" priority="22">
      <dataBar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{5BD9186B-6C95-4238-9D49-ABCCB0C6038D}</x14:id>
        </ext>
      </extLst>
    </cfRule>
    <cfRule type="dataBar" priority="23">
      <dataBar showValue="0"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{04F0E07F-25D2-41C8-9EA4-62C00DDC714F}</x14:id>
        </ext>
      </extLst>
    </cfRule>
  </conditionalFormatting>
  <conditionalFormatting sqref="E5:F5">
    <cfRule type="dataBar" priority="4">
      <dataBar showValue="0">
        <cfvo type="min"/>
        <cfvo type="max"/>
        <color rgb="FF948A54"/>
      </dataBar>
      <extLst>
        <ext xmlns:x14="http://schemas.microsoft.com/office/spreadsheetml/2009/9/main" uri="{B025F937-C7B1-47D3-B67F-A62EFF666E3E}">
          <x14:id>{B2DDA20E-F17D-4F4F-AC94-8933DCFF8040}</x14:id>
        </ext>
      </extLst>
    </cfRule>
    <cfRule type="dataBar" priority="8">
      <dataBar showValue="0">
        <cfvo type="num" val="0"/>
        <cfvo type="num" val="1"/>
        <color rgb="FF0AC2BE"/>
      </dataBar>
      <extLst>
        <ext xmlns:x14="http://schemas.microsoft.com/office/spreadsheetml/2009/9/main" uri="{B025F937-C7B1-47D3-B67F-A62EFF666E3E}">
          <x14:id>{66E7B79E-CF67-4E69-9310-F6D70D9DCA39}</x14:id>
        </ext>
      </extLst>
    </cfRule>
    <cfRule type="dataBar" priority="18">
      <dataBar showValue="0"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{7C884099-6B47-402A-91F3-772F8F5A1BC7}</x14:id>
        </ext>
      </extLst>
    </cfRule>
    <cfRule type="dataBar" priority="19">
      <dataBar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{216A2966-36A3-4537-9914-65BCBB31B3B5}</x14:id>
        </ext>
      </extLst>
    </cfRule>
    <cfRule type="dataBar" priority="20">
      <dataBar showValue="0"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{716C368F-F9EA-4272-B34F-1487F45BA969}</x14:id>
        </ext>
      </extLst>
    </cfRule>
  </conditionalFormatting>
  <conditionalFormatting sqref="I5:J5">
    <cfRule type="dataBar" priority="3">
      <dataBar showValue="0">
        <cfvo type="min"/>
        <cfvo type="max"/>
        <color rgb="FF948A54"/>
      </dataBar>
      <extLst>
        <ext xmlns:x14="http://schemas.microsoft.com/office/spreadsheetml/2009/9/main" uri="{B025F937-C7B1-47D3-B67F-A62EFF666E3E}">
          <x14:id>{77DFC2FB-796C-4FD6-A3B6-3A6C2820F587}</x14:id>
        </ext>
      </extLst>
    </cfRule>
    <cfRule type="dataBar" priority="15">
      <dataBar showValue="0"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{E9A808BF-D731-4243-B1FA-A16C78CB3A97}</x14:id>
        </ext>
      </extLst>
    </cfRule>
    <cfRule type="dataBar" priority="16">
      <dataBar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{E788B467-FA0D-4FBB-8BF1-77CB6045D43D}</x14:id>
        </ext>
      </extLst>
    </cfRule>
    <cfRule type="dataBar" priority="17">
      <dataBar showValue="0"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{03651F42-09D9-4F46-B637-A46379C44155}</x14:id>
        </ext>
      </extLst>
    </cfRule>
  </conditionalFormatting>
  <conditionalFormatting sqref="M5:N5">
    <cfRule type="dataBar" priority="2">
      <dataBar showValue="0">
        <cfvo type="min"/>
        <cfvo type="max"/>
        <color rgb="FF948A54"/>
      </dataBar>
      <extLst>
        <ext xmlns:x14="http://schemas.microsoft.com/office/spreadsheetml/2009/9/main" uri="{B025F937-C7B1-47D3-B67F-A62EFF666E3E}">
          <x14:id>{381328FB-AD80-475B-ABBB-F8947C23FC7F}</x14:id>
        </ext>
      </extLst>
    </cfRule>
    <cfRule type="dataBar" priority="12">
      <dataBar showValue="0"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{71B51D9D-3223-4639-8EAA-F905366CC6E1}</x14:id>
        </ext>
      </extLst>
    </cfRule>
    <cfRule type="dataBar" priority="13">
      <dataBar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{45316A2B-B578-4E34-9E14-81591E627FA1}</x14:id>
        </ext>
      </extLst>
    </cfRule>
    <cfRule type="dataBar" priority="14">
      <dataBar showValue="0"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{9F4D74B3-AE5D-4632-BD42-0B8BC09E14F0}</x14:id>
        </ext>
      </extLst>
    </cfRule>
  </conditionalFormatting>
  <conditionalFormatting sqref="Q5:R5">
    <cfRule type="dataBar" priority="1">
      <dataBar showValue="0">
        <cfvo type="min"/>
        <cfvo type="max"/>
        <color rgb="FF948A54"/>
      </dataBar>
      <extLst>
        <ext xmlns:x14="http://schemas.microsoft.com/office/spreadsheetml/2009/9/main" uri="{B025F937-C7B1-47D3-B67F-A62EFF666E3E}">
          <x14:id>{B488AC02-AE29-4BF7-918F-DDFCB8404A5F}</x14:id>
        </ext>
      </extLst>
    </cfRule>
    <cfRule type="dataBar" priority="9">
      <dataBar showValue="0"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{2BBB5FBD-6EEB-4F68-B4D4-6F5C2D4C7E6B}</x14:id>
        </ext>
      </extLst>
    </cfRule>
    <cfRule type="dataBar" priority="10">
      <dataBar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{758DD6E6-1B61-4682-9FBE-3FE99A887881}</x14:id>
        </ext>
      </extLst>
    </cfRule>
    <cfRule type="dataBar" priority="11">
      <dataBar showValue="0"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{8396583B-106F-4BFA-A446-21B99420B9EF}</x14:id>
        </ext>
      </extLst>
    </cfRule>
  </conditionalFormatting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D901D8-30F4-4340-B625-1808023CA84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473098-EE72-4F08-B9E7-03E2A0B9DB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B2D9E0-9F01-4FF1-AFAA-7F4C7F771D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C4D34F-0884-4D0D-A2D2-EB13164D6B5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5BD9186B-6C95-4238-9D49-ABCCB0C6038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04F0E07F-25D2-41C8-9EA4-62C00DDC714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A5:B5</xm:sqref>
        </x14:conditionalFormatting>
        <x14:conditionalFormatting xmlns:xm="http://schemas.microsoft.com/office/excel/2006/main">
          <x14:cfRule type="dataBar" id="{B2DDA20E-F17D-4F4F-AC94-8933DCFF804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E7B79E-CF67-4E69-9310-F6D70D9DCA3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7C884099-6B47-402A-91F3-772F8F5A1BC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216A2966-36A3-4537-9914-65BCBB31B3B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716C368F-F9EA-4272-B34F-1487F45BA96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E5:F5</xm:sqref>
        </x14:conditionalFormatting>
        <x14:conditionalFormatting xmlns:xm="http://schemas.microsoft.com/office/excel/2006/main">
          <x14:cfRule type="dataBar" id="{77DFC2FB-796C-4FD6-A3B6-3A6C2820F58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A808BF-D731-4243-B1FA-A16C78CB3A9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E788B467-FA0D-4FBB-8BF1-77CB6045D43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03651F42-09D9-4F46-B637-A46379C4415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I5:J5</xm:sqref>
        </x14:conditionalFormatting>
        <x14:conditionalFormatting xmlns:xm="http://schemas.microsoft.com/office/excel/2006/main">
          <x14:cfRule type="dataBar" id="{381328FB-AD80-475B-ABBB-F8947C23FC7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B51D9D-3223-4639-8EAA-F905366CC6E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45316A2B-B578-4E34-9E14-81591E627FA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9F4D74B3-AE5D-4632-BD42-0B8BC09E14F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M5:N5</xm:sqref>
        </x14:conditionalFormatting>
        <x14:conditionalFormatting xmlns:xm="http://schemas.microsoft.com/office/excel/2006/main">
          <x14:cfRule type="dataBar" id="{B488AC02-AE29-4BF7-918F-DDFCB8404A5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BB5FBD-6EEB-4F68-B4D4-6F5C2D4C7E6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758DD6E6-1B61-4682-9FBE-3FE99A88788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8396583B-106F-4BFA-A446-21B99420B9E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Q5:R5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About Prosperity &amp; Wealth</vt:lpstr>
      <vt:lpstr>Savings Goal(s)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Gill</dc:creator>
  <cp:lastModifiedBy>Tiffany Gill</cp:lastModifiedBy>
  <dcterms:created xsi:type="dcterms:W3CDTF">2026-01-05T23:28:09Z</dcterms:created>
  <dcterms:modified xsi:type="dcterms:W3CDTF">2026-02-23T22:59:34Z</dcterms:modified>
</cp:coreProperties>
</file>